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ania i Obrazki" sheetId="2" r:id="rId5"/>
    <sheet state="visible" name="Tagi" sheetId="3" r:id="rId6"/>
    <sheet state="visible" name="Dania-Tagi(Relacja n-n)" sheetId="4" r:id="rId7"/>
    <sheet state="visible" name="Uzytkownicy" sheetId="5" r:id="rId8"/>
    <sheet state="visible" name="(Uzytkownik+sesja)" sheetId="6" r:id="rId9"/>
    <sheet state="visible" name="(Uzytkownik+sesja) - dopasowani" sheetId="7" r:id="rId10"/>
    <sheet state="visible" name="(Interfejs + Logi uzytkownika)" sheetId="8" r:id="rId11"/>
  </sheets>
  <definedNames>
    <definedName hidden="1" localSheetId="7" name="Z_6ED2C2C7_1E9C_4116_960C_004BB98E5D3E_.wvu.FilterData">'(Interfejs + Logi uzytkownika)'!$A$1</definedName>
    <definedName name="SlicerCache_Table_1_Col_1">#N/A</definedName>
  </definedNames>
  <calcPr/>
  <customWorkbookViews>
    <customWorkbookView activeSheetId="0" maximized="1" tabRatio="600" windowHeight="0" windowWidth="0" guid="{6ED2C2C7-1E9C-4116-960C-004BB98E5D3E}" name="Filter 1"/>
  </customWorkbookViews>
  <extLst>
    <ext uri="{46BE6895-7355-4a93-B00E-2C351335B9C9}">
      <x15:slicerCaches>
        <x14:slicerCache r:id="rId12"/>
      </x15:slicerCaches>
    </ext>
  </extLst>
</workbook>
</file>

<file path=xl/sharedStrings.xml><?xml version="1.0" encoding="utf-8"?>
<sst xmlns="http://schemas.openxmlformats.org/spreadsheetml/2006/main" count="199" uniqueCount="178">
  <si>
    <t>id_tagu</t>
  </si>
  <si>
    <t>id_dania</t>
  </si>
  <si>
    <t>Baza danych z którą łączy się aplikacja Foodinder!</t>
  </si>
  <si>
    <t>nazwa (komentarz)</t>
  </si>
  <si>
    <t xml:space="preserve">Mięsne </t>
  </si>
  <si>
    <t xml:space="preserve">Rybne </t>
  </si>
  <si>
    <t xml:space="preserve">Orientalne </t>
  </si>
  <si>
    <t xml:space="preserve">Tradycyjne </t>
  </si>
  <si>
    <t>Propozycje, pytania, sugestie odnośnie bazy danych:</t>
  </si>
  <si>
    <t>link-do-zdjęcia</t>
  </si>
  <si>
    <t>-Tagi binarne "tak/nie"?</t>
  </si>
  <si>
    <t xml:space="preserve">Wegetariańskie </t>
  </si>
  <si>
    <t>Wege</t>
  </si>
  <si>
    <t>Fast Food</t>
  </si>
  <si>
    <t>https://media-cdn.tripadvisor.com/media/photo-o/0e/50/98/36/ali-baba-doner-kebab.jpg</t>
  </si>
  <si>
    <t xml:space="preserve">Makaron </t>
  </si>
  <si>
    <t xml:space="preserve">Zupa </t>
  </si>
  <si>
    <t xml:space="preserve">Ciasta </t>
  </si>
  <si>
    <t>Desery</t>
  </si>
  <si>
    <t xml:space="preserve">Naleśniki </t>
  </si>
  <si>
    <t>śniadanie</t>
  </si>
  <si>
    <t>obiad</t>
  </si>
  <si>
    <t>bezglutenowe</t>
  </si>
  <si>
    <t>kebab</t>
  </si>
  <si>
    <t>https://roadtripbus.pl/wp-content/uploads/2019/01/frytki-belgijskie-przepis.jpg</t>
  </si>
  <si>
    <t>frytki</t>
  </si>
  <si>
    <t>http://greenlife.com.pl/wp-content/uploads/2014/01/Fotolia_37798945_Subscription_Monthly_M.jpg</t>
  </si>
  <si>
    <t>paluszki rybne</t>
  </si>
  <si>
    <t>http://cdn14.beszamel.smcloud.net/t/thumbs/660/441/1/user_photos/zapiekanka-z-pieczarkami-i-serem-przepis.jpg</t>
  </si>
  <si>
    <t xml:space="preserve">zapiekanka </t>
  </si>
  <si>
    <t>https://krosno24.pl/uploads/files/1278/pizza2859233_1280.jpg</t>
  </si>
  <si>
    <t>concat</t>
  </si>
  <si>
    <t>-lookup</t>
  </si>
  <si>
    <t>pizza</t>
  </si>
  <si>
    <t>https://bi.im-g.pl/im/97/cf/d6/z14077847M,Hot-dog.jpg</t>
  </si>
  <si>
    <t>hot dog</t>
  </si>
  <si>
    <t>https://s3.przepisy.pl/przepisy3ii/img/variants/767x0/wrapy-z-kurczakiem-i-warzywami894020.jpg</t>
  </si>
  <si>
    <t>-</t>
  </si>
  <si>
    <t xml:space="preserve">wrapy </t>
  </si>
  <si>
    <t>https://www.thespruceeats.com/thmb/KlbIb2jMzZnPeh5IzFvz10yDk5Y=/1813x1360/smart/filters:no_upscale()/vegetarian-bean-and-rice-burrito-recipe-3378550-9_preview-5b2417e1ff1b780037a58cda.jpeg</t>
  </si>
  <si>
    <t>buritto</t>
  </si>
  <si>
    <t>https://www.kwestiasmaku.com/sites/v123.kwestiasmaku.com/files/quesadillas_z_kurczakiem_01.jpg</t>
  </si>
  <si>
    <t xml:space="preserve">quesedilla </t>
  </si>
  <si>
    <t>https://primeburger.eu/wp-content/uploads/2018/10/2_prod_angus.jpg</t>
  </si>
  <si>
    <t>Burger</t>
  </si>
  <si>
    <t>https://s3.przepisy.pl/przepisy3ii/img/variants/357x0/klasyczne-spaghetti-bolognese-z-pomidorami.jpg</t>
  </si>
  <si>
    <t>spagetti</t>
  </si>
  <si>
    <t>http://obiading.pl/wp-content/uploads/2013/08/lasagne.jpg</t>
  </si>
  <si>
    <t>lasagne</t>
  </si>
  <si>
    <t>https://ocdn.eu/pulscms-transforms/1/cR_ktkpTURBXy82Njc1OWY5MzRmNjgwZDNkMmMwNDIzNGRjMjkxMmNkZC5qcGeTlQMAzK_NFfDNDFeTBc0DFM0BvJUH2TIvcHVsc2Ntcy9NREFfLzE0MGIxY2ZlN2YwYWM1MmVkYzAxMGQ3MDk3OGU4NGJlLnBuZwDCAA</t>
  </si>
  <si>
    <t>zapiekanka makaronowa</t>
  </si>
  <si>
    <t>https://ocdn.eu/pulscms-transforms/1/Ll1ktkpTURBXy9hOGU3YmU5MjM5MTc2NTFkZjVjNGJjZTYwZWQxMTQyNC5qcGeTlQMAzLTNFoDNDKiTBc0DFM0BvJUH2TIvcHVsc2Ntcy9NREFfLzE0MGIxY2ZlN2YwYWM1MmVkYzAxMGQ3MDk3OGU4NGJlLnBuZwDCAA</t>
  </si>
  <si>
    <t>Nazwa Uzytkownika</t>
  </si>
  <si>
    <t>Klucz Uzytkownika</t>
  </si>
  <si>
    <t>hDzhMkYI</t>
  </si>
  <si>
    <t>TNlzipBR</t>
  </si>
  <si>
    <t>LzswsbNc</t>
  </si>
  <si>
    <t>cannelloni</t>
  </si>
  <si>
    <t>tHgaxzqY</t>
  </si>
  <si>
    <t>https://kobietamag.pl/wp-content/uploads/2015/11/makaron-farfalle-z-dynia-pizmowa-orzechami-i-grana-padano.jpg</t>
  </si>
  <si>
    <t>LIEMMjkO</t>
  </si>
  <si>
    <t>yKDmdoUr</t>
  </si>
  <si>
    <t>yJPulyKM</t>
  </si>
  <si>
    <t>sDNJtMjj</t>
  </si>
  <si>
    <t>farfalle</t>
  </si>
  <si>
    <t>https://s3.przepisy.pl/przepisy3ii/img/variants/1440x1080/super-szybkie-tagliatelle-z-kurczakiem658590.jpg</t>
  </si>
  <si>
    <t>tagliatelle</t>
  </si>
  <si>
    <t>https://static.smaker.pl/photos/5/5/7/557b2c0fb2b8a9ad5d04bd81aaa17a61_367613_59ccc9e3e2f45_wm.jpg</t>
  </si>
  <si>
    <t>barszcz</t>
  </si>
  <si>
    <t>https://d3iamf8ydd24h9.cloudfront.net/pictures/articles/2018/02/39528-v-900x556.jpg</t>
  </si>
  <si>
    <t>żurek</t>
  </si>
  <si>
    <t>https://s3.przepisy.pl/przepisy3ii/img/variants/767x0/grochowka.jpg</t>
  </si>
  <si>
    <t>grochówka</t>
  </si>
  <si>
    <t>https://zakochanewzupach.pl/wp-content/uploads/2017/05/ch%C5%82odnik-z-burak%C3%B3w-1-866x597.jpg</t>
  </si>
  <si>
    <t>chłodnik</t>
  </si>
  <si>
    <t>https://s3.przepisy.pl/przepisy3ii/img/variants/767x0/zupa-pomidorowa.jpg</t>
  </si>
  <si>
    <t>zupa pomidorowa</t>
  </si>
  <si>
    <t>https://s3.przepisy.pl/przepisy3ii/img/variants/767x0/classic-chicken-soup_a423933.jpg</t>
  </si>
  <si>
    <t>rosół</t>
  </si>
  <si>
    <t>https://s3.przepisy.pl/przepisy3ii/img/variants/767x0/golabki.jpg</t>
  </si>
  <si>
    <t>gołąbki</t>
  </si>
  <si>
    <t>https://i.ytimg.com/vi/WsLlEYJTlrI/maxresdefault.jpg</t>
  </si>
  <si>
    <t>kotlet schabowy</t>
  </si>
  <si>
    <t>https://i.wpimg.pl/O/555x385/i.wp.pl/a/f/kuchnia/58011461/-EDYSK_2-galerie_nowe-polskie_obiady-148476303.jpg</t>
  </si>
  <si>
    <t>kotlet mielony (zraz)</t>
  </si>
  <si>
    <t>https://static.gotujmy.pl/ZDJECIE_PRZEPISU_ETAP/karkowka-po-cygansku-z-lubczykiem-433571.jpg</t>
  </si>
  <si>
    <t>karkówka</t>
  </si>
  <si>
    <t>https://www.kuchniabazylii.pl/wp-content/uploads/2019/02/kurczak-w-kurkumie_przepis_1.jpg</t>
  </si>
  <si>
    <t>pierś kurczaka</t>
  </si>
  <si>
    <t>https://kuchnia-marty.pl/wp-content/uploads/2015/11/1553.900.jpg</t>
  </si>
  <si>
    <t>kopytka</t>
  </si>
  <si>
    <t>https://www.winiary.pl/image.ashx/kluski-slaskie-z-sosem-pieczeniowym.jpg?fileID=210145&amp;width=800&amp;height=1400&amp;frame=False&amp;bg=0&amp;resize=1&amp;crop=0&amp;hRefill=0&amp;vRefill=0&amp;quality=84</t>
  </si>
  <si>
    <t>kluski śląskie</t>
  </si>
  <si>
    <t>https://kulinarneprzeboje.pl/wp-content/uploads/2018/08/DSC_0793-660x993.jpg</t>
  </si>
  <si>
    <t>knedle</t>
  </si>
  <si>
    <t>https://static.gotujmy.pl/ZDJECIE_PRZEPISU_ETAP/krokiety-z-miesem-grzybami-i-kapusta-415737.jpg</t>
  </si>
  <si>
    <t>krokiety z mięsem</t>
  </si>
  <si>
    <t>https://cookit.pl/Data/Images/zjemto.blox.pl/2015_slash_12_slash_Krokiety-z-kapusta-i-grzybami/l/-1540155321.jpg</t>
  </si>
  <si>
    <t>krokiety z kapustą i grzybami</t>
  </si>
  <si>
    <t>https://www.nalesniki.eu/wp-content/uploads/2015/02/nalesniki_z_serem.jpg</t>
  </si>
  <si>
    <t>naleśniki z serem</t>
  </si>
  <si>
    <t>https://d3iamf8ydd24h9.cloudfront.net/pictures/articles/2018/01/21290-v-900x556.jpg</t>
  </si>
  <si>
    <t>naleśniki z owocami</t>
  </si>
  <si>
    <t>https://static.gotujmy.pl/ZDJECIE_PRZEPISU_ETAP/gofry-z-bita-smietana-i-owocami-366132.jpg</t>
  </si>
  <si>
    <t>gofry z bitą śmietaną</t>
  </si>
  <si>
    <t>https://www.mniammniam.com/obrazki_mobile/sernik_latwyszybki1_mobile.jpg</t>
  </si>
  <si>
    <t>sernik</t>
  </si>
  <si>
    <t>https://www.przyslijprzepis.pl/media/cache/default_view/uploads/media/default/0001/13/2daa72a1a0a24e7dae3da924681d31e7929557a1.jpeg</t>
  </si>
  <si>
    <t>lody czekoladowe</t>
  </si>
  <si>
    <t>https://2.bp.blogspot.com/-KIAqdG_dEBc/W1CR4mRLcDI/AAAAAAAAUvA/ryRpfubKHCYe_DcRokWK1zHNm-rrJOCbQCLcBGAs/s1600/Domowe%2BLody%2B%25C5%259Bmietankowe%2Blody%2Bmleczne%2Blody%2Bsmietankowe%2Bnajlepsze%2Blody%2Bsmietankowe%2Bnajlepsze%2Blody%2B%25C5%259Bmietanowe%2Bdomowe%2Blody%2Bnajlepsze%2Bprzepis%2Bprzepis%2Bna%2Blody%2B0.jpg</t>
  </si>
  <si>
    <t>lody śmietankowe</t>
  </si>
  <si>
    <t>https://static.mojewypieki.com/upload/images/przepisy/Tiramisu/Tiramisu_01.jpg</t>
  </si>
  <si>
    <t>tiramisu</t>
  </si>
  <si>
    <t>https://s3.przepisy.pl/przepisy3ii/img/variants/767x0/wuzetka6100240536839567.jpg</t>
  </si>
  <si>
    <t>wuzetka</t>
  </si>
  <si>
    <t>https://cdn.katalogsmakow.pl/2018/04/15/0x600/jajecznica-z-bekonem.700584.jpg</t>
  </si>
  <si>
    <t>jajecznica</t>
  </si>
  <si>
    <t>https://ocdn.eu/pulscms-transforms/1/kHcktkqTURBXy85ZTRmMmRhMWE3NGMxOWI2ZTIwMjdlYTJiNmYxMzk0Yy5qcGVnk5UDAM0Jj80NVc0HgJMFzQMUzQG8lQfZMi9wdWxzY21zL01EQV8vMTQwYjFjZmU3ZjBhYzUyZWRjMDEwZDcwOTc4ZTg0YmUucG5nAMIA</t>
  </si>
  <si>
    <t>jajecznica bez mięsa</t>
  </si>
  <si>
    <t>tost</t>
  </si>
  <si>
    <t>https://i.pinimg.com/474x/31/e4/9e/31e49eadb4c89d83045b0abcc4cd187b.jpg</t>
  </si>
  <si>
    <t>tost bez miesa</t>
  </si>
  <si>
    <t>https://www.eksperymentalnie.com/wp-content/uploads/2009/01/zupa_mleczna.jpg</t>
  </si>
  <si>
    <t>zupa mleczna</t>
  </si>
  <si>
    <t>https://www.mojegotowanie.pl/media/cache/default_view/uploads/media/default/0001/06/06c1ddd737685ab33c7e9e16312264390ff37ed5.jpeg</t>
  </si>
  <si>
    <t>omlet</t>
  </si>
  <si>
    <t>https://pliki.portalspozywczy.pl/i/08/79/02/087902_940.jpg</t>
  </si>
  <si>
    <t>kanapka</t>
  </si>
  <si>
    <t>https://s3.przepisy.pl/przepisy3ii/img/variants/435x0/kanapka-z-gorgonzola-i-gruszka671748.jpg</t>
  </si>
  <si>
    <t>kanapka bez miesa</t>
  </si>
  <si>
    <t>http://jamiprzepisy.pl/wp-content/uploads/2009/05/kotlety_soczewicowe_2_1400.jpg</t>
  </si>
  <si>
    <t>kotlety z soczewicy</t>
  </si>
  <si>
    <t>https://www.przyslijprzepis.pl/media/cache/default_view/uploads/media/recipe/0006/16/c28f37349627c7dd1eb1944a1ef43c24b08ee155.jpeg</t>
  </si>
  <si>
    <t>kotlety z fasoli</t>
  </si>
  <si>
    <t>https://s3.party.pl/styl-zycia/zdrowie/odchudzanie-i-diety/zielony-wegetarianski-burger-437024-MT.jpg</t>
  </si>
  <si>
    <t>burger wege</t>
  </si>
  <si>
    <t>https://v.wpimg.pl/NzI4NDc0YRsoVjh3TEtsDmsObC0KEmJYPBZ0Zkx_YUx9ADZwWwNhHmdDPi0OV2AKJRt7fVsFeUJ8AWNpWgN9SH0Gf3BUHzkfLlUgNwhZYxg8RikhER4kCi4WMw==</t>
  </si>
  <si>
    <t>burger wege 2</t>
  </si>
  <si>
    <t>https://static.smaker.pl/photos/9/4/4/9442fbd2e845b0173b063c4ee272dccc_110705_57b497ef426c8_wm.jpg</t>
  </si>
  <si>
    <t>placki ziemniaczane</t>
  </si>
  <si>
    <t>https://s3.przepisy.pl/przepisy3ii/img/variants/767x0/2277786.jpg</t>
  </si>
  <si>
    <t>ratatuj</t>
  </si>
  <si>
    <t>http://magicznyskladnik.pl/wp-content/uploads/2015/03/przepis-na-ziemniaki-pieczone-w-piekarniku-28-2.jpg</t>
  </si>
  <si>
    <t>pieczone ziemniaki</t>
  </si>
  <si>
    <t>https://www.winiary.pl/image.ashx/losos-z-koperkiem.jpg?fileID=43312&amp;width=800&amp;height=1400&amp;frame=False&amp;bg=0&amp;resize=1&amp;crop=0&amp;hRefill=0&amp;vRefill=0&amp;quality=84</t>
  </si>
  <si>
    <t>łosos</t>
  </si>
  <si>
    <t>http://cdn30.beszamel.smcloud.net/t/thumbs/640/480/1/user_photos/18671/tani-dorsz-z-kauflandu-najlepszy-przepis.jpg</t>
  </si>
  <si>
    <t>dorsz</t>
  </si>
  <si>
    <t>https://rybyswiata.pl/wp-content/uploads/2013/10/halibut-niebieski-rybyswiata-pl.png</t>
  </si>
  <si>
    <t>halibut</t>
  </si>
  <si>
    <t>https://www.poezja-smaku.pl/wp-content/uploads/2012/07/aromatyczny-dorsz.jpg</t>
  </si>
  <si>
    <t>dorsz w panierce</t>
  </si>
  <si>
    <t>https://media-cdn.tripadvisor.com/media/photo-s/10/19/f2/0b/ryba-miruna-w-zlocistej.jpg</t>
  </si>
  <si>
    <t>miruna w panierce</t>
  </si>
  <si>
    <t>Wagi-reset:</t>
  </si>
  <si>
    <t>Waga-obecna:</t>
  </si>
  <si>
    <t>Waga-green:</t>
  </si>
  <si>
    <t>Waga-red:</t>
  </si>
  <si>
    <t>green</t>
  </si>
  <si>
    <t>(mniej = lepiej)</t>
  </si>
  <si>
    <t>Preferencja_nodups</t>
  </si>
  <si>
    <t>dup</t>
  </si>
  <si>
    <t>Preferencja</t>
  </si>
  <si>
    <t>x</t>
  </si>
  <si>
    <t>Tagi-dania-min:</t>
  </si>
  <si>
    <t>delta-green</t>
  </si>
  <si>
    <t>delta-red</t>
  </si>
  <si>
    <t>min</t>
  </si>
  <si>
    <t>id</t>
  </si>
  <si>
    <t>img</t>
  </si>
  <si>
    <t>name</t>
  </si>
  <si>
    <t>id_min</t>
  </si>
  <si>
    <t>img_min</t>
  </si>
  <si>
    <t>name_min</t>
  </si>
  <si>
    <t>opis?</t>
  </si>
  <si>
    <t>red</t>
  </si>
  <si>
    <t>lorem_ipsum</t>
  </si>
  <si>
    <t>&lt;-nie tykać, to do koordynatów w skrypcie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</si>
</sst>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15">
    <font>
      <sz val="10.0"/>
      <color rgb="FF000000"/>
      <name val="Arial"/>
    </font>
    <font>
      <color theme="1"/>
      <name val="Arial"/>
    </font>
    <font>
      <b/>
      <sz val="12.0"/>
      <color theme="1"/>
      <name val="Arial"/>
    </font>
    <font>
      <u/>
      <color rgb="FF0000FF"/>
    </font>
    <font>
      <color rgb="FF999999"/>
      <name val="Arial"/>
    </font>
    <font>
      <color theme="1"/>
      <name val="Roboto"/>
    </font>
    <font>
      <u/>
      <color rgb="FF0000FF"/>
    </font>
    <font>
      <u/>
      <sz val="11.0"/>
      <color rgb="FF008000"/>
      <name val="Inconsolata"/>
    </font>
    <font>
      <color rgb="FF000000"/>
      <name val="Arial"/>
    </font>
    <font/>
    <font>
      <u/>
      <color rgb="FF999999"/>
    </font>
    <font>
      <color rgb="FF666666"/>
      <name val="Arial"/>
    </font>
    <font>
      <color rgb="FFF3F3F3"/>
      <name val="Arial"/>
    </font>
    <font>
      <u/>
      <color rgb="FF666666"/>
    </font>
    <font>
      <color rgb="FFCCCC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1" numFmtId="0" xfId="0" applyFont="1"/>
    <xf borderId="0" fillId="0" fontId="5" numFmtId="0" xfId="0" applyAlignment="1" applyFont="1">
      <alignment readingOrder="0"/>
    </xf>
    <xf borderId="0" fillId="0" fontId="6" numFmtId="0" xfId="0" applyFont="1"/>
    <xf borderId="0" fillId="2" fontId="7" numFmtId="0" xfId="0" applyAlignment="1" applyFill="1" applyFont="1">
      <alignment readingOrder="0"/>
    </xf>
    <xf borderId="0" fillId="0" fontId="1" numFmtId="0" xfId="0" applyAlignment="1" applyFont="1">
      <alignment readingOrder="0"/>
    </xf>
    <xf borderId="0" fillId="0" fontId="4"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 numFmtId="164" xfId="0" applyFont="1" applyNumberFormat="1"/>
    <xf borderId="0" fillId="0" fontId="1" numFmtId="165" xfId="0" applyFont="1" applyNumberFormat="1"/>
    <xf borderId="0" fillId="0" fontId="10" numFmtId="0" xfId="0" applyFont="1"/>
    <xf borderId="0" fillId="0" fontId="11" numFmtId="0" xfId="0" applyFont="1"/>
    <xf borderId="0" fillId="0" fontId="12" numFmtId="0" xfId="0" applyFont="1"/>
    <xf borderId="0" fillId="0" fontId="11" numFmtId="0" xfId="0" applyAlignment="1" applyFont="1">
      <alignment readingOrder="0"/>
    </xf>
    <xf borderId="0" fillId="0" fontId="8" numFmtId="0" xfId="0" applyFont="1"/>
    <xf borderId="0" fillId="0" fontId="13" numFmtId="0" xfId="0" applyFont="1"/>
    <xf borderId="0" fillId="0" fontId="14" numFmtId="0" xfId="0" applyAlignment="1" applyFont="1">
      <alignment readingOrder="0"/>
    </xf>
    <xf borderId="0" fillId="0" fontId="1" numFmtId="0" xfId="0" applyAlignment="1" applyFont="1">
      <alignment horizont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microsoft.com/office/2007/relationships/slicerCache" Target="slicerCaches/slicerCache1.xml"/></Relationships>
</file>

<file path=xl/drawings/_rels/drawing8.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 Id="rId3"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695325</xdr:colOff>
      <xdr:row>11</xdr:row>
      <xdr:rowOff>257175</xdr:rowOff>
    </xdr:from>
    <xdr:ext cx="2857500" cy="2857500"/>
    <mc:AlternateContent>
      <mc:Choice Requires="sle15">
        <xdr:graphicFrame>
          <xdr:nvGraphicFramePr>
            <xdr:cNvPr id="1" name="Column1_1"/>
            <xdr:cNvGraphicFramePr/>
          </xdr:nvGraphicFramePr>
          <xdr:xfrm>
            <a:off x="0" y="0"/>
            <a:ext cx="0" cy="0"/>
          </xdr:xfrm>
          <a:graphic>
            <a:graphicData uri="http://schemas.microsoft.com/office/drawing/2010/slicer">
              <x3Unk:slicer name="Column1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57150</xdr:colOff>
      <xdr:row>17</xdr:row>
      <xdr:rowOff>180975</xdr:rowOff>
    </xdr:from>
    <xdr:ext cx="2533650" cy="2143125"/>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600075</xdr:colOff>
      <xdr:row>17</xdr:row>
      <xdr:rowOff>180975</xdr:rowOff>
    </xdr:from>
    <xdr:ext cx="2143125" cy="2143125"/>
    <xdr:pic>
      <xdr:nvPicPr>
        <xdr:cNvPr id="0" name="image1.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571500</xdr:colOff>
      <xdr:row>25</xdr:row>
      <xdr:rowOff>114300</xdr:rowOff>
    </xdr:from>
    <xdr:ext cx="1514475" cy="1524000"/>
    <xdr:pic>
      <xdr:nvPicPr>
        <xdr:cNvPr id="0" name="image3.jpg" title="Image"/>
        <xdr:cNvPicPr preferRelativeResize="0"/>
      </xdr:nvPicPr>
      <xdr:blipFill>
        <a:blip cstate="print" r:embed="rId3"/>
        <a:stretch>
          <a:fillRect/>
        </a:stretch>
      </xdr:blipFill>
      <xdr:spPr>
        <a:prstGeom prst="rect">
          <a:avLst/>
        </a:prstGeom>
        <a:noFill/>
      </xdr:spPr>
    </xdr:pic>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Column1">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lumn1_1" cache="SlicerCache_Table_1_Col_1" caption="Column1" rowHeight="247650"/>
</x14:slicers>
</file>

<file path=xl/tables/table1.xml><?xml version="1.0" encoding="utf-8"?>
<table xmlns="http://schemas.openxmlformats.org/spreadsheetml/2006/main" headerRowCount="0" ref="A1" displayName="Table_1" id="1">
  <autoFilter ref="$A$1"/>
  <tableColumns count="1">
    <tableColumn name="Column1" id="1"/>
  </tableColumns>
  <tableStyleInfo showColumnStripes="0" showFirstColumn="0" showLastColumn="0" showRowStripes="0"/>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s3.przepisy.pl/przepisy3ii/img/variants/767x0/wuzetka6100240536839567.jpg" TargetMode="External"/><Relationship Id="rId42" Type="http://schemas.openxmlformats.org/officeDocument/2006/relationships/hyperlink" Target="https://ocdn.eu/pulscms-transforms/1/kHcktkqTURBXy85ZTRmMmRhMWE3NGMxOWI2ZTIwMjdlYTJiNmYxMzk0Yy5qcGVnk5UDAM0Jj80NVc0HgJMFzQMUzQG8lQfZMi9wdWxzY21zL01EQV8vMTQwYjFjZmU3ZjBhYzUyZWRjMDEwZDcwOTc4ZTg0YmUucG5nAMIA" TargetMode="External"/><Relationship Id="rId41" Type="http://schemas.openxmlformats.org/officeDocument/2006/relationships/hyperlink" Target="https://cdn.katalogsmakow.pl/2018/04/15/0x600/jajecznica-z-bekonem.700584.jpg" TargetMode="External"/><Relationship Id="rId44" Type="http://schemas.openxmlformats.org/officeDocument/2006/relationships/hyperlink" Target="https://i.pinimg.com/474x/31/e4/9e/31e49eadb4c89d83045b0abcc4cd187b.jpg" TargetMode="External"/><Relationship Id="rId43" Type="http://schemas.openxmlformats.org/officeDocument/2006/relationships/hyperlink" Target="https://roadtripbus.pl/wp-content/uploads/2019/01/frytki-belgijskie-przepis.jpg" TargetMode="External"/><Relationship Id="rId46" Type="http://schemas.openxmlformats.org/officeDocument/2006/relationships/hyperlink" Target="https://www.mojegotowanie.pl/media/cache/default_view/uploads/media/default/0001/06/06c1ddd737685ab33c7e9e16312264390ff37ed5.jpeg" TargetMode="External"/><Relationship Id="rId45" Type="http://schemas.openxmlformats.org/officeDocument/2006/relationships/hyperlink" Target="https://www.eksperymentalnie.com/wp-content/uploads/2009/01/zupa_mleczna.jpg" TargetMode="External"/><Relationship Id="rId1" Type="http://schemas.openxmlformats.org/officeDocument/2006/relationships/hyperlink" Target="https://media-cdn.tripadvisor.com/media/photo-o/0e/50/98/36/ali-baba-doner-kebab.jpg" TargetMode="External"/><Relationship Id="rId2" Type="http://schemas.openxmlformats.org/officeDocument/2006/relationships/hyperlink" Target="https://roadtripbus.pl/wp-content/uploads/2019/01/frytki-belgijskie-przepis.jpg" TargetMode="External"/><Relationship Id="rId3" Type="http://schemas.openxmlformats.org/officeDocument/2006/relationships/hyperlink" Target="http://greenlife.com.pl/wp-content/uploads/2014/01/Fotolia_37798945_Subscription_Monthly_M.jpg" TargetMode="External"/><Relationship Id="rId4" Type="http://schemas.openxmlformats.org/officeDocument/2006/relationships/hyperlink" Target="http://cdn14.beszamel.smcloud.net/t/thumbs/660/441/1/user_photos/zapiekanka-z-pieczarkami-i-serem-przepis.jpg" TargetMode="External"/><Relationship Id="rId9" Type="http://schemas.openxmlformats.org/officeDocument/2006/relationships/hyperlink" Target="https://www.kwestiasmaku.com/sites/v123.kwestiasmaku.com/files/quesadillas_z_kurczakiem_01.jpg" TargetMode="External"/><Relationship Id="rId48" Type="http://schemas.openxmlformats.org/officeDocument/2006/relationships/hyperlink" Target="https://s3.przepisy.pl/przepisy3ii/img/variants/435x0/kanapka-z-gorgonzola-i-gruszka671748.jpg" TargetMode="External"/><Relationship Id="rId47" Type="http://schemas.openxmlformats.org/officeDocument/2006/relationships/hyperlink" Target="https://pliki.portalspozywczy.pl/i/08/79/02/087902_940.jpg" TargetMode="External"/><Relationship Id="rId49" Type="http://schemas.openxmlformats.org/officeDocument/2006/relationships/hyperlink" Target="http://jamiprzepisy.pl/wp-content/uploads/2009/05/kotlety_soczewicowe_2_1400.jpg" TargetMode="External"/><Relationship Id="rId5" Type="http://schemas.openxmlformats.org/officeDocument/2006/relationships/hyperlink" Target="https://krosno24.pl/uploads/files/1278/pizza2859233_1280.jpg" TargetMode="External"/><Relationship Id="rId6" Type="http://schemas.openxmlformats.org/officeDocument/2006/relationships/hyperlink" Target="https://bi.im-g.pl/im/97/cf/d6/z14077847M,Hot-dog.jpg" TargetMode="External"/><Relationship Id="rId7" Type="http://schemas.openxmlformats.org/officeDocument/2006/relationships/hyperlink" Target="https://s3.przepisy.pl/przepisy3ii/img/variants/767x0/wrapy-z-kurczakiem-i-warzywami894020.jpg" TargetMode="External"/><Relationship Id="rId8" Type="http://schemas.openxmlformats.org/officeDocument/2006/relationships/hyperlink" Target="https://www.thespruceeats.com/thmb/KlbIb2jMzZnPeh5IzFvz10yDk5Y=/1813x1360/smart/filters:no_upscale()/vegetarian-bean-and-rice-burrito-recipe-3378550-9_preview-5b2417e1ff1b780037a58cda.jpeg" TargetMode="External"/><Relationship Id="rId31" Type="http://schemas.openxmlformats.org/officeDocument/2006/relationships/hyperlink" Target="https://static.gotujmy.pl/ZDJECIE_PRZEPISU_ETAP/krokiety-z-miesem-grzybami-i-kapusta-415737.jpg" TargetMode="External"/><Relationship Id="rId30" Type="http://schemas.openxmlformats.org/officeDocument/2006/relationships/hyperlink" Target="https://kulinarneprzeboje.pl/wp-content/uploads/2018/08/DSC_0793-660x993.jpg" TargetMode="External"/><Relationship Id="rId33" Type="http://schemas.openxmlformats.org/officeDocument/2006/relationships/hyperlink" Target="https://www.nalesniki.eu/wp-content/uploads/2015/02/nalesniki_z_serem.jpg" TargetMode="External"/><Relationship Id="rId32" Type="http://schemas.openxmlformats.org/officeDocument/2006/relationships/hyperlink" Target="https://cookit.pl/Data/Images/zjemto.blox.pl/2015_slash_12_slash_Krokiety-z-kapusta-i-grzybami/l/-1540155321.jpg" TargetMode="External"/><Relationship Id="rId35" Type="http://schemas.openxmlformats.org/officeDocument/2006/relationships/hyperlink" Target="https://static.gotujmy.pl/ZDJECIE_PRZEPISU_ETAP/gofry-z-bita-smietana-i-owocami-366132.jpg" TargetMode="External"/><Relationship Id="rId34" Type="http://schemas.openxmlformats.org/officeDocument/2006/relationships/hyperlink" Target="https://d3iamf8ydd24h9.cloudfront.net/pictures/articles/2018/01/21290-v-900x556.jpg" TargetMode="External"/><Relationship Id="rId37" Type="http://schemas.openxmlformats.org/officeDocument/2006/relationships/hyperlink" Target="https://www.przyslijprzepis.pl/media/cache/default_view/uploads/media/default/0001/13/2daa72a1a0a24e7dae3da924681d31e7929557a1.jpeg" TargetMode="External"/><Relationship Id="rId36" Type="http://schemas.openxmlformats.org/officeDocument/2006/relationships/hyperlink" Target="https://www.mniammniam.com/obrazki_mobile/sernik_latwyszybki1_mobile.jpg" TargetMode="External"/><Relationship Id="rId39" Type="http://schemas.openxmlformats.org/officeDocument/2006/relationships/hyperlink" Target="https://static.mojewypieki.com/upload/images/przepisy/Tiramisu/Tiramisu_01.jpg" TargetMode="External"/><Relationship Id="rId38" Type="http://schemas.openxmlformats.org/officeDocument/2006/relationships/hyperlink" Target="https://2.bp.blogspot.com/-KIAqdG_dEBc/W1CR4mRLcDI/AAAAAAAAUvA/ryRpfubKHCYe_DcRokWK1zHNm-rrJOCbQCLcBGAs/s1600/Domowe%2BLody%2B%25C5%259Bmietankowe%2Blody%2Bmleczne%2Blody%2Bsmietankowe%2Bnajlepsze%2Blody%2Bsmietankowe%2Bnajlepsze%2Blody%2B%25C5%259Bmietanowe%2Bdomowe%2Blody%2Bnajlepsze%2Bprzepis%2Bprzepis%2Bna%2Blody%2B0.jpg" TargetMode="External"/><Relationship Id="rId61" Type="http://schemas.openxmlformats.org/officeDocument/2006/relationships/drawing" Target="../drawings/drawing2.xml"/><Relationship Id="rId20" Type="http://schemas.openxmlformats.org/officeDocument/2006/relationships/hyperlink" Target="https://zakochanewzupach.pl/wp-content/uploads/2017/05/ch%C5%82odnik-z-burak%C3%B3w-1-866x597.jpg" TargetMode="External"/><Relationship Id="rId22" Type="http://schemas.openxmlformats.org/officeDocument/2006/relationships/hyperlink" Target="https://s3.przepisy.pl/przepisy3ii/img/variants/767x0/classic-chicken-soup_a423933.jpg" TargetMode="External"/><Relationship Id="rId21" Type="http://schemas.openxmlformats.org/officeDocument/2006/relationships/hyperlink" Target="https://s3.przepisy.pl/przepisy3ii/img/variants/767x0/zupa-pomidorowa.jpg" TargetMode="External"/><Relationship Id="rId24" Type="http://schemas.openxmlformats.org/officeDocument/2006/relationships/hyperlink" Target="https://i.ytimg.com/vi/WsLlEYJTlrI/maxresdefault.jpg" TargetMode="External"/><Relationship Id="rId23" Type="http://schemas.openxmlformats.org/officeDocument/2006/relationships/hyperlink" Target="https://s3.przepisy.pl/przepisy3ii/img/variants/767x0/golabki.jpg" TargetMode="External"/><Relationship Id="rId60" Type="http://schemas.openxmlformats.org/officeDocument/2006/relationships/hyperlink" Target="https://media-cdn.tripadvisor.com/media/photo-s/10/19/f2/0b/ryba-miruna-w-zlocistej.jpg" TargetMode="External"/><Relationship Id="rId26" Type="http://schemas.openxmlformats.org/officeDocument/2006/relationships/hyperlink" Target="https://static.gotujmy.pl/ZDJECIE_PRZEPISU_ETAP/karkowka-po-cygansku-z-lubczykiem-433571.jpg" TargetMode="External"/><Relationship Id="rId25" Type="http://schemas.openxmlformats.org/officeDocument/2006/relationships/hyperlink" Target="https://i.wpimg.pl/O/555x385/i.wp.pl/a/f/kuchnia/58011461/-EDYSK_2-galerie_nowe-polskie_obiady-148476303.jpg" TargetMode="External"/><Relationship Id="rId28" Type="http://schemas.openxmlformats.org/officeDocument/2006/relationships/hyperlink" Target="https://kuchnia-marty.pl/wp-content/uploads/2015/11/1553.900.jpg" TargetMode="External"/><Relationship Id="rId27" Type="http://schemas.openxmlformats.org/officeDocument/2006/relationships/hyperlink" Target="https://www.kuchniabazylii.pl/wp-content/uploads/2019/02/kurczak-w-kurkumie_przepis_1.jpg" TargetMode="External"/><Relationship Id="rId29" Type="http://schemas.openxmlformats.org/officeDocument/2006/relationships/hyperlink" Target="https://www.winiary.pl/image.ashx/kluski-slaskie-z-sosem-pieczeniowym.jpg?fileID=210145&amp;width=800&amp;height=1400&amp;frame=False&amp;bg=0&amp;resize=1&amp;crop=0&amp;hRefill=0&amp;vRefill=0&amp;quality=84" TargetMode="External"/><Relationship Id="rId51" Type="http://schemas.openxmlformats.org/officeDocument/2006/relationships/hyperlink" Target="https://s3.party.pl/styl-zycia/zdrowie/odchudzanie-i-diety/zielony-wegetarianski-burger-437024-MT.jpg" TargetMode="External"/><Relationship Id="rId50" Type="http://schemas.openxmlformats.org/officeDocument/2006/relationships/hyperlink" Target="https://www.przyslijprzepis.pl/media/cache/default_view/uploads/media/recipe/0006/16/c28f37349627c7dd1eb1944a1ef43c24b08ee155.jpeg" TargetMode="External"/><Relationship Id="rId53" Type="http://schemas.openxmlformats.org/officeDocument/2006/relationships/hyperlink" Target="https://static.smaker.pl/photos/9/4/4/9442fbd2e845b0173b063c4ee272dccc_110705_57b497ef426c8_wm.jpg" TargetMode="External"/><Relationship Id="rId52" Type="http://schemas.openxmlformats.org/officeDocument/2006/relationships/hyperlink" Target="https://v.wpimg.pl/NzI4NDc0YRsoVjh3TEtsDmsObC0KEmJYPBZ0Zkx_YUx9ADZwWwNhHmdDPi0OV2AKJRt7fVsFeUJ8AWNpWgN9SH0Gf3BUHzkfLlUgNwhZYxg8RikhER4kCi4WMw==" TargetMode="External"/><Relationship Id="rId11" Type="http://schemas.openxmlformats.org/officeDocument/2006/relationships/hyperlink" Target="https://s3.przepisy.pl/przepisy3ii/img/variants/357x0/klasyczne-spaghetti-bolognese-z-pomidorami.jpg" TargetMode="External"/><Relationship Id="rId55" Type="http://schemas.openxmlformats.org/officeDocument/2006/relationships/hyperlink" Target="http://magicznyskladnik.pl/wp-content/uploads/2015/03/przepis-na-ziemniaki-pieczone-w-piekarniku-28-2.jpg" TargetMode="External"/><Relationship Id="rId10" Type="http://schemas.openxmlformats.org/officeDocument/2006/relationships/hyperlink" Target="https://primeburger.eu/wp-content/uploads/2018/10/2_prod_angus.jpg" TargetMode="External"/><Relationship Id="rId54" Type="http://schemas.openxmlformats.org/officeDocument/2006/relationships/hyperlink" Target="https://s3.przepisy.pl/przepisy3ii/img/variants/767x0/2277786.jpg" TargetMode="External"/><Relationship Id="rId13" Type="http://schemas.openxmlformats.org/officeDocument/2006/relationships/hyperlink" Target="https://ocdn.eu/pulscms-transforms/1/cR_ktkpTURBXy82Njc1OWY5MzRmNjgwZDNkMmMwNDIzNGRjMjkxMmNkZC5qcGeTlQMAzK_NFfDNDFeTBc0DFM0BvJUH2TIvcHVsc2Ntcy9NREFfLzE0MGIxY2ZlN2YwYWM1MmVkYzAxMGQ3MDk3OGU4NGJlLnBuZwDCAA" TargetMode="External"/><Relationship Id="rId57" Type="http://schemas.openxmlformats.org/officeDocument/2006/relationships/hyperlink" Target="http://cdn30.beszamel.smcloud.net/t/thumbs/640/480/1/user_photos/18671/tani-dorsz-z-kauflandu-najlepszy-przepis.jpg" TargetMode="External"/><Relationship Id="rId12" Type="http://schemas.openxmlformats.org/officeDocument/2006/relationships/hyperlink" Target="http://obiading.pl/wp-content/uploads/2013/08/lasagne.jpg" TargetMode="External"/><Relationship Id="rId56" Type="http://schemas.openxmlformats.org/officeDocument/2006/relationships/hyperlink" Target="https://www.winiary.pl/image.ashx/losos-z-koperkiem.jpg?fileID=43312&amp;width=800&amp;height=1400&amp;frame=False&amp;bg=0&amp;resize=1&amp;crop=0&amp;hRefill=0&amp;vRefill=0&amp;quality=84" TargetMode="External"/><Relationship Id="rId15" Type="http://schemas.openxmlformats.org/officeDocument/2006/relationships/hyperlink" Target="https://kobietamag.pl/wp-content/uploads/2015/11/makaron-farfalle-z-dynia-pizmowa-orzechami-i-grana-padano.jpg" TargetMode="External"/><Relationship Id="rId59" Type="http://schemas.openxmlformats.org/officeDocument/2006/relationships/hyperlink" Target="https://www.poezja-smaku.pl/wp-content/uploads/2012/07/aromatyczny-dorsz.jpg" TargetMode="External"/><Relationship Id="rId14" Type="http://schemas.openxmlformats.org/officeDocument/2006/relationships/hyperlink" Target="https://ocdn.eu/pulscms-transforms/1/Ll1ktkpTURBXy9hOGU3YmU5MjM5MTc2NTFkZjVjNGJjZTYwZWQxMTQyNC5qcGeTlQMAzLTNFoDNDKiTBc0DFM0BvJUH2TIvcHVsc2Ntcy9NREFfLzE0MGIxY2ZlN2YwYWM1MmVkYzAxMGQ3MDk3OGU4NGJlLnBuZwDCAA" TargetMode="External"/><Relationship Id="rId58" Type="http://schemas.openxmlformats.org/officeDocument/2006/relationships/hyperlink" Target="https://rybyswiata.pl/wp-content/uploads/2013/10/halibut-niebieski-rybyswiata-pl.png" TargetMode="External"/><Relationship Id="rId17" Type="http://schemas.openxmlformats.org/officeDocument/2006/relationships/hyperlink" Target="https://static.smaker.pl/photos/5/5/7/557b2c0fb2b8a9ad5d04bd81aaa17a61_367613_59ccc9e3e2f45_wm.jpg" TargetMode="External"/><Relationship Id="rId16" Type="http://schemas.openxmlformats.org/officeDocument/2006/relationships/hyperlink" Target="https://s3.przepisy.pl/przepisy3ii/img/variants/1440x1080/super-szybkie-tagliatelle-z-kurczakiem658590.jpg" TargetMode="External"/><Relationship Id="rId19" Type="http://schemas.openxmlformats.org/officeDocument/2006/relationships/hyperlink" Target="https://s3.przepisy.pl/przepisy3ii/img/variants/767x0/grochowka.jpg" TargetMode="External"/><Relationship Id="rId18" Type="http://schemas.openxmlformats.org/officeDocument/2006/relationships/hyperlink" Target="https://d3iamf8ydd24h9.cloudfront.net/pictures/articles/2018/02/39528-v-900x556.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row>
    <row r="3">
      <c r="A3" s="1" t="s">
        <v>8</v>
      </c>
    </row>
    <row r="4">
      <c r="A4" s="1"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8.86"/>
  </cols>
  <sheetData>
    <row r="1">
      <c r="A1" s="1" t="s">
        <v>1</v>
      </c>
      <c r="B1" s="1" t="s">
        <v>9</v>
      </c>
      <c r="C1" s="1" t="s">
        <v>3</v>
      </c>
    </row>
    <row r="2">
      <c r="A2" s="1">
        <v>1.0</v>
      </c>
      <c r="B2" s="3" t="s">
        <v>14</v>
      </c>
      <c r="C2" s="1" t="s">
        <v>23</v>
      </c>
    </row>
    <row r="3">
      <c r="A3" s="1">
        <v>2.0</v>
      </c>
      <c r="B3" s="3" t="s">
        <v>24</v>
      </c>
      <c r="C3" s="1" t="s">
        <v>25</v>
      </c>
    </row>
    <row r="4">
      <c r="A4" s="1">
        <v>3.0</v>
      </c>
      <c r="B4" s="3" t="s">
        <v>26</v>
      </c>
      <c r="C4" s="1" t="s">
        <v>27</v>
      </c>
    </row>
    <row r="5">
      <c r="A5" s="1">
        <v>4.0</v>
      </c>
      <c r="B5" s="3" t="s">
        <v>28</v>
      </c>
      <c r="C5" s="1" t="s">
        <v>29</v>
      </c>
    </row>
    <row r="6">
      <c r="A6" s="1">
        <v>5.0</v>
      </c>
      <c r="B6" s="3" t="s">
        <v>30</v>
      </c>
      <c r="C6" s="1" t="s">
        <v>33</v>
      </c>
    </row>
    <row r="7">
      <c r="A7" s="1">
        <v>6.0</v>
      </c>
      <c r="B7" s="3" t="s">
        <v>34</v>
      </c>
      <c r="C7" s="1" t="s">
        <v>35</v>
      </c>
    </row>
    <row r="8">
      <c r="A8" s="1">
        <v>7.0</v>
      </c>
      <c r="B8" s="3" t="s">
        <v>36</v>
      </c>
      <c r="C8" s="1" t="s">
        <v>38</v>
      </c>
    </row>
    <row r="9">
      <c r="A9" s="1">
        <v>8.0</v>
      </c>
      <c r="B9" s="3" t="s">
        <v>39</v>
      </c>
      <c r="C9" s="1" t="s">
        <v>40</v>
      </c>
    </row>
    <row r="10">
      <c r="A10" s="1">
        <v>9.0</v>
      </c>
      <c r="B10" s="3" t="s">
        <v>41</v>
      </c>
      <c r="C10" s="1" t="s">
        <v>42</v>
      </c>
    </row>
    <row r="11">
      <c r="A11" s="1">
        <v>10.0</v>
      </c>
      <c r="B11" s="3" t="s">
        <v>43</v>
      </c>
      <c r="C11" s="1" t="s">
        <v>44</v>
      </c>
    </row>
    <row r="12">
      <c r="A12" s="1">
        <v>11.0</v>
      </c>
      <c r="B12" s="3" t="s">
        <v>45</v>
      </c>
      <c r="C12" s="1" t="s">
        <v>46</v>
      </c>
    </row>
    <row r="13">
      <c r="A13" s="1">
        <v>12.0</v>
      </c>
      <c r="B13" s="3" t="s">
        <v>47</v>
      </c>
      <c r="C13" s="1" t="s">
        <v>48</v>
      </c>
    </row>
    <row r="14">
      <c r="A14" s="1">
        <v>13.0</v>
      </c>
      <c r="B14" s="3" t="s">
        <v>49</v>
      </c>
      <c r="C14" s="1" t="s">
        <v>50</v>
      </c>
    </row>
    <row r="15">
      <c r="A15" s="1">
        <v>14.0</v>
      </c>
      <c r="B15" s="3" t="s">
        <v>51</v>
      </c>
      <c r="C15" s="1" t="s">
        <v>57</v>
      </c>
    </row>
    <row r="16">
      <c r="A16" s="1">
        <v>15.0</v>
      </c>
      <c r="B16" s="3" t="s">
        <v>59</v>
      </c>
      <c r="C16" s="1" t="s">
        <v>64</v>
      </c>
    </row>
    <row r="17">
      <c r="A17" s="1">
        <v>16.0</v>
      </c>
      <c r="B17" s="3" t="s">
        <v>65</v>
      </c>
      <c r="C17" s="1" t="s">
        <v>66</v>
      </c>
    </row>
    <row r="18">
      <c r="A18" s="1">
        <v>17.0</v>
      </c>
      <c r="B18" s="3" t="s">
        <v>67</v>
      </c>
      <c r="C18" s="1" t="s">
        <v>68</v>
      </c>
    </row>
    <row r="19">
      <c r="A19" s="1">
        <v>18.0</v>
      </c>
      <c r="B19" s="3" t="s">
        <v>69</v>
      </c>
      <c r="C19" s="1" t="s">
        <v>70</v>
      </c>
    </row>
    <row r="20">
      <c r="A20" s="1">
        <v>19.0</v>
      </c>
      <c r="B20" s="3" t="s">
        <v>71</v>
      </c>
      <c r="C20" s="1" t="s">
        <v>72</v>
      </c>
    </row>
    <row r="21">
      <c r="A21" s="1">
        <v>20.0</v>
      </c>
      <c r="B21" s="3" t="s">
        <v>73</v>
      </c>
      <c r="C21" s="1" t="s">
        <v>74</v>
      </c>
    </row>
    <row r="22">
      <c r="A22" s="1">
        <v>21.0</v>
      </c>
      <c r="B22" s="3" t="s">
        <v>75</v>
      </c>
      <c r="C22" s="1" t="s">
        <v>76</v>
      </c>
    </row>
    <row r="23">
      <c r="A23" s="1">
        <v>22.0</v>
      </c>
      <c r="B23" s="3" t="s">
        <v>77</v>
      </c>
      <c r="C23" s="1" t="s">
        <v>78</v>
      </c>
    </row>
    <row r="24">
      <c r="A24" s="1">
        <v>23.0</v>
      </c>
      <c r="B24" s="3" t="s">
        <v>79</v>
      </c>
      <c r="C24" s="1" t="s">
        <v>80</v>
      </c>
    </row>
    <row r="25">
      <c r="A25" s="1">
        <v>24.0</v>
      </c>
      <c r="B25" s="3" t="s">
        <v>81</v>
      </c>
      <c r="C25" s="1" t="s">
        <v>82</v>
      </c>
    </row>
    <row r="26">
      <c r="A26" s="1">
        <v>25.0</v>
      </c>
      <c r="B26" s="3" t="s">
        <v>83</v>
      </c>
      <c r="C26" s="1" t="s">
        <v>84</v>
      </c>
    </row>
    <row r="27">
      <c r="A27" s="1">
        <v>26.0</v>
      </c>
      <c r="B27" s="3" t="s">
        <v>85</v>
      </c>
      <c r="C27" s="1" t="s">
        <v>86</v>
      </c>
    </row>
    <row r="28">
      <c r="A28" s="1">
        <v>27.0</v>
      </c>
      <c r="B28" s="3" t="s">
        <v>87</v>
      </c>
      <c r="C28" s="1" t="s">
        <v>88</v>
      </c>
    </row>
    <row r="29">
      <c r="A29" s="1">
        <v>28.0</v>
      </c>
      <c r="B29" s="3" t="s">
        <v>89</v>
      </c>
      <c r="C29" s="1" t="s">
        <v>90</v>
      </c>
    </row>
    <row r="30">
      <c r="A30" s="1">
        <v>29.0</v>
      </c>
      <c r="B30" s="3" t="s">
        <v>91</v>
      </c>
      <c r="C30" s="1" t="s">
        <v>92</v>
      </c>
    </row>
    <row r="31">
      <c r="A31" s="1">
        <v>30.0</v>
      </c>
      <c r="B31" s="3" t="s">
        <v>93</v>
      </c>
      <c r="C31" s="1" t="s">
        <v>94</v>
      </c>
    </row>
    <row r="32">
      <c r="A32" s="1">
        <v>31.0</v>
      </c>
      <c r="B32" s="3" t="s">
        <v>95</v>
      </c>
      <c r="C32" s="1" t="s">
        <v>96</v>
      </c>
    </row>
    <row r="33">
      <c r="A33" s="1">
        <v>32.0</v>
      </c>
      <c r="B33" s="3" t="s">
        <v>97</v>
      </c>
      <c r="C33" s="1" t="s">
        <v>98</v>
      </c>
    </row>
    <row r="34">
      <c r="A34" s="1">
        <v>33.0</v>
      </c>
      <c r="B34" s="3" t="s">
        <v>99</v>
      </c>
      <c r="C34" s="1" t="s">
        <v>100</v>
      </c>
    </row>
    <row r="35">
      <c r="A35" s="1">
        <v>34.0</v>
      </c>
      <c r="B35" s="3" t="s">
        <v>101</v>
      </c>
      <c r="C35" s="1" t="s">
        <v>102</v>
      </c>
    </row>
    <row r="36">
      <c r="A36" s="1">
        <v>35.0</v>
      </c>
      <c r="B36" s="3" t="s">
        <v>103</v>
      </c>
      <c r="C36" s="1" t="s">
        <v>104</v>
      </c>
    </row>
    <row r="37">
      <c r="A37" s="1">
        <v>36.0</v>
      </c>
      <c r="B37" s="3" t="s">
        <v>105</v>
      </c>
      <c r="C37" s="1" t="s">
        <v>106</v>
      </c>
    </row>
    <row r="38">
      <c r="A38" s="1">
        <v>37.0</v>
      </c>
      <c r="B38" s="3" t="s">
        <v>107</v>
      </c>
      <c r="C38" s="1" t="s">
        <v>108</v>
      </c>
    </row>
    <row r="39">
      <c r="A39" s="1">
        <v>38.0</v>
      </c>
      <c r="B39" s="3" t="s">
        <v>109</v>
      </c>
      <c r="C39" s="1" t="s">
        <v>110</v>
      </c>
    </row>
    <row r="40">
      <c r="A40" s="1">
        <v>39.0</v>
      </c>
      <c r="B40" s="3" t="s">
        <v>111</v>
      </c>
      <c r="C40" s="1" t="s">
        <v>112</v>
      </c>
    </row>
    <row r="41">
      <c r="A41" s="1">
        <v>40.0</v>
      </c>
      <c r="B41" s="3" t="s">
        <v>113</v>
      </c>
      <c r="C41" s="1" t="s">
        <v>114</v>
      </c>
    </row>
    <row r="42">
      <c r="A42" s="1">
        <v>41.0</v>
      </c>
      <c r="B42" s="3" t="s">
        <v>115</v>
      </c>
      <c r="C42" s="1" t="s">
        <v>116</v>
      </c>
    </row>
    <row r="43">
      <c r="A43" s="1">
        <v>42.0</v>
      </c>
      <c r="B43" s="3" t="s">
        <v>117</v>
      </c>
      <c r="C43" s="1" t="s">
        <v>118</v>
      </c>
    </row>
    <row r="44">
      <c r="A44" s="1">
        <v>43.0</v>
      </c>
      <c r="B44" s="3" t="s">
        <v>24</v>
      </c>
      <c r="C44" s="1" t="s">
        <v>119</v>
      </c>
    </row>
    <row r="45">
      <c r="A45" s="1">
        <v>44.0</v>
      </c>
      <c r="B45" s="3" t="s">
        <v>120</v>
      </c>
      <c r="C45" s="1" t="s">
        <v>121</v>
      </c>
    </row>
    <row r="46">
      <c r="A46" s="1">
        <v>45.0</v>
      </c>
      <c r="B46" s="3" t="s">
        <v>122</v>
      </c>
      <c r="C46" s="1" t="s">
        <v>123</v>
      </c>
    </row>
    <row r="47">
      <c r="A47" s="1">
        <v>46.0</v>
      </c>
      <c r="B47" s="3" t="s">
        <v>124</v>
      </c>
      <c r="C47" s="1" t="s">
        <v>125</v>
      </c>
    </row>
    <row r="48">
      <c r="A48" s="1">
        <v>47.0</v>
      </c>
      <c r="B48" s="3" t="s">
        <v>126</v>
      </c>
      <c r="C48" s="1" t="s">
        <v>127</v>
      </c>
    </row>
    <row r="49">
      <c r="A49" s="1">
        <v>48.0</v>
      </c>
      <c r="B49" s="3" t="s">
        <v>128</v>
      </c>
      <c r="C49" s="1" t="s">
        <v>129</v>
      </c>
    </row>
    <row r="50">
      <c r="A50" s="1">
        <v>49.0</v>
      </c>
      <c r="B50" s="3" t="s">
        <v>130</v>
      </c>
      <c r="C50" s="1" t="s">
        <v>131</v>
      </c>
    </row>
    <row r="51">
      <c r="A51" s="1">
        <v>50.0</v>
      </c>
      <c r="B51" s="3" t="s">
        <v>132</v>
      </c>
      <c r="C51" s="1" t="s">
        <v>133</v>
      </c>
    </row>
    <row r="52">
      <c r="A52" s="1">
        <v>51.0</v>
      </c>
      <c r="B52" s="3" t="s">
        <v>134</v>
      </c>
      <c r="C52" s="1" t="s">
        <v>135</v>
      </c>
    </row>
    <row r="53">
      <c r="A53" s="1">
        <v>52.0</v>
      </c>
      <c r="B53" s="3" t="s">
        <v>136</v>
      </c>
      <c r="C53" s="1" t="s">
        <v>137</v>
      </c>
    </row>
    <row r="54">
      <c r="A54" s="1">
        <v>53.0</v>
      </c>
      <c r="B54" s="3" t="s">
        <v>138</v>
      </c>
      <c r="C54" s="1" t="s">
        <v>139</v>
      </c>
    </row>
    <row r="55">
      <c r="A55" s="1">
        <v>54.0</v>
      </c>
      <c r="B55" s="3" t="s">
        <v>140</v>
      </c>
      <c r="C55" s="1" t="s">
        <v>141</v>
      </c>
    </row>
    <row r="56">
      <c r="A56" s="1">
        <v>55.0</v>
      </c>
      <c r="B56" s="3" t="s">
        <v>142</v>
      </c>
      <c r="C56" s="1" t="s">
        <v>143</v>
      </c>
    </row>
    <row r="57">
      <c r="A57" s="1">
        <v>56.0</v>
      </c>
      <c r="B57" s="3" t="s">
        <v>144</v>
      </c>
      <c r="C57" s="1" t="s">
        <v>145</v>
      </c>
    </row>
    <row r="58">
      <c r="A58" s="1">
        <v>57.0</v>
      </c>
      <c r="B58" s="3" t="s">
        <v>146</v>
      </c>
      <c r="C58" s="1" t="s">
        <v>147</v>
      </c>
    </row>
    <row r="59">
      <c r="A59" s="1">
        <v>58.0</v>
      </c>
      <c r="B59" s="3" t="s">
        <v>148</v>
      </c>
      <c r="C59" s="1" t="s">
        <v>149</v>
      </c>
    </row>
    <row r="60">
      <c r="A60" s="1">
        <v>59.0</v>
      </c>
      <c r="B60" s="3" t="s">
        <v>150</v>
      </c>
      <c r="C60" s="1" t="s">
        <v>151</v>
      </c>
    </row>
    <row r="61">
      <c r="A61" s="1">
        <v>60.0</v>
      </c>
      <c r="B61" s="3" t="s">
        <v>152</v>
      </c>
      <c r="C61" s="1" t="s">
        <v>153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s>
  <drawing r:id="rId6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3</v>
      </c>
    </row>
    <row r="2">
      <c r="A2" s="1">
        <v>1.0</v>
      </c>
      <c r="B2" s="1" t="s">
        <v>4</v>
      </c>
    </row>
    <row r="3">
      <c r="A3" s="1">
        <v>2.0</v>
      </c>
      <c r="B3" s="1" t="s">
        <v>5</v>
      </c>
    </row>
    <row r="4">
      <c r="A4" s="1">
        <v>3.0</v>
      </c>
      <c r="B4" s="1" t="s">
        <v>6</v>
      </c>
    </row>
    <row r="5">
      <c r="A5" s="1">
        <v>4.0</v>
      </c>
      <c r="B5" s="1" t="s">
        <v>7</v>
      </c>
    </row>
    <row r="6">
      <c r="A6" s="1">
        <v>5.0</v>
      </c>
      <c r="B6" s="1" t="s">
        <v>11</v>
      </c>
    </row>
    <row r="7">
      <c r="A7" s="1">
        <v>6.0</v>
      </c>
      <c r="B7" s="1" t="s">
        <v>12</v>
      </c>
    </row>
    <row r="8">
      <c r="A8" s="1">
        <v>7.0</v>
      </c>
      <c r="B8" s="1" t="s">
        <v>13</v>
      </c>
    </row>
    <row r="9">
      <c r="A9" s="1">
        <v>8.0</v>
      </c>
      <c r="B9" s="1" t="s">
        <v>15</v>
      </c>
    </row>
    <row r="10">
      <c r="A10" s="1">
        <v>9.0</v>
      </c>
      <c r="B10" s="1" t="s">
        <v>16</v>
      </c>
    </row>
    <row r="11">
      <c r="A11" s="1">
        <v>10.0</v>
      </c>
      <c r="B11" s="1" t="s">
        <v>17</v>
      </c>
    </row>
    <row r="12">
      <c r="A12" s="1">
        <v>11.0</v>
      </c>
      <c r="B12" s="1" t="s">
        <v>18</v>
      </c>
    </row>
    <row r="13">
      <c r="A13" s="1">
        <v>12.0</v>
      </c>
      <c r="B13" s="1" t="s">
        <v>19</v>
      </c>
    </row>
    <row r="14">
      <c r="A14" s="1">
        <v>13.0</v>
      </c>
      <c r="B14" s="1" t="s">
        <v>20</v>
      </c>
    </row>
    <row r="15">
      <c r="A15" s="1">
        <v>14.0</v>
      </c>
      <c r="B15" s="1" t="s">
        <v>21</v>
      </c>
    </row>
    <row r="16">
      <c r="A16" s="1">
        <v>15.0</v>
      </c>
      <c r="B16" s="1" t="s">
        <v>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9.29"/>
  </cols>
  <sheetData>
    <row r="1">
      <c r="A1" s="1" t="s">
        <v>1</v>
      </c>
      <c r="B1" s="1" t="s">
        <v>0</v>
      </c>
      <c r="C1" s="4" t="s">
        <v>31</v>
      </c>
      <c r="D1" s="4" t="s">
        <v>32</v>
      </c>
      <c r="E1" s="4" t="s">
        <v>32</v>
      </c>
    </row>
    <row r="2">
      <c r="A2" s="1">
        <v>1.0</v>
      </c>
      <c r="B2" s="1">
        <v>1.0</v>
      </c>
      <c r="C2" s="5" t="str">
        <f t="shared" ref="C2:C368" si="1">CONCATENATE(A2,"_",B2)</f>
        <v>1_1</v>
      </c>
      <c r="D2" s="5" t="str">
        <f>LOOKUP(A2,'Dania i Obrazki'!A:A,'Dania i Obrazki'!C:C)</f>
        <v>kebab</v>
      </c>
      <c r="E2" s="5" t="str">
        <f>LOOKUP(B2,Tagi!A:A,Tagi!B:B)</f>
        <v>Mięsne </v>
      </c>
    </row>
    <row r="3">
      <c r="A3" s="1">
        <v>1.0</v>
      </c>
      <c r="B3" s="1">
        <v>7.0</v>
      </c>
      <c r="C3" s="5" t="str">
        <f t="shared" si="1"/>
        <v>1_7</v>
      </c>
      <c r="D3" s="5" t="str">
        <f>LOOKUP(A3,'Dania i Obrazki'!A:A,'Dania i Obrazki'!C:C)</f>
        <v>kebab</v>
      </c>
      <c r="E3" s="5" t="str">
        <f>LOOKUP(B3,Tagi!A:A,Tagi!B:B)</f>
        <v>Fast Food</v>
      </c>
    </row>
    <row r="4">
      <c r="A4" s="1">
        <v>1.0</v>
      </c>
      <c r="B4" s="1">
        <v>14.0</v>
      </c>
      <c r="C4" s="5" t="str">
        <f t="shared" si="1"/>
        <v>1_14</v>
      </c>
      <c r="D4" s="5" t="str">
        <f>LOOKUP(A4,'Dania i Obrazki'!A:A,'Dania i Obrazki'!C:C)</f>
        <v>kebab</v>
      </c>
      <c r="E4" s="5" t="str">
        <f>LOOKUP(B4,Tagi!A:A,Tagi!B:B)</f>
        <v>obiad</v>
      </c>
    </row>
    <row r="5">
      <c r="A5" s="1">
        <v>2.0</v>
      </c>
      <c r="B5" s="1">
        <v>7.0</v>
      </c>
      <c r="C5" s="5" t="str">
        <f t="shared" si="1"/>
        <v>2_7</v>
      </c>
      <c r="D5" s="5" t="str">
        <f>LOOKUP(A5,'Dania i Obrazki'!A:A,'Dania i Obrazki'!C:C)</f>
        <v>frytki</v>
      </c>
      <c r="E5" s="5" t="str">
        <f>LOOKUP(B5,Tagi!A:A,Tagi!B:B)</f>
        <v>Fast Food</v>
      </c>
    </row>
    <row r="6">
      <c r="A6" s="1">
        <v>2.0</v>
      </c>
      <c r="B6" s="1">
        <v>6.0</v>
      </c>
      <c r="C6" s="5" t="str">
        <f t="shared" si="1"/>
        <v>2_6</v>
      </c>
      <c r="D6" s="5" t="str">
        <f>LOOKUP(A6,'Dania i Obrazki'!A:A,'Dania i Obrazki'!C:C)</f>
        <v>frytki</v>
      </c>
      <c r="E6" s="5" t="str">
        <f>LOOKUP(B6,Tagi!A:A,Tagi!B:B)</f>
        <v>Wege</v>
      </c>
    </row>
    <row r="7">
      <c r="A7" s="1">
        <v>2.0</v>
      </c>
      <c r="B7" s="1">
        <v>5.0</v>
      </c>
      <c r="C7" s="5" t="str">
        <f t="shared" si="1"/>
        <v>2_5</v>
      </c>
      <c r="D7" s="5" t="str">
        <f>LOOKUP(A7,'Dania i Obrazki'!A:A,'Dania i Obrazki'!C:C)</f>
        <v>frytki</v>
      </c>
      <c r="E7" s="5" t="str">
        <f>LOOKUP(B7,Tagi!A:A,Tagi!B:B)</f>
        <v>Wegetariańskie </v>
      </c>
    </row>
    <row r="8">
      <c r="A8" s="1">
        <v>2.0</v>
      </c>
      <c r="B8" s="1">
        <v>14.0</v>
      </c>
      <c r="C8" s="5" t="str">
        <f t="shared" si="1"/>
        <v>2_14</v>
      </c>
      <c r="D8" s="5" t="str">
        <f>LOOKUP(A8,'Dania i Obrazki'!A:A,'Dania i Obrazki'!C:C)</f>
        <v>frytki</v>
      </c>
      <c r="E8" s="5" t="str">
        <f>LOOKUP(B8,Tagi!A:A,Tagi!B:B)</f>
        <v>obiad</v>
      </c>
    </row>
    <row r="9">
      <c r="A9" s="1">
        <v>2.0</v>
      </c>
      <c r="B9" s="1">
        <v>15.0</v>
      </c>
      <c r="C9" s="5" t="str">
        <f t="shared" si="1"/>
        <v>2_15</v>
      </c>
      <c r="D9" s="5" t="str">
        <f>LOOKUP(A9,'Dania i Obrazki'!A:A,'Dania i Obrazki'!C:C)</f>
        <v>frytki</v>
      </c>
      <c r="E9" s="5" t="str">
        <f>LOOKUP(B9,Tagi!A:A,Tagi!B:B)</f>
        <v>bezglutenowe</v>
      </c>
    </row>
    <row r="10">
      <c r="A10" s="1">
        <v>3.0</v>
      </c>
      <c r="B10" s="1">
        <v>2.0</v>
      </c>
      <c r="C10" s="5" t="str">
        <f t="shared" si="1"/>
        <v>3_2</v>
      </c>
      <c r="D10" s="5" t="str">
        <f>LOOKUP(A10,'Dania i Obrazki'!A:A,'Dania i Obrazki'!C:C)</f>
        <v>paluszki rybne</v>
      </c>
      <c r="E10" s="5" t="str">
        <f>LOOKUP(B10,Tagi!A:A,Tagi!B:B)</f>
        <v>Rybne </v>
      </c>
    </row>
    <row r="11">
      <c r="A11" s="1">
        <v>3.0</v>
      </c>
      <c r="B11" s="1">
        <v>14.0</v>
      </c>
      <c r="C11" s="5" t="str">
        <f t="shared" si="1"/>
        <v>3_14</v>
      </c>
      <c r="D11" s="5" t="str">
        <f>LOOKUP(A11,'Dania i Obrazki'!A:A,'Dania i Obrazki'!C:C)</f>
        <v>paluszki rybne</v>
      </c>
      <c r="E11" s="5" t="str">
        <f>LOOKUP(B11,Tagi!A:A,Tagi!B:B)</f>
        <v>obiad</v>
      </c>
    </row>
    <row r="12">
      <c r="A12" s="1">
        <v>4.0</v>
      </c>
      <c r="B12" s="1">
        <v>7.0</v>
      </c>
      <c r="C12" s="5" t="str">
        <f t="shared" si="1"/>
        <v>4_7</v>
      </c>
      <c r="D12" s="5" t="str">
        <f>LOOKUP(A12,'Dania i Obrazki'!A:A,'Dania i Obrazki'!C:C)</f>
        <v>zapiekanka </v>
      </c>
      <c r="E12" s="5" t="str">
        <f>LOOKUP(B12,Tagi!A:A,Tagi!B:B)</f>
        <v>Fast Food</v>
      </c>
    </row>
    <row r="13">
      <c r="A13" s="1">
        <v>4.0</v>
      </c>
      <c r="B13" s="1">
        <v>1.0</v>
      </c>
      <c r="C13" s="5" t="str">
        <f t="shared" si="1"/>
        <v>4_1</v>
      </c>
      <c r="D13" s="5" t="str">
        <f>LOOKUP(A13,'Dania i Obrazki'!A:A,'Dania i Obrazki'!C:C)</f>
        <v>zapiekanka </v>
      </c>
      <c r="E13" s="5" t="str">
        <f>LOOKUP(B13,Tagi!A:A,Tagi!B:B)</f>
        <v>Mięsne </v>
      </c>
    </row>
    <row r="14">
      <c r="A14" s="1">
        <v>4.0</v>
      </c>
      <c r="B14" s="1">
        <v>14.0</v>
      </c>
      <c r="C14" s="5" t="str">
        <f t="shared" si="1"/>
        <v>4_14</v>
      </c>
      <c r="D14" s="5" t="str">
        <f>LOOKUP(A14,'Dania i Obrazki'!A:A,'Dania i Obrazki'!C:C)</f>
        <v>zapiekanka </v>
      </c>
      <c r="E14" s="5" t="str">
        <f>LOOKUP(B14,Tagi!A:A,Tagi!B:B)</f>
        <v>obiad</v>
      </c>
    </row>
    <row r="15">
      <c r="A15" s="1">
        <v>5.0</v>
      </c>
      <c r="B15" s="1">
        <v>7.0</v>
      </c>
      <c r="C15" s="5" t="str">
        <f t="shared" si="1"/>
        <v>5_7</v>
      </c>
      <c r="D15" s="5" t="str">
        <f>LOOKUP(A15,'Dania i Obrazki'!A:A,'Dania i Obrazki'!C:C)</f>
        <v>pizza</v>
      </c>
      <c r="E15" s="5" t="str">
        <f>LOOKUP(B15,Tagi!A:A,Tagi!B:B)</f>
        <v>Fast Food</v>
      </c>
    </row>
    <row r="16">
      <c r="A16" s="1">
        <v>5.0</v>
      </c>
      <c r="B16" s="1">
        <v>1.0</v>
      </c>
      <c r="C16" s="5" t="str">
        <f t="shared" si="1"/>
        <v>5_1</v>
      </c>
      <c r="D16" s="5" t="str">
        <f>LOOKUP(A16,'Dania i Obrazki'!A:A,'Dania i Obrazki'!C:C)</f>
        <v>pizza</v>
      </c>
      <c r="E16" s="5" t="str">
        <f>LOOKUP(B16,Tagi!A:A,Tagi!B:B)</f>
        <v>Mięsne </v>
      </c>
    </row>
    <row r="17">
      <c r="A17" s="1">
        <v>5.0</v>
      </c>
      <c r="B17" s="1">
        <v>14.0</v>
      </c>
      <c r="C17" s="5" t="str">
        <f t="shared" si="1"/>
        <v>5_14</v>
      </c>
      <c r="D17" s="5" t="str">
        <f>LOOKUP(A17,'Dania i Obrazki'!A:A,'Dania i Obrazki'!C:C)</f>
        <v>pizza</v>
      </c>
      <c r="E17" s="5" t="str">
        <f>LOOKUP(B17,Tagi!A:A,Tagi!B:B)</f>
        <v>obiad</v>
      </c>
    </row>
    <row r="18">
      <c r="A18" s="1">
        <v>5.0</v>
      </c>
      <c r="B18" s="1">
        <v>3.0</v>
      </c>
      <c r="C18" s="5" t="str">
        <f t="shared" si="1"/>
        <v>5_3</v>
      </c>
      <c r="D18" s="5" t="str">
        <f>LOOKUP(A18,'Dania i Obrazki'!A:A,'Dania i Obrazki'!C:C)</f>
        <v>pizza</v>
      </c>
      <c r="E18" s="5" t="str">
        <f>LOOKUP(B18,Tagi!A:A,Tagi!B:B)</f>
        <v>Orientalne </v>
      </c>
    </row>
    <row r="19">
      <c r="A19" s="1">
        <v>6.0</v>
      </c>
      <c r="B19" s="1">
        <v>7.0</v>
      </c>
      <c r="C19" s="5" t="str">
        <f t="shared" si="1"/>
        <v>6_7</v>
      </c>
      <c r="D19" s="5" t="str">
        <f>LOOKUP(A19,'Dania i Obrazki'!A:A,'Dania i Obrazki'!C:C)</f>
        <v>hot dog</v>
      </c>
      <c r="E19" s="5" t="str">
        <f>LOOKUP(B19,Tagi!A:A,Tagi!B:B)</f>
        <v>Fast Food</v>
      </c>
    </row>
    <row r="20">
      <c r="A20" s="1">
        <v>6.0</v>
      </c>
      <c r="B20" s="1">
        <v>1.0</v>
      </c>
      <c r="C20" s="5" t="str">
        <f t="shared" si="1"/>
        <v>6_1</v>
      </c>
      <c r="D20" s="5" t="str">
        <f>LOOKUP(A20,'Dania i Obrazki'!A:A,'Dania i Obrazki'!C:C)</f>
        <v>hot dog</v>
      </c>
      <c r="E20" s="5" t="str">
        <f>LOOKUP(B20,Tagi!A:A,Tagi!B:B)</f>
        <v>Mięsne </v>
      </c>
    </row>
    <row r="21">
      <c r="A21" s="1">
        <v>6.0</v>
      </c>
      <c r="B21" s="1">
        <v>14.0</v>
      </c>
      <c r="C21" s="5" t="str">
        <f t="shared" si="1"/>
        <v>6_14</v>
      </c>
      <c r="D21" s="5" t="str">
        <f>LOOKUP(A21,'Dania i Obrazki'!A:A,'Dania i Obrazki'!C:C)</f>
        <v>hot dog</v>
      </c>
      <c r="E21" s="5" t="str">
        <f>LOOKUP(B21,Tagi!A:A,Tagi!B:B)</f>
        <v>obiad</v>
      </c>
    </row>
    <row r="22">
      <c r="A22" s="1">
        <v>7.0</v>
      </c>
      <c r="B22" s="1">
        <v>7.0</v>
      </c>
      <c r="C22" s="5" t="str">
        <f t="shared" si="1"/>
        <v>7_7</v>
      </c>
      <c r="D22" s="5" t="str">
        <f>LOOKUP(A22,'Dania i Obrazki'!A:A,'Dania i Obrazki'!C:C)</f>
        <v>wrapy </v>
      </c>
      <c r="E22" s="5" t="str">
        <f>LOOKUP(B22,Tagi!A:A,Tagi!B:B)</f>
        <v>Fast Food</v>
      </c>
    </row>
    <row r="23">
      <c r="A23" s="1">
        <v>7.0</v>
      </c>
      <c r="B23" s="1">
        <v>1.0</v>
      </c>
      <c r="C23" s="5" t="str">
        <f t="shared" si="1"/>
        <v>7_1</v>
      </c>
      <c r="D23" s="5" t="str">
        <f>LOOKUP(A23,'Dania i Obrazki'!A:A,'Dania i Obrazki'!C:C)</f>
        <v>wrapy </v>
      </c>
      <c r="E23" s="5" t="str">
        <f>LOOKUP(B23,Tagi!A:A,Tagi!B:B)</f>
        <v>Mięsne </v>
      </c>
    </row>
    <row r="24">
      <c r="A24" s="1">
        <v>7.0</v>
      </c>
      <c r="B24" s="1">
        <v>14.0</v>
      </c>
      <c r="C24" s="5" t="str">
        <f t="shared" si="1"/>
        <v>7_14</v>
      </c>
      <c r="D24" s="5" t="str">
        <f>LOOKUP(A24,'Dania i Obrazki'!A:A,'Dania i Obrazki'!C:C)</f>
        <v>wrapy </v>
      </c>
      <c r="E24" s="5" t="str">
        <f>LOOKUP(B24,Tagi!A:A,Tagi!B:B)</f>
        <v>obiad</v>
      </c>
    </row>
    <row r="25">
      <c r="A25" s="1">
        <v>7.0</v>
      </c>
      <c r="B25" s="1">
        <v>3.0</v>
      </c>
      <c r="C25" s="5" t="str">
        <f t="shared" si="1"/>
        <v>7_3</v>
      </c>
      <c r="D25" s="5" t="str">
        <f>LOOKUP(A25,'Dania i Obrazki'!A:A,'Dania i Obrazki'!C:C)</f>
        <v>wrapy </v>
      </c>
      <c r="E25" s="5" t="str">
        <f>LOOKUP(B25,Tagi!A:A,Tagi!B:B)</f>
        <v>Orientalne </v>
      </c>
    </row>
    <row r="26">
      <c r="A26" s="1">
        <v>8.0</v>
      </c>
      <c r="B26" s="1">
        <v>7.0</v>
      </c>
      <c r="C26" s="5" t="str">
        <f t="shared" si="1"/>
        <v>8_7</v>
      </c>
      <c r="D26" s="5" t="str">
        <f>LOOKUP(A26,'Dania i Obrazki'!A:A,'Dania i Obrazki'!C:C)</f>
        <v>buritto</v>
      </c>
      <c r="E26" s="5" t="str">
        <f>LOOKUP(B26,Tagi!A:A,Tagi!B:B)</f>
        <v>Fast Food</v>
      </c>
    </row>
    <row r="27">
      <c r="A27" s="1">
        <v>8.0</v>
      </c>
      <c r="B27" s="1">
        <v>1.0</v>
      </c>
      <c r="C27" s="5" t="str">
        <f t="shared" si="1"/>
        <v>8_1</v>
      </c>
      <c r="D27" s="5" t="str">
        <f>LOOKUP(A27,'Dania i Obrazki'!A:A,'Dania i Obrazki'!C:C)</f>
        <v>buritto</v>
      </c>
      <c r="E27" s="5" t="str">
        <f>LOOKUP(B27,Tagi!A:A,Tagi!B:B)</f>
        <v>Mięsne </v>
      </c>
    </row>
    <row r="28">
      <c r="A28" s="1">
        <v>8.0</v>
      </c>
      <c r="B28" s="1">
        <v>14.0</v>
      </c>
      <c r="C28" s="5" t="str">
        <f t="shared" si="1"/>
        <v>8_14</v>
      </c>
      <c r="D28" s="5" t="str">
        <f>LOOKUP(A28,'Dania i Obrazki'!A:A,'Dania i Obrazki'!C:C)</f>
        <v>buritto</v>
      </c>
      <c r="E28" s="5" t="str">
        <f>LOOKUP(B28,Tagi!A:A,Tagi!B:B)</f>
        <v>obiad</v>
      </c>
    </row>
    <row r="29">
      <c r="A29" s="1">
        <v>8.0</v>
      </c>
      <c r="B29" s="1">
        <v>3.0</v>
      </c>
      <c r="C29" s="5" t="str">
        <f t="shared" si="1"/>
        <v>8_3</v>
      </c>
      <c r="D29" s="5" t="str">
        <f>LOOKUP(A29,'Dania i Obrazki'!A:A,'Dania i Obrazki'!C:C)</f>
        <v>buritto</v>
      </c>
      <c r="E29" s="5" t="str">
        <f>LOOKUP(B29,Tagi!A:A,Tagi!B:B)</f>
        <v>Orientalne </v>
      </c>
    </row>
    <row r="30">
      <c r="A30" s="1">
        <v>9.0</v>
      </c>
      <c r="B30" s="1">
        <v>7.0</v>
      </c>
      <c r="C30" s="5" t="str">
        <f t="shared" si="1"/>
        <v>9_7</v>
      </c>
      <c r="D30" s="5" t="str">
        <f>LOOKUP(A30,'Dania i Obrazki'!A:A,'Dania i Obrazki'!C:C)</f>
        <v>quesedilla </v>
      </c>
      <c r="E30" s="5" t="str">
        <f>LOOKUP(B30,Tagi!A:A,Tagi!B:B)</f>
        <v>Fast Food</v>
      </c>
    </row>
    <row r="31">
      <c r="A31" s="1">
        <v>9.0</v>
      </c>
      <c r="B31" s="1">
        <v>1.0</v>
      </c>
      <c r="C31" s="5" t="str">
        <f t="shared" si="1"/>
        <v>9_1</v>
      </c>
      <c r="D31" s="5" t="str">
        <f>LOOKUP(A31,'Dania i Obrazki'!A:A,'Dania i Obrazki'!C:C)</f>
        <v>quesedilla </v>
      </c>
      <c r="E31" s="5" t="str">
        <f>LOOKUP(B31,Tagi!A:A,Tagi!B:B)</f>
        <v>Mięsne </v>
      </c>
    </row>
    <row r="32">
      <c r="A32" s="1">
        <v>9.0</v>
      </c>
      <c r="B32" s="1">
        <v>14.0</v>
      </c>
      <c r="C32" s="5" t="str">
        <f t="shared" si="1"/>
        <v>9_14</v>
      </c>
      <c r="D32" s="5" t="str">
        <f>LOOKUP(A32,'Dania i Obrazki'!A:A,'Dania i Obrazki'!C:C)</f>
        <v>quesedilla </v>
      </c>
      <c r="E32" s="5" t="str">
        <f>LOOKUP(B32,Tagi!A:A,Tagi!B:B)</f>
        <v>obiad</v>
      </c>
    </row>
    <row r="33">
      <c r="A33" s="1">
        <v>9.0</v>
      </c>
      <c r="B33" s="1">
        <v>3.0</v>
      </c>
      <c r="C33" s="5" t="str">
        <f t="shared" si="1"/>
        <v>9_3</v>
      </c>
      <c r="D33" s="5" t="str">
        <f>LOOKUP(A33,'Dania i Obrazki'!A:A,'Dania i Obrazki'!C:C)</f>
        <v>quesedilla </v>
      </c>
      <c r="E33" s="5" t="str">
        <f>LOOKUP(B33,Tagi!A:A,Tagi!B:B)</f>
        <v>Orientalne </v>
      </c>
    </row>
    <row r="34">
      <c r="A34" s="1">
        <v>10.0</v>
      </c>
      <c r="B34" s="1">
        <v>7.0</v>
      </c>
      <c r="C34" s="5" t="str">
        <f t="shared" si="1"/>
        <v>10_7</v>
      </c>
      <c r="D34" s="5" t="str">
        <f>LOOKUP(A34,'Dania i Obrazki'!A:A,'Dania i Obrazki'!C:C)</f>
        <v>Burger</v>
      </c>
      <c r="E34" s="5" t="str">
        <f>LOOKUP(B34,Tagi!A:A,Tagi!B:B)</f>
        <v>Fast Food</v>
      </c>
    </row>
    <row r="35">
      <c r="A35" s="1">
        <v>10.0</v>
      </c>
      <c r="B35" s="1">
        <v>1.0</v>
      </c>
      <c r="C35" s="5" t="str">
        <f t="shared" si="1"/>
        <v>10_1</v>
      </c>
      <c r="D35" s="5" t="str">
        <f>LOOKUP(A35,'Dania i Obrazki'!A:A,'Dania i Obrazki'!C:C)</f>
        <v>Burger</v>
      </c>
      <c r="E35" s="5" t="str">
        <f>LOOKUP(B35,Tagi!A:A,Tagi!B:B)</f>
        <v>Mięsne </v>
      </c>
    </row>
    <row r="36">
      <c r="A36" s="1">
        <v>10.0</v>
      </c>
      <c r="B36" s="1">
        <v>14.0</v>
      </c>
      <c r="C36" s="5" t="str">
        <f t="shared" si="1"/>
        <v>10_14</v>
      </c>
      <c r="D36" s="5" t="str">
        <f>LOOKUP(A36,'Dania i Obrazki'!A:A,'Dania i Obrazki'!C:C)</f>
        <v>Burger</v>
      </c>
      <c r="E36" s="5" t="str">
        <f>LOOKUP(B36,Tagi!A:A,Tagi!B:B)</f>
        <v>obiad</v>
      </c>
    </row>
    <row r="37">
      <c r="A37" s="1">
        <v>11.0</v>
      </c>
      <c r="B37" s="1">
        <v>8.0</v>
      </c>
      <c r="C37" s="5" t="str">
        <f t="shared" si="1"/>
        <v>11_8</v>
      </c>
      <c r="D37" s="5" t="str">
        <f>LOOKUP(A37,'Dania i Obrazki'!A:A,'Dania i Obrazki'!C:C)</f>
        <v>spagetti</v>
      </c>
      <c r="E37" s="5" t="str">
        <f>LOOKUP(B37,Tagi!A:A,Tagi!B:B)</f>
        <v>Makaron </v>
      </c>
    </row>
    <row r="38">
      <c r="A38" s="1">
        <v>11.0</v>
      </c>
      <c r="B38" s="1">
        <v>1.0</v>
      </c>
      <c r="C38" s="5" t="str">
        <f t="shared" si="1"/>
        <v>11_1</v>
      </c>
      <c r="D38" s="5" t="str">
        <f>LOOKUP(A38,'Dania i Obrazki'!A:A,'Dania i Obrazki'!C:C)</f>
        <v>spagetti</v>
      </c>
      <c r="E38" s="5" t="str">
        <f>LOOKUP(B38,Tagi!A:A,Tagi!B:B)</f>
        <v>Mięsne </v>
      </c>
    </row>
    <row r="39">
      <c r="A39" s="1">
        <v>11.0</v>
      </c>
      <c r="B39" s="1">
        <v>14.0</v>
      </c>
      <c r="C39" s="5" t="str">
        <f t="shared" si="1"/>
        <v>11_14</v>
      </c>
      <c r="D39" s="5" t="str">
        <f>LOOKUP(A39,'Dania i Obrazki'!A:A,'Dania i Obrazki'!C:C)</f>
        <v>spagetti</v>
      </c>
      <c r="E39" s="5" t="str">
        <f>LOOKUP(B39,Tagi!A:A,Tagi!B:B)</f>
        <v>obiad</v>
      </c>
    </row>
    <row r="40">
      <c r="A40" s="1">
        <v>11.0</v>
      </c>
      <c r="B40" s="1">
        <v>3.0</v>
      </c>
      <c r="C40" s="5" t="str">
        <f t="shared" si="1"/>
        <v>11_3</v>
      </c>
      <c r="D40" s="5" t="str">
        <f>LOOKUP(A40,'Dania i Obrazki'!A:A,'Dania i Obrazki'!C:C)</f>
        <v>spagetti</v>
      </c>
      <c r="E40" s="5" t="str">
        <f>LOOKUP(B40,Tagi!A:A,Tagi!B:B)</f>
        <v>Orientalne </v>
      </c>
    </row>
    <row r="41">
      <c r="A41" s="1">
        <v>12.0</v>
      </c>
      <c r="B41" s="1">
        <v>8.0</v>
      </c>
      <c r="C41" s="5" t="str">
        <f t="shared" si="1"/>
        <v>12_8</v>
      </c>
      <c r="D41" s="5" t="str">
        <f>LOOKUP(A41,'Dania i Obrazki'!A:A,'Dania i Obrazki'!C:C)</f>
        <v>lasagne</v>
      </c>
      <c r="E41" s="5" t="str">
        <f>LOOKUP(B41,Tagi!A:A,Tagi!B:B)</f>
        <v>Makaron </v>
      </c>
    </row>
    <row r="42">
      <c r="A42" s="1">
        <v>12.0</v>
      </c>
      <c r="B42" s="1">
        <v>1.0</v>
      </c>
      <c r="C42" s="5" t="str">
        <f t="shared" si="1"/>
        <v>12_1</v>
      </c>
      <c r="D42" s="5" t="str">
        <f>LOOKUP(A42,'Dania i Obrazki'!A:A,'Dania i Obrazki'!C:C)</f>
        <v>lasagne</v>
      </c>
      <c r="E42" s="5" t="str">
        <f>LOOKUP(B42,Tagi!A:A,Tagi!B:B)</f>
        <v>Mięsne </v>
      </c>
    </row>
    <row r="43">
      <c r="A43" s="1">
        <v>12.0</v>
      </c>
      <c r="B43" s="1">
        <v>14.0</v>
      </c>
      <c r="C43" s="5" t="str">
        <f t="shared" si="1"/>
        <v>12_14</v>
      </c>
      <c r="D43" s="5" t="str">
        <f>LOOKUP(A43,'Dania i Obrazki'!A:A,'Dania i Obrazki'!C:C)</f>
        <v>lasagne</v>
      </c>
      <c r="E43" s="5" t="str">
        <f>LOOKUP(B43,Tagi!A:A,Tagi!B:B)</f>
        <v>obiad</v>
      </c>
    </row>
    <row r="44">
      <c r="A44" s="1">
        <v>12.0</v>
      </c>
      <c r="B44" s="1">
        <v>3.0</v>
      </c>
      <c r="C44" s="5" t="str">
        <f t="shared" si="1"/>
        <v>12_3</v>
      </c>
      <c r="D44" s="5" t="str">
        <f>LOOKUP(A44,'Dania i Obrazki'!A:A,'Dania i Obrazki'!C:C)</f>
        <v>lasagne</v>
      </c>
      <c r="E44" s="5" t="str">
        <f>LOOKUP(B44,Tagi!A:A,Tagi!B:B)</f>
        <v>Orientalne </v>
      </c>
    </row>
    <row r="45">
      <c r="A45" s="1">
        <v>13.0</v>
      </c>
      <c r="B45" s="1">
        <v>8.0</v>
      </c>
      <c r="C45" s="5" t="str">
        <f t="shared" si="1"/>
        <v>13_8</v>
      </c>
      <c r="D45" s="5" t="str">
        <f>LOOKUP(A45,'Dania i Obrazki'!A:A,'Dania i Obrazki'!C:C)</f>
        <v>zapiekanka makaronowa</v>
      </c>
      <c r="E45" s="5" t="str">
        <f>LOOKUP(B45,Tagi!A:A,Tagi!B:B)</f>
        <v>Makaron </v>
      </c>
    </row>
    <row r="46">
      <c r="A46" s="1">
        <v>13.0</v>
      </c>
      <c r="B46" s="1">
        <v>1.0</v>
      </c>
      <c r="C46" s="5" t="str">
        <f t="shared" si="1"/>
        <v>13_1</v>
      </c>
      <c r="D46" s="5" t="str">
        <f>LOOKUP(A46,'Dania i Obrazki'!A:A,'Dania i Obrazki'!C:C)</f>
        <v>zapiekanka makaronowa</v>
      </c>
      <c r="E46" s="5" t="str">
        <f>LOOKUP(B46,Tagi!A:A,Tagi!B:B)</f>
        <v>Mięsne </v>
      </c>
    </row>
    <row r="47">
      <c r="A47" s="1">
        <v>13.0</v>
      </c>
      <c r="B47" s="1">
        <v>14.0</v>
      </c>
      <c r="C47" s="5" t="str">
        <f t="shared" si="1"/>
        <v>13_14</v>
      </c>
      <c r="D47" s="5" t="str">
        <f>LOOKUP(A47,'Dania i Obrazki'!A:A,'Dania i Obrazki'!C:C)</f>
        <v>zapiekanka makaronowa</v>
      </c>
      <c r="E47" s="5" t="str">
        <f>LOOKUP(B47,Tagi!A:A,Tagi!B:B)</f>
        <v>obiad</v>
      </c>
    </row>
    <row r="48">
      <c r="A48" s="1">
        <v>14.0</v>
      </c>
      <c r="B48" s="1">
        <v>8.0</v>
      </c>
      <c r="C48" s="5" t="str">
        <f t="shared" si="1"/>
        <v>14_8</v>
      </c>
      <c r="D48" s="5" t="str">
        <f>LOOKUP(A48,'Dania i Obrazki'!A:A,'Dania i Obrazki'!C:C)</f>
        <v>cannelloni</v>
      </c>
      <c r="E48" s="5" t="str">
        <f>LOOKUP(B48,Tagi!A:A,Tagi!B:B)</f>
        <v>Makaron </v>
      </c>
    </row>
    <row r="49">
      <c r="A49" s="1">
        <v>14.0</v>
      </c>
      <c r="B49" s="1">
        <v>1.0</v>
      </c>
      <c r="C49" s="5" t="str">
        <f t="shared" si="1"/>
        <v>14_1</v>
      </c>
      <c r="D49" s="5" t="str">
        <f>LOOKUP(A49,'Dania i Obrazki'!A:A,'Dania i Obrazki'!C:C)</f>
        <v>cannelloni</v>
      </c>
      <c r="E49" s="5" t="str">
        <f>LOOKUP(B49,Tagi!A:A,Tagi!B:B)</f>
        <v>Mięsne </v>
      </c>
    </row>
    <row r="50">
      <c r="A50" s="1">
        <v>14.0</v>
      </c>
      <c r="B50" s="1">
        <v>14.0</v>
      </c>
      <c r="C50" s="5" t="str">
        <f t="shared" si="1"/>
        <v>14_14</v>
      </c>
      <c r="D50" s="5" t="str">
        <f>LOOKUP(A50,'Dania i Obrazki'!A:A,'Dania i Obrazki'!C:C)</f>
        <v>cannelloni</v>
      </c>
      <c r="E50" s="5" t="str">
        <f>LOOKUP(B50,Tagi!A:A,Tagi!B:B)</f>
        <v>obiad</v>
      </c>
      <c r="H50" s="9"/>
    </row>
    <row r="51">
      <c r="A51" s="1">
        <v>14.0</v>
      </c>
      <c r="B51" s="1">
        <v>3.0</v>
      </c>
      <c r="C51" s="5" t="str">
        <f t="shared" si="1"/>
        <v>14_3</v>
      </c>
      <c r="D51" s="5" t="str">
        <f>LOOKUP(A51,'Dania i Obrazki'!A:A,'Dania i Obrazki'!C:C)</f>
        <v>cannelloni</v>
      </c>
      <c r="E51" s="5" t="str">
        <f>LOOKUP(B51,Tagi!A:A,Tagi!B:B)</f>
        <v>Orientalne </v>
      </c>
      <c r="H51" s="9"/>
    </row>
    <row r="52">
      <c r="A52" s="1">
        <v>15.0</v>
      </c>
      <c r="B52" s="1">
        <v>8.0</v>
      </c>
      <c r="C52" s="5" t="str">
        <f t="shared" si="1"/>
        <v>15_8</v>
      </c>
      <c r="D52" s="5" t="str">
        <f>LOOKUP(A52,'Dania i Obrazki'!A:A,'Dania i Obrazki'!C:C)</f>
        <v>farfalle</v>
      </c>
      <c r="E52" s="5" t="str">
        <f>LOOKUP(B52,Tagi!A:A,Tagi!B:B)</f>
        <v>Makaron </v>
      </c>
      <c r="H52" s="9"/>
    </row>
    <row r="53">
      <c r="A53" s="1">
        <v>15.0</v>
      </c>
      <c r="B53" s="1">
        <v>5.0</v>
      </c>
      <c r="C53" s="5" t="str">
        <f t="shared" si="1"/>
        <v>15_5</v>
      </c>
      <c r="D53" s="5" t="str">
        <f>LOOKUP(A53,'Dania i Obrazki'!A:A,'Dania i Obrazki'!C:C)</f>
        <v>farfalle</v>
      </c>
      <c r="E53" s="5" t="str">
        <f>LOOKUP(B53,Tagi!A:A,Tagi!B:B)</f>
        <v>Wegetariańskie </v>
      </c>
    </row>
    <row r="54">
      <c r="A54" s="1">
        <v>15.0</v>
      </c>
      <c r="B54" s="1">
        <v>14.0</v>
      </c>
      <c r="C54" s="5" t="str">
        <f t="shared" si="1"/>
        <v>15_14</v>
      </c>
      <c r="D54" s="5" t="str">
        <f>LOOKUP(A54,'Dania i Obrazki'!A:A,'Dania i Obrazki'!C:C)</f>
        <v>farfalle</v>
      </c>
      <c r="E54" s="5" t="str">
        <f>LOOKUP(B54,Tagi!A:A,Tagi!B:B)</f>
        <v>obiad</v>
      </c>
    </row>
    <row r="55">
      <c r="A55" s="1">
        <v>15.0</v>
      </c>
      <c r="B55" s="1">
        <v>3.0</v>
      </c>
      <c r="C55" s="5" t="str">
        <f t="shared" si="1"/>
        <v>15_3</v>
      </c>
      <c r="D55" s="5" t="str">
        <f>LOOKUP(A55,'Dania i Obrazki'!A:A,'Dania i Obrazki'!C:C)</f>
        <v>farfalle</v>
      </c>
      <c r="E55" s="5" t="str">
        <f>LOOKUP(B55,Tagi!A:A,Tagi!B:B)</f>
        <v>Orientalne </v>
      </c>
    </row>
    <row r="56">
      <c r="A56" s="1">
        <v>16.0</v>
      </c>
      <c r="B56" s="1">
        <v>8.0</v>
      </c>
      <c r="C56" s="5" t="str">
        <f t="shared" si="1"/>
        <v>16_8</v>
      </c>
      <c r="D56" s="5" t="str">
        <f>LOOKUP(A56,'Dania i Obrazki'!A:A,'Dania i Obrazki'!C:C)</f>
        <v>tagliatelle</v>
      </c>
      <c r="E56" s="5" t="str">
        <f>LOOKUP(B56,Tagi!A:A,Tagi!B:B)</f>
        <v>Makaron </v>
      </c>
    </row>
    <row r="57">
      <c r="A57" s="1">
        <v>16.0</v>
      </c>
      <c r="B57" s="1">
        <v>5.0</v>
      </c>
      <c r="C57" s="5" t="str">
        <f t="shared" si="1"/>
        <v>16_5</v>
      </c>
      <c r="D57" s="5" t="str">
        <f>LOOKUP(A57,'Dania i Obrazki'!A:A,'Dania i Obrazki'!C:C)</f>
        <v>tagliatelle</v>
      </c>
      <c r="E57" s="5" t="str">
        <f>LOOKUP(B57,Tagi!A:A,Tagi!B:B)</f>
        <v>Wegetariańskie </v>
      </c>
    </row>
    <row r="58">
      <c r="A58" s="1">
        <v>16.0</v>
      </c>
      <c r="B58" s="1">
        <v>3.0</v>
      </c>
      <c r="C58" s="5" t="str">
        <f t="shared" si="1"/>
        <v>16_3</v>
      </c>
      <c r="D58" s="5" t="str">
        <f>LOOKUP(A58,'Dania i Obrazki'!A:A,'Dania i Obrazki'!C:C)</f>
        <v>tagliatelle</v>
      </c>
      <c r="E58" s="5" t="str">
        <f>LOOKUP(B58,Tagi!A:A,Tagi!B:B)</f>
        <v>Orientalne </v>
      </c>
    </row>
    <row r="59">
      <c r="A59" s="1">
        <v>17.0</v>
      </c>
      <c r="B59" s="1">
        <v>9.0</v>
      </c>
      <c r="C59" s="5" t="str">
        <f t="shared" si="1"/>
        <v>17_9</v>
      </c>
      <c r="D59" s="5" t="str">
        <f>LOOKUP(A59,'Dania i Obrazki'!A:A,'Dania i Obrazki'!C:C)</f>
        <v>barszcz</v>
      </c>
      <c r="E59" s="5" t="str">
        <f>LOOKUP(B59,Tagi!A:A,Tagi!B:B)</f>
        <v>Zupa </v>
      </c>
    </row>
    <row r="60">
      <c r="A60" s="1">
        <v>17.0</v>
      </c>
      <c r="B60" s="1">
        <v>14.0</v>
      </c>
      <c r="C60" s="5" t="str">
        <f t="shared" si="1"/>
        <v>17_14</v>
      </c>
      <c r="D60" s="5" t="str">
        <f>LOOKUP(A60,'Dania i Obrazki'!A:A,'Dania i Obrazki'!C:C)</f>
        <v>barszcz</v>
      </c>
      <c r="E60" s="5" t="str">
        <f>LOOKUP(B60,Tagi!A:A,Tagi!B:B)</f>
        <v>obiad</v>
      </c>
    </row>
    <row r="61">
      <c r="A61" s="1">
        <v>17.0</v>
      </c>
      <c r="B61" s="1">
        <v>6.0</v>
      </c>
      <c r="C61" s="5" t="str">
        <f t="shared" si="1"/>
        <v>17_6</v>
      </c>
      <c r="D61" s="5" t="str">
        <f>LOOKUP(A61,'Dania i Obrazki'!A:A,'Dania i Obrazki'!C:C)</f>
        <v>barszcz</v>
      </c>
      <c r="E61" s="5" t="str">
        <f>LOOKUP(B61,Tagi!A:A,Tagi!B:B)</f>
        <v>Wege</v>
      </c>
    </row>
    <row r="62">
      <c r="A62" s="1">
        <v>17.0</v>
      </c>
      <c r="B62" s="1">
        <v>4.0</v>
      </c>
      <c r="C62" s="5" t="str">
        <f t="shared" si="1"/>
        <v>17_4</v>
      </c>
      <c r="D62" s="5" t="str">
        <f>LOOKUP(A62,'Dania i Obrazki'!A:A,'Dania i Obrazki'!C:C)</f>
        <v>barszcz</v>
      </c>
      <c r="E62" s="5" t="str">
        <f>LOOKUP(B62,Tagi!A:A,Tagi!B:B)</f>
        <v>Tradycyjne </v>
      </c>
    </row>
    <row r="63">
      <c r="A63" s="1">
        <v>17.0</v>
      </c>
      <c r="B63" s="1">
        <v>15.0</v>
      </c>
      <c r="C63" s="5" t="str">
        <f t="shared" si="1"/>
        <v>17_15</v>
      </c>
      <c r="D63" s="5" t="str">
        <f>LOOKUP(A63,'Dania i Obrazki'!A:A,'Dania i Obrazki'!C:C)</f>
        <v>barszcz</v>
      </c>
      <c r="E63" s="5" t="str">
        <f>LOOKUP(B63,Tagi!A:A,Tagi!B:B)</f>
        <v>bezglutenowe</v>
      </c>
    </row>
    <row r="64">
      <c r="A64" s="1">
        <v>18.0</v>
      </c>
      <c r="B64" s="1">
        <v>1.0</v>
      </c>
      <c r="C64" s="5" t="str">
        <f t="shared" si="1"/>
        <v>18_1</v>
      </c>
      <c r="D64" s="5" t="str">
        <f>LOOKUP(A64,'Dania i Obrazki'!A:A,'Dania i Obrazki'!C:C)</f>
        <v>żurek</v>
      </c>
      <c r="E64" s="5" t="str">
        <f>LOOKUP(B64,Tagi!A:A,Tagi!B:B)</f>
        <v>Mięsne </v>
      </c>
    </row>
    <row r="65">
      <c r="A65" s="1">
        <v>18.0</v>
      </c>
      <c r="B65" s="1">
        <v>9.0</v>
      </c>
      <c r="C65" s="5" t="str">
        <f t="shared" si="1"/>
        <v>18_9</v>
      </c>
      <c r="D65" s="5" t="str">
        <f>LOOKUP(A65,'Dania i Obrazki'!A:A,'Dania i Obrazki'!C:C)</f>
        <v>żurek</v>
      </c>
      <c r="E65" s="5" t="str">
        <f>LOOKUP(B65,Tagi!A:A,Tagi!B:B)</f>
        <v>Zupa </v>
      </c>
    </row>
    <row r="66">
      <c r="A66" s="1">
        <v>18.0</v>
      </c>
      <c r="B66" s="1">
        <v>14.0</v>
      </c>
      <c r="C66" s="5" t="str">
        <f t="shared" si="1"/>
        <v>18_14</v>
      </c>
      <c r="D66" s="5" t="str">
        <f>LOOKUP(A66,'Dania i Obrazki'!A:A,'Dania i Obrazki'!C:C)</f>
        <v>żurek</v>
      </c>
      <c r="E66" s="5" t="str">
        <f>LOOKUP(B66,Tagi!A:A,Tagi!B:B)</f>
        <v>obiad</v>
      </c>
    </row>
    <row r="67">
      <c r="A67" s="1">
        <v>18.0</v>
      </c>
      <c r="B67" s="1">
        <v>4.0</v>
      </c>
      <c r="C67" s="5" t="str">
        <f t="shared" si="1"/>
        <v>18_4</v>
      </c>
      <c r="D67" s="5" t="str">
        <f>LOOKUP(A67,'Dania i Obrazki'!A:A,'Dania i Obrazki'!C:C)</f>
        <v>żurek</v>
      </c>
      <c r="E67" s="5" t="str">
        <f>LOOKUP(B67,Tagi!A:A,Tagi!B:B)</f>
        <v>Tradycyjne </v>
      </c>
    </row>
    <row r="68">
      <c r="A68" s="1">
        <v>19.0</v>
      </c>
      <c r="B68" s="1">
        <v>1.0</v>
      </c>
      <c r="C68" s="5" t="str">
        <f t="shared" si="1"/>
        <v>19_1</v>
      </c>
      <c r="D68" s="5" t="str">
        <f>LOOKUP(A68,'Dania i Obrazki'!A:A,'Dania i Obrazki'!C:C)</f>
        <v>grochówka</v>
      </c>
      <c r="E68" s="5" t="str">
        <f>LOOKUP(B68,Tagi!A:A,Tagi!B:B)</f>
        <v>Mięsne </v>
      </c>
    </row>
    <row r="69">
      <c r="A69" s="1">
        <v>19.0</v>
      </c>
      <c r="B69" s="1">
        <v>9.0</v>
      </c>
      <c r="C69" s="5" t="str">
        <f t="shared" si="1"/>
        <v>19_9</v>
      </c>
      <c r="D69" s="5" t="str">
        <f>LOOKUP(A69,'Dania i Obrazki'!A:A,'Dania i Obrazki'!C:C)</f>
        <v>grochówka</v>
      </c>
      <c r="E69" s="5" t="str">
        <f>LOOKUP(B69,Tagi!A:A,Tagi!B:B)</f>
        <v>Zupa </v>
      </c>
    </row>
    <row r="70">
      <c r="A70" s="1">
        <v>19.0</v>
      </c>
      <c r="B70" s="1">
        <v>14.0</v>
      </c>
      <c r="C70" s="5" t="str">
        <f t="shared" si="1"/>
        <v>19_14</v>
      </c>
      <c r="D70" s="5" t="str">
        <f>LOOKUP(A70,'Dania i Obrazki'!A:A,'Dania i Obrazki'!C:C)</f>
        <v>grochówka</v>
      </c>
      <c r="E70" s="5" t="str">
        <f>LOOKUP(B70,Tagi!A:A,Tagi!B:B)</f>
        <v>obiad</v>
      </c>
    </row>
    <row r="71">
      <c r="A71" s="1">
        <v>19.0</v>
      </c>
      <c r="B71" s="1">
        <v>4.0</v>
      </c>
      <c r="C71" s="5" t="str">
        <f t="shared" si="1"/>
        <v>19_4</v>
      </c>
      <c r="D71" s="5" t="str">
        <f>LOOKUP(A71,'Dania i Obrazki'!A:A,'Dania i Obrazki'!C:C)</f>
        <v>grochówka</v>
      </c>
      <c r="E71" s="5" t="str">
        <f>LOOKUP(B71,Tagi!A:A,Tagi!B:B)</f>
        <v>Tradycyjne </v>
      </c>
    </row>
    <row r="72">
      <c r="A72" s="1">
        <v>19.0</v>
      </c>
      <c r="B72" s="1">
        <v>15.0</v>
      </c>
      <c r="C72" s="5" t="str">
        <f t="shared" si="1"/>
        <v>19_15</v>
      </c>
      <c r="D72" s="5" t="str">
        <f>LOOKUP(A72,'Dania i Obrazki'!A:A,'Dania i Obrazki'!C:C)</f>
        <v>grochówka</v>
      </c>
      <c r="E72" s="5" t="str">
        <f>LOOKUP(B72,Tagi!A:A,Tagi!B:B)</f>
        <v>bezglutenowe</v>
      </c>
    </row>
    <row r="73">
      <c r="A73" s="1">
        <v>20.0</v>
      </c>
      <c r="B73" s="1">
        <v>9.0</v>
      </c>
      <c r="C73" s="5" t="str">
        <f t="shared" si="1"/>
        <v>20_9</v>
      </c>
      <c r="D73" s="5" t="str">
        <f>LOOKUP(A73,'Dania i Obrazki'!A:A,'Dania i Obrazki'!C:C)</f>
        <v>chłodnik</v>
      </c>
      <c r="E73" s="5" t="str">
        <f>LOOKUP(B73,Tagi!A:A,Tagi!B:B)</f>
        <v>Zupa </v>
      </c>
    </row>
    <row r="74">
      <c r="A74" s="1">
        <v>20.0</v>
      </c>
      <c r="B74" s="1">
        <v>5.0</v>
      </c>
      <c r="C74" s="5" t="str">
        <f t="shared" si="1"/>
        <v>20_5</v>
      </c>
      <c r="D74" s="5" t="str">
        <f>LOOKUP(A74,'Dania i Obrazki'!A:A,'Dania i Obrazki'!C:C)</f>
        <v>chłodnik</v>
      </c>
      <c r="E74" s="5" t="str">
        <f>LOOKUP(B74,Tagi!A:A,Tagi!B:B)</f>
        <v>Wegetariańskie </v>
      </c>
    </row>
    <row r="75">
      <c r="A75" s="1">
        <v>20.0</v>
      </c>
      <c r="B75" s="1">
        <v>14.0</v>
      </c>
      <c r="C75" s="5" t="str">
        <f t="shared" si="1"/>
        <v>20_14</v>
      </c>
      <c r="D75" s="5" t="str">
        <f>LOOKUP(A75,'Dania i Obrazki'!A:A,'Dania i Obrazki'!C:C)</f>
        <v>chłodnik</v>
      </c>
      <c r="E75" s="5" t="str">
        <f>LOOKUP(B75,Tagi!A:A,Tagi!B:B)</f>
        <v>obiad</v>
      </c>
    </row>
    <row r="76">
      <c r="A76" s="1">
        <v>20.0</v>
      </c>
      <c r="B76" s="1">
        <v>15.0</v>
      </c>
      <c r="C76" s="5" t="str">
        <f t="shared" si="1"/>
        <v>20_15</v>
      </c>
      <c r="D76" s="5" t="str">
        <f>LOOKUP(A76,'Dania i Obrazki'!A:A,'Dania i Obrazki'!C:C)</f>
        <v>chłodnik</v>
      </c>
      <c r="E76" s="5" t="str">
        <f>LOOKUP(B76,Tagi!A:A,Tagi!B:B)</f>
        <v>bezglutenowe</v>
      </c>
    </row>
    <row r="77">
      <c r="A77" s="1">
        <v>21.0</v>
      </c>
      <c r="B77" s="1">
        <v>9.0</v>
      </c>
      <c r="C77" s="5" t="str">
        <f t="shared" si="1"/>
        <v>21_9</v>
      </c>
      <c r="D77" s="5" t="str">
        <f>LOOKUP(A77,'Dania i Obrazki'!A:A,'Dania i Obrazki'!C:C)</f>
        <v>zupa pomidorowa</v>
      </c>
      <c r="E77" s="5" t="str">
        <f>LOOKUP(B77,Tagi!A:A,Tagi!B:B)</f>
        <v>Zupa </v>
      </c>
    </row>
    <row r="78">
      <c r="A78" s="1">
        <v>21.0</v>
      </c>
      <c r="B78" s="1">
        <v>1.0</v>
      </c>
      <c r="C78" s="5" t="str">
        <f t="shared" si="1"/>
        <v>21_1</v>
      </c>
      <c r="D78" s="5" t="str">
        <f>LOOKUP(A78,'Dania i Obrazki'!A:A,'Dania i Obrazki'!C:C)</f>
        <v>zupa pomidorowa</v>
      </c>
      <c r="E78" s="5" t="str">
        <f>LOOKUP(B78,Tagi!A:A,Tagi!B:B)</f>
        <v>Mięsne </v>
      </c>
    </row>
    <row r="79">
      <c r="A79" s="1">
        <v>21.0</v>
      </c>
      <c r="B79" s="1">
        <v>14.0</v>
      </c>
      <c r="C79" s="5" t="str">
        <f t="shared" si="1"/>
        <v>21_14</v>
      </c>
      <c r="D79" s="5" t="str">
        <f>LOOKUP(A79,'Dania i Obrazki'!A:A,'Dania i Obrazki'!C:C)</f>
        <v>zupa pomidorowa</v>
      </c>
      <c r="E79" s="5" t="str">
        <f>LOOKUP(B79,Tagi!A:A,Tagi!B:B)</f>
        <v>obiad</v>
      </c>
    </row>
    <row r="80">
      <c r="A80" s="1">
        <v>21.0</v>
      </c>
      <c r="B80" s="1">
        <v>15.0</v>
      </c>
      <c r="C80" s="5" t="str">
        <f t="shared" si="1"/>
        <v>21_15</v>
      </c>
      <c r="D80" s="5" t="str">
        <f>LOOKUP(A80,'Dania i Obrazki'!A:A,'Dania i Obrazki'!C:C)</f>
        <v>zupa pomidorowa</v>
      </c>
      <c r="E80" s="5" t="str">
        <f>LOOKUP(B80,Tagi!A:A,Tagi!B:B)</f>
        <v>bezglutenowe</v>
      </c>
    </row>
    <row r="81">
      <c r="A81" s="1">
        <v>22.0</v>
      </c>
      <c r="B81" s="1">
        <v>9.0</v>
      </c>
      <c r="C81" s="5" t="str">
        <f t="shared" si="1"/>
        <v>22_9</v>
      </c>
      <c r="D81" s="5" t="str">
        <f>LOOKUP(A81,'Dania i Obrazki'!A:A,'Dania i Obrazki'!C:C)</f>
        <v>rosół</v>
      </c>
      <c r="E81" s="5" t="str">
        <f>LOOKUP(B81,Tagi!A:A,Tagi!B:B)</f>
        <v>Zupa </v>
      </c>
    </row>
    <row r="82">
      <c r="A82" s="1">
        <v>22.0</v>
      </c>
      <c r="B82" s="1">
        <v>1.0</v>
      </c>
      <c r="C82" s="5" t="str">
        <f t="shared" si="1"/>
        <v>22_1</v>
      </c>
      <c r="D82" s="5" t="str">
        <f>LOOKUP(A82,'Dania i Obrazki'!A:A,'Dania i Obrazki'!C:C)</f>
        <v>rosół</v>
      </c>
      <c r="E82" s="5" t="str">
        <f>LOOKUP(B82,Tagi!A:A,Tagi!B:B)</f>
        <v>Mięsne </v>
      </c>
    </row>
    <row r="83">
      <c r="A83" s="1">
        <v>22.0</v>
      </c>
      <c r="B83" s="1">
        <v>14.0</v>
      </c>
      <c r="C83" s="5" t="str">
        <f t="shared" si="1"/>
        <v>22_14</v>
      </c>
      <c r="D83" s="5" t="str">
        <f>LOOKUP(A83,'Dania i Obrazki'!A:A,'Dania i Obrazki'!C:C)</f>
        <v>rosół</v>
      </c>
      <c r="E83" s="5" t="str">
        <f>LOOKUP(B83,Tagi!A:A,Tagi!B:B)</f>
        <v>obiad</v>
      </c>
    </row>
    <row r="84">
      <c r="A84" s="1">
        <v>22.0</v>
      </c>
      <c r="B84" s="1">
        <v>4.0</v>
      </c>
      <c r="C84" s="5" t="str">
        <f t="shared" si="1"/>
        <v>22_4</v>
      </c>
      <c r="D84" s="5" t="str">
        <f>LOOKUP(A84,'Dania i Obrazki'!A:A,'Dania i Obrazki'!C:C)</f>
        <v>rosół</v>
      </c>
      <c r="E84" s="5" t="str">
        <f>LOOKUP(B84,Tagi!A:A,Tagi!B:B)</f>
        <v>Tradycyjne </v>
      </c>
    </row>
    <row r="85">
      <c r="A85" s="1">
        <v>22.0</v>
      </c>
      <c r="B85" s="1">
        <v>15.0</v>
      </c>
      <c r="C85" s="5" t="str">
        <f t="shared" si="1"/>
        <v>22_15</v>
      </c>
      <c r="D85" s="5" t="str">
        <f>LOOKUP(A85,'Dania i Obrazki'!A:A,'Dania i Obrazki'!C:C)</f>
        <v>rosół</v>
      </c>
      <c r="E85" s="5" t="str">
        <f>LOOKUP(B85,Tagi!A:A,Tagi!B:B)</f>
        <v>bezglutenowe</v>
      </c>
    </row>
    <row r="86">
      <c r="A86" s="1">
        <v>23.0</v>
      </c>
      <c r="B86" s="1">
        <v>1.0</v>
      </c>
      <c r="C86" s="5" t="str">
        <f t="shared" si="1"/>
        <v>23_1</v>
      </c>
      <c r="D86" s="5" t="str">
        <f>LOOKUP(A86,'Dania i Obrazki'!A:A,'Dania i Obrazki'!C:C)</f>
        <v>gołąbki</v>
      </c>
      <c r="E86" s="5" t="str">
        <f>LOOKUP(B86,Tagi!A:A,Tagi!B:B)</f>
        <v>Mięsne </v>
      </c>
    </row>
    <row r="87">
      <c r="A87" s="1">
        <v>23.0</v>
      </c>
      <c r="B87" s="1">
        <v>4.0</v>
      </c>
      <c r="C87" s="5" t="str">
        <f t="shared" si="1"/>
        <v>23_4</v>
      </c>
      <c r="D87" s="5" t="str">
        <f>LOOKUP(A87,'Dania i Obrazki'!A:A,'Dania i Obrazki'!C:C)</f>
        <v>gołąbki</v>
      </c>
      <c r="E87" s="5" t="str">
        <f>LOOKUP(B87,Tagi!A:A,Tagi!B:B)</f>
        <v>Tradycyjne </v>
      </c>
    </row>
    <row r="88">
      <c r="A88" s="1">
        <v>23.0</v>
      </c>
      <c r="B88" s="1">
        <v>15.0</v>
      </c>
      <c r="C88" s="5" t="str">
        <f t="shared" si="1"/>
        <v>23_15</v>
      </c>
      <c r="D88" s="5" t="str">
        <f>LOOKUP(A88,'Dania i Obrazki'!A:A,'Dania i Obrazki'!C:C)</f>
        <v>gołąbki</v>
      </c>
      <c r="E88" s="5" t="str">
        <f>LOOKUP(B88,Tagi!A:A,Tagi!B:B)</f>
        <v>bezglutenowe</v>
      </c>
    </row>
    <row r="89">
      <c r="A89" s="1">
        <v>24.0</v>
      </c>
      <c r="B89" s="1">
        <v>14.0</v>
      </c>
      <c r="C89" s="5" t="str">
        <f t="shared" si="1"/>
        <v>24_14</v>
      </c>
      <c r="D89" s="5" t="str">
        <f>LOOKUP(A89,'Dania i Obrazki'!A:A,'Dania i Obrazki'!C:C)</f>
        <v>kotlet schabowy</v>
      </c>
      <c r="E89" s="5" t="str">
        <f>LOOKUP(B89,Tagi!A:A,Tagi!B:B)</f>
        <v>obiad</v>
      </c>
    </row>
    <row r="90">
      <c r="A90" s="1">
        <v>24.0</v>
      </c>
      <c r="B90" s="1">
        <v>1.0</v>
      </c>
      <c r="C90" s="5" t="str">
        <f t="shared" si="1"/>
        <v>24_1</v>
      </c>
      <c r="D90" s="5" t="str">
        <f>LOOKUP(A90,'Dania i Obrazki'!A:A,'Dania i Obrazki'!C:C)</f>
        <v>kotlet schabowy</v>
      </c>
      <c r="E90" s="5" t="str">
        <f>LOOKUP(B90,Tagi!A:A,Tagi!B:B)</f>
        <v>Mięsne </v>
      </c>
    </row>
    <row r="91">
      <c r="A91" s="1">
        <v>24.0</v>
      </c>
      <c r="B91" s="1">
        <v>4.0</v>
      </c>
      <c r="C91" s="5" t="str">
        <f t="shared" si="1"/>
        <v>24_4</v>
      </c>
      <c r="D91" s="5" t="str">
        <f>LOOKUP(A91,'Dania i Obrazki'!A:A,'Dania i Obrazki'!C:C)</f>
        <v>kotlet schabowy</v>
      </c>
      <c r="E91" s="5" t="str">
        <f>LOOKUP(B91,Tagi!A:A,Tagi!B:B)</f>
        <v>Tradycyjne </v>
      </c>
    </row>
    <row r="92">
      <c r="A92" s="1">
        <v>24.0</v>
      </c>
      <c r="B92" s="1">
        <v>14.0</v>
      </c>
      <c r="C92" s="5" t="str">
        <f t="shared" si="1"/>
        <v>24_14</v>
      </c>
      <c r="D92" s="5" t="str">
        <f>LOOKUP(A92,'Dania i Obrazki'!A:A,'Dania i Obrazki'!C:C)</f>
        <v>kotlet schabowy</v>
      </c>
      <c r="E92" s="5" t="str">
        <f>LOOKUP(B92,Tagi!A:A,Tagi!B:B)</f>
        <v>obiad</v>
      </c>
    </row>
    <row r="93">
      <c r="A93" s="1">
        <v>25.0</v>
      </c>
      <c r="B93" s="1">
        <v>1.0</v>
      </c>
      <c r="C93" s="5" t="str">
        <f t="shared" si="1"/>
        <v>25_1</v>
      </c>
      <c r="D93" s="5" t="str">
        <f>LOOKUP(A93,'Dania i Obrazki'!A:A,'Dania i Obrazki'!C:C)</f>
        <v>kotlet mielony (zraz)</v>
      </c>
      <c r="E93" s="5" t="str">
        <f>LOOKUP(B93,Tagi!A:A,Tagi!B:B)</f>
        <v>Mięsne </v>
      </c>
    </row>
    <row r="94">
      <c r="A94" s="1">
        <v>25.0</v>
      </c>
      <c r="B94" s="1">
        <v>4.0</v>
      </c>
      <c r="C94" s="5" t="str">
        <f t="shared" si="1"/>
        <v>25_4</v>
      </c>
      <c r="D94" s="5" t="str">
        <f>LOOKUP(A94,'Dania i Obrazki'!A:A,'Dania i Obrazki'!C:C)</f>
        <v>kotlet mielony (zraz)</v>
      </c>
      <c r="E94" s="5" t="str">
        <f>LOOKUP(B94,Tagi!A:A,Tagi!B:B)</f>
        <v>Tradycyjne </v>
      </c>
    </row>
    <row r="95">
      <c r="A95" s="1">
        <v>25.0</v>
      </c>
      <c r="B95" s="1">
        <v>14.0</v>
      </c>
      <c r="C95" s="5" t="str">
        <f t="shared" si="1"/>
        <v>25_14</v>
      </c>
      <c r="D95" s="5" t="str">
        <f>LOOKUP(A95,'Dania i Obrazki'!A:A,'Dania i Obrazki'!C:C)</f>
        <v>kotlet mielony (zraz)</v>
      </c>
      <c r="E95" s="5" t="str">
        <f>LOOKUP(B95,Tagi!A:A,Tagi!B:B)</f>
        <v>obiad</v>
      </c>
    </row>
    <row r="96">
      <c r="A96" s="1">
        <v>26.0</v>
      </c>
      <c r="B96" s="1">
        <v>1.0</v>
      </c>
      <c r="C96" s="5" t="str">
        <f t="shared" si="1"/>
        <v>26_1</v>
      </c>
      <c r="D96" s="5" t="str">
        <f>LOOKUP(A96,'Dania i Obrazki'!A:A,'Dania i Obrazki'!C:C)</f>
        <v>karkówka</v>
      </c>
      <c r="E96" s="5" t="str">
        <f>LOOKUP(B96,Tagi!A:A,Tagi!B:B)</f>
        <v>Mięsne </v>
      </c>
    </row>
    <row r="97">
      <c r="A97" s="1">
        <v>26.0</v>
      </c>
      <c r="B97" s="1">
        <v>4.0</v>
      </c>
      <c r="C97" s="5" t="str">
        <f t="shared" si="1"/>
        <v>26_4</v>
      </c>
      <c r="D97" s="5" t="str">
        <f>LOOKUP(A97,'Dania i Obrazki'!A:A,'Dania i Obrazki'!C:C)</f>
        <v>karkówka</v>
      </c>
      <c r="E97" s="5" t="str">
        <f>LOOKUP(B97,Tagi!A:A,Tagi!B:B)</f>
        <v>Tradycyjne </v>
      </c>
    </row>
    <row r="98">
      <c r="A98" s="1">
        <v>26.0</v>
      </c>
      <c r="B98" s="1">
        <v>14.0</v>
      </c>
      <c r="C98" s="5" t="str">
        <f t="shared" si="1"/>
        <v>26_14</v>
      </c>
      <c r="D98" s="5" t="str">
        <f>LOOKUP(A98,'Dania i Obrazki'!A:A,'Dania i Obrazki'!C:C)</f>
        <v>karkówka</v>
      </c>
      <c r="E98" s="5" t="str">
        <f>LOOKUP(B98,Tagi!A:A,Tagi!B:B)</f>
        <v>obiad</v>
      </c>
    </row>
    <row r="99">
      <c r="A99" s="1">
        <v>26.0</v>
      </c>
      <c r="B99" s="1">
        <v>15.0</v>
      </c>
      <c r="C99" s="5" t="str">
        <f t="shared" si="1"/>
        <v>26_15</v>
      </c>
      <c r="D99" s="5" t="str">
        <f>LOOKUP(A99,'Dania i Obrazki'!A:A,'Dania i Obrazki'!C:C)</f>
        <v>karkówka</v>
      </c>
      <c r="E99" s="5" t="str">
        <f>LOOKUP(B99,Tagi!A:A,Tagi!B:B)</f>
        <v>bezglutenowe</v>
      </c>
    </row>
    <row r="100">
      <c r="A100" s="1">
        <v>27.0</v>
      </c>
      <c r="B100" s="1">
        <v>1.0</v>
      </c>
      <c r="C100" s="5" t="str">
        <f t="shared" si="1"/>
        <v>27_1</v>
      </c>
      <c r="D100" s="5" t="str">
        <f>LOOKUP(A100,'Dania i Obrazki'!A:A,'Dania i Obrazki'!C:C)</f>
        <v>pierś kurczaka</v>
      </c>
      <c r="E100" s="5" t="str">
        <f>LOOKUP(B100,Tagi!A:A,Tagi!B:B)</f>
        <v>Mięsne </v>
      </c>
    </row>
    <row r="101">
      <c r="A101" s="1">
        <v>27.0</v>
      </c>
      <c r="B101" s="1">
        <v>4.0</v>
      </c>
      <c r="C101" s="5" t="str">
        <f t="shared" si="1"/>
        <v>27_4</v>
      </c>
      <c r="D101" s="5" t="str">
        <f>LOOKUP(A101,'Dania i Obrazki'!A:A,'Dania i Obrazki'!C:C)</f>
        <v>pierś kurczaka</v>
      </c>
      <c r="E101" s="5" t="str">
        <f>LOOKUP(B101,Tagi!A:A,Tagi!B:B)</f>
        <v>Tradycyjne </v>
      </c>
    </row>
    <row r="102">
      <c r="A102" s="1">
        <v>27.0</v>
      </c>
      <c r="B102" s="1">
        <v>14.0</v>
      </c>
      <c r="C102" s="5" t="str">
        <f t="shared" si="1"/>
        <v>27_14</v>
      </c>
      <c r="D102" s="5" t="str">
        <f>LOOKUP(A102,'Dania i Obrazki'!A:A,'Dania i Obrazki'!C:C)</f>
        <v>pierś kurczaka</v>
      </c>
      <c r="E102" s="5" t="str">
        <f>LOOKUP(B102,Tagi!A:A,Tagi!B:B)</f>
        <v>obiad</v>
      </c>
    </row>
    <row r="103">
      <c r="A103" s="1">
        <v>27.0</v>
      </c>
      <c r="B103" s="1">
        <v>15.0</v>
      </c>
      <c r="C103" s="5" t="str">
        <f t="shared" si="1"/>
        <v>27_15</v>
      </c>
      <c r="D103" s="5" t="str">
        <f>LOOKUP(A103,'Dania i Obrazki'!A:A,'Dania i Obrazki'!C:C)</f>
        <v>pierś kurczaka</v>
      </c>
      <c r="E103" s="5" t="str">
        <f>LOOKUP(B103,Tagi!A:A,Tagi!B:B)</f>
        <v>bezglutenowe</v>
      </c>
    </row>
    <row r="104">
      <c r="A104" s="1">
        <v>28.0</v>
      </c>
      <c r="B104" s="1">
        <v>4.0</v>
      </c>
      <c r="C104" s="5" t="str">
        <f t="shared" si="1"/>
        <v>28_4</v>
      </c>
      <c r="D104" s="5" t="str">
        <f>LOOKUP(A104,'Dania i Obrazki'!A:A,'Dania i Obrazki'!C:C)</f>
        <v>kopytka</v>
      </c>
      <c r="E104" s="5" t="str">
        <f>LOOKUP(B104,Tagi!A:A,Tagi!B:B)</f>
        <v>Tradycyjne </v>
      </c>
    </row>
    <row r="105">
      <c r="A105" s="1">
        <v>28.0</v>
      </c>
      <c r="B105" s="1">
        <v>14.0</v>
      </c>
      <c r="C105" s="5" t="str">
        <f t="shared" si="1"/>
        <v>28_14</v>
      </c>
      <c r="D105" s="5" t="str">
        <f>LOOKUP(A105,'Dania i Obrazki'!A:A,'Dania i Obrazki'!C:C)</f>
        <v>kopytka</v>
      </c>
      <c r="E105" s="5" t="str">
        <f>LOOKUP(B105,Tagi!A:A,Tagi!B:B)</f>
        <v>obiad</v>
      </c>
    </row>
    <row r="106">
      <c r="A106" s="1">
        <v>29.0</v>
      </c>
      <c r="B106" s="1">
        <v>4.0</v>
      </c>
      <c r="C106" s="5" t="str">
        <f t="shared" si="1"/>
        <v>29_4</v>
      </c>
      <c r="D106" s="5" t="str">
        <f>LOOKUP(A106,'Dania i Obrazki'!A:A,'Dania i Obrazki'!C:C)</f>
        <v>kluski śląskie</v>
      </c>
      <c r="E106" s="5" t="str">
        <f>LOOKUP(B106,Tagi!A:A,Tagi!B:B)</f>
        <v>Tradycyjne </v>
      </c>
    </row>
    <row r="107">
      <c r="A107" s="1">
        <v>29.0</v>
      </c>
      <c r="B107" s="1">
        <v>14.0</v>
      </c>
      <c r="C107" s="5" t="str">
        <f t="shared" si="1"/>
        <v>29_14</v>
      </c>
      <c r="D107" s="5" t="str">
        <f>LOOKUP(A107,'Dania i Obrazki'!A:A,'Dania i Obrazki'!C:C)</f>
        <v>kluski śląskie</v>
      </c>
      <c r="E107" s="5" t="str">
        <f>LOOKUP(B107,Tagi!A:A,Tagi!B:B)</f>
        <v>obiad</v>
      </c>
    </row>
    <row r="108">
      <c r="A108" s="1">
        <v>30.0</v>
      </c>
      <c r="B108" s="1">
        <v>4.0</v>
      </c>
      <c r="C108" s="5" t="str">
        <f t="shared" si="1"/>
        <v>30_4</v>
      </c>
      <c r="D108" s="5" t="str">
        <f>LOOKUP(A108,'Dania i Obrazki'!A:A,'Dania i Obrazki'!C:C)</f>
        <v>knedle</v>
      </c>
      <c r="E108" s="5" t="str">
        <f>LOOKUP(B108,Tagi!A:A,Tagi!B:B)</f>
        <v>Tradycyjne </v>
      </c>
    </row>
    <row r="109">
      <c r="A109" s="1">
        <v>30.0</v>
      </c>
      <c r="B109" s="1">
        <v>14.0</v>
      </c>
      <c r="C109" s="5" t="str">
        <f t="shared" si="1"/>
        <v>30_14</v>
      </c>
      <c r="D109" s="5" t="str">
        <f>LOOKUP(A109,'Dania i Obrazki'!A:A,'Dania i Obrazki'!C:C)</f>
        <v>knedle</v>
      </c>
      <c r="E109" s="5" t="str">
        <f>LOOKUP(B109,Tagi!A:A,Tagi!B:B)</f>
        <v>obiad</v>
      </c>
    </row>
    <row r="110">
      <c r="A110" s="1">
        <v>31.0</v>
      </c>
      <c r="B110" s="1">
        <v>4.0</v>
      </c>
      <c r="C110" s="5" t="str">
        <f t="shared" si="1"/>
        <v>31_4</v>
      </c>
      <c r="D110" s="5" t="str">
        <f>LOOKUP(A110,'Dania i Obrazki'!A:A,'Dania i Obrazki'!C:C)</f>
        <v>krokiety z mięsem</v>
      </c>
      <c r="E110" s="5" t="str">
        <f>LOOKUP(B110,Tagi!A:A,Tagi!B:B)</f>
        <v>Tradycyjne </v>
      </c>
    </row>
    <row r="111">
      <c r="A111" s="1">
        <v>31.0</v>
      </c>
      <c r="B111" s="1">
        <v>12.0</v>
      </c>
      <c r="C111" s="5" t="str">
        <f t="shared" si="1"/>
        <v>31_12</v>
      </c>
      <c r="D111" s="5" t="str">
        <f>LOOKUP(A111,'Dania i Obrazki'!A:A,'Dania i Obrazki'!C:C)</f>
        <v>krokiety z mięsem</v>
      </c>
      <c r="E111" s="5" t="str">
        <f>LOOKUP(B111,Tagi!A:A,Tagi!B:B)</f>
        <v>Naleśniki </v>
      </c>
    </row>
    <row r="112">
      <c r="A112" s="1">
        <v>31.0</v>
      </c>
      <c r="B112" s="1">
        <v>1.0</v>
      </c>
      <c r="C112" s="5" t="str">
        <f t="shared" si="1"/>
        <v>31_1</v>
      </c>
      <c r="D112" s="5" t="str">
        <f>LOOKUP(A112,'Dania i Obrazki'!A:A,'Dania i Obrazki'!C:C)</f>
        <v>krokiety z mięsem</v>
      </c>
      <c r="E112" s="5" t="str">
        <f>LOOKUP(B112,Tagi!A:A,Tagi!B:B)</f>
        <v>Mięsne </v>
      </c>
    </row>
    <row r="113">
      <c r="A113" s="1">
        <v>31.0</v>
      </c>
      <c r="B113" s="1">
        <v>14.0</v>
      </c>
      <c r="C113" s="5" t="str">
        <f t="shared" si="1"/>
        <v>31_14</v>
      </c>
      <c r="D113" s="5" t="str">
        <f>LOOKUP(A113,'Dania i Obrazki'!A:A,'Dania i Obrazki'!C:C)</f>
        <v>krokiety z mięsem</v>
      </c>
      <c r="E113" s="5" t="str">
        <f>LOOKUP(B113,Tagi!A:A,Tagi!B:B)</f>
        <v>obiad</v>
      </c>
    </row>
    <row r="114">
      <c r="A114" s="1">
        <v>32.0</v>
      </c>
      <c r="B114" s="1">
        <v>4.0</v>
      </c>
      <c r="C114" s="5" t="str">
        <f t="shared" si="1"/>
        <v>32_4</v>
      </c>
      <c r="D114" s="5" t="str">
        <f>LOOKUP(A114,'Dania i Obrazki'!A:A,'Dania i Obrazki'!C:C)</f>
        <v>krokiety z kapustą i grzybami</v>
      </c>
      <c r="E114" s="5" t="str">
        <f>LOOKUP(B114,Tagi!A:A,Tagi!B:B)</f>
        <v>Tradycyjne </v>
      </c>
    </row>
    <row r="115">
      <c r="A115" s="1">
        <v>32.0</v>
      </c>
      <c r="B115" s="1">
        <v>23.0</v>
      </c>
      <c r="C115" s="5" t="str">
        <f t="shared" si="1"/>
        <v>32_23</v>
      </c>
      <c r="D115" s="5" t="str">
        <f>LOOKUP(A115,'Dania i Obrazki'!A:A,'Dania i Obrazki'!C:C)</f>
        <v>krokiety z kapustą i grzybami</v>
      </c>
      <c r="E115" s="5" t="str">
        <f>LOOKUP(B115,Tagi!A:A,Tagi!B:B)</f>
        <v>bezglutenowe</v>
      </c>
    </row>
    <row r="116">
      <c r="A116" s="1">
        <v>32.0</v>
      </c>
      <c r="B116" s="1">
        <v>5.0</v>
      </c>
      <c r="C116" s="5" t="str">
        <f t="shared" si="1"/>
        <v>32_5</v>
      </c>
      <c r="D116" s="5" t="str">
        <f>LOOKUP(A116,'Dania i Obrazki'!A:A,'Dania i Obrazki'!C:C)</f>
        <v>krokiety z kapustą i grzybami</v>
      </c>
      <c r="E116" s="5" t="str">
        <f>LOOKUP(B116,Tagi!A:A,Tagi!B:B)</f>
        <v>Wegetariańskie </v>
      </c>
    </row>
    <row r="117">
      <c r="A117" s="1">
        <v>32.0</v>
      </c>
      <c r="B117" s="1">
        <v>14.0</v>
      </c>
      <c r="C117" s="5" t="str">
        <f t="shared" si="1"/>
        <v>32_14</v>
      </c>
      <c r="D117" s="5" t="str">
        <f>LOOKUP(A117,'Dania i Obrazki'!A:A,'Dania i Obrazki'!C:C)</f>
        <v>krokiety z kapustą i grzybami</v>
      </c>
      <c r="E117" s="5" t="str">
        <f>LOOKUP(B117,Tagi!A:A,Tagi!B:B)</f>
        <v>obiad</v>
      </c>
    </row>
    <row r="118">
      <c r="A118" s="1">
        <v>33.0</v>
      </c>
      <c r="B118" s="1">
        <v>14.0</v>
      </c>
      <c r="C118" s="5" t="str">
        <f t="shared" si="1"/>
        <v>33_14</v>
      </c>
      <c r="D118" s="5" t="str">
        <f>LOOKUP(A118,'Dania i Obrazki'!A:A,'Dania i Obrazki'!C:C)</f>
        <v>naleśniki z serem</v>
      </c>
      <c r="E118" s="5" t="str">
        <f>LOOKUP(B118,Tagi!A:A,Tagi!B:B)</f>
        <v>obiad</v>
      </c>
    </row>
    <row r="119">
      <c r="A119" s="1">
        <v>33.0</v>
      </c>
      <c r="B119" s="1">
        <v>5.0</v>
      </c>
      <c r="C119" s="5" t="str">
        <f t="shared" si="1"/>
        <v>33_5</v>
      </c>
      <c r="D119" s="5" t="str">
        <f>LOOKUP(A119,'Dania i Obrazki'!A:A,'Dania i Obrazki'!C:C)</f>
        <v>naleśniki z serem</v>
      </c>
      <c r="E119" s="5" t="str">
        <f>LOOKUP(B119,Tagi!A:A,Tagi!B:B)</f>
        <v>Wegetariańskie </v>
      </c>
    </row>
    <row r="120">
      <c r="A120" s="1">
        <v>34.0</v>
      </c>
      <c r="B120" s="1">
        <v>14.0</v>
      </c>
      <c r="C120" s="5" t="str">
        <f t="shared" si="1"/>
        <v>34_14</v>
      </c>
      <c r="D120" s="5" t="str">
        <f>LOOKUP(A120,'Dania i Obrazki'!A:A,'Dania i Obrazki'!C:C)</f>
        <v>naleśniki z owocami</v>
      </c>
      <c r="E120" s="5" t="str">
        <f>LOOKUP(B120,Tagi!A:A,Tagi!B:B)</f>
        <v>obiad</v>
      </c>
    </row>
    <row r="121">
      <c r="A121" s="1">
        <v>34.0</v>
      </c>
      <c r="B121" s="1">
        <v>12.0</v>
      </c>
      <c r="C121" s="5" t="str">
        <f t="shared" si="1"/>
        <v>34_12</v>
      </c>
      <c r="D121" s="5" t="str">
        <f>LOOKUP(A121,'Dania i Obrazki'!A:A,'Dania i Obrazki'!C:C)</f>
        <v>naleśniki z owocami</v>
      </c>
      <c r="E121" s="5" t="str">
        <f>LOOKUP(B121,Tagi!A:A,Tagi!B:B)</f>
        <v>Naleśniki </v>
      </c>
    </row>
    <row r="122">
      <c r="A122" s="1">
        <v>34.0</v>
      </c>
      <c r="B122" s="1">
        <v>5.0</v>
      </c>
      <c r="C122" s="5" t="str">
        <f t="shared" si="1"/>
        <v>34_5</v>
      </c>
      <c r="D122" s="5" t="str">
        <f>LOOKUP(A122,'Dania i Obrazki'!A:A,'Dania i Obrazki'!C:C)</f>
        <v>naleśniki z owocami</v>
      </c>
      <c r="E122" s="5" t="str">
        <f>LOOKUP(B122,Tagi!A:A,Tagi!B:B)</f>
        <v>Wegetariańskie </v>
      </c>
    </row>
    <row r="123">
      <c r="A123" s="1">
        <v>35.0</v>
      </c>
      <c r="B123" s="1">
        <v>11.0</v>
      </c>
      <c r="C123" s="5" t="str">
        <f t="shared" si="1"/>
        <v>35_11</v>
      </c>
      <c r="D123" s="5" t="str">
        <f>LOOKUP(A123,'Dania i Obrazki'!A:A,'Dania i Obrazki'!C:C)</f>
        <v>gofry z bitą śmietaną</v>
      </c>
      <c r="E123" s="5" t="str">
        <f>LOOKUP(B123,Tagi!A:A,Tagi!B:B)</f>
        <v>Desery</v>
      </c>
    </row>
    <row r="124">
      <c r="A124" s="1">
        <v>35.0</v>
      </c>
      <c r="B124" s="1">
        <v>10.0</v>
      </c>
      <c r="C124" s="5" t="str">
        <f t="shared" si="1"/>
        <v>35_10</v>
      </c>
      <c r="D124" s="5" t="str">
        <f>LOOKUP(A124,'Dania i Obrazki'!A:A,'Dania i Obrazki'!C:C)</f>
        <v>gofry z bitą śmietaną</v>
      </c>
      <c r="E124" s="5" t="str">
        <f>LOOKUP(B124,Tagi!A:A,Tagi!B:B)</f>
        <v>Ciasta </v>
      </c>
    </row>
    <row r="125">
      <c r="A125" s="1">
        <v>36.0</v>
      </c>
      <c r="B125" s="1">
        <v>11.0</v>
      </c>
      <c r="C125" s="5" t="str">
        <f t="shared" si="1"/>
        <v>36_11</v>
      </c>
      <c r="D125" s="5" t="str">
        <f>LOOKUP(A125,'Dania i Obrazki'!A:A,'Dania i Obrazki'!C:C)</f>
        <v>sernik</v>
      </c>
      <c r="E125" s="5" t="str">
        <f>LOOKUP(B125,Tagi!A:A,Tagi!B:B)</f>
        <v>Desery</v>
      </c>
    </row>
    <row r="126">
      <c r="A126" s="1">
        <v>36.0</v>
      </c>
      <c r="B126" s="1">
        <v>10.0</v>
      </c>
      <c r="C126" s="5" t="str">
        <f t="shared" si="1"/>
        <v>36_10</v>
      </c>
      <c r="D126" s="5" t="str">
        <f>LOOKUP(A126,'Dania i Obrazki'!A:A,'Dania i Obrazki'!C:C)</f>
        <v>sernik</v>
      </c>
      <c r="E126" s="5" t="str">
        <f>LOOKUP(B126,Tagi!A:A,Tagi!B:B)</f>
        <v>Ciasta </v>
      </c>
    </row>
    <row r="127">
      <c r="A127" s="1">
        <v>36.0</v>
      </c>
      <c r="B127" s="1">
        <v>5.0</v>
      </c>
      <c r="C127" s="5" t="str">
        <f t="shared" si="1"/>
        <v>36_5</v>
      </c>
      <c r="D127" s="5" t="str">
        <f>LOOKUP(A127,'Dania i Obrazki'!A:A,'Dania i Obrazki'!C:C)</f>
        <v>sernik</v>
      </c>
      <c r="E127" s="5" t="str">
        <f>LOOKUP(B127,Tagi!A:A,Tagi!B:B)</f>
        <v>Wegetariańskie </v>
      </c>
    </row>
    <row r="128">
      <c r="A128" s="1">
        <v>36.0</v>
      </c>
      <c r="B128" s="1">
        <v>15.0</v>
      </c>
      <c r="C128" s="5" t="str">
        <f t="shared" si="1"/>
        <v>36_15</v>
      </c>
      <c r="D128" s="5" t="str">
        <f>LOOKUP(A128,'Dania i Obrazki'!A:A,'Dania i Obrazki'!C:C)</f>
        <v>sernik</v>
      </c>
      <c r="E128" s="5" t="str">
        <f>LOOKUP(B128,Tagi!A:A,Tagi!B:B)</f>
        <v>bezglutenowe</v>
      </c>
    </row>
    <row r="129">
      <c r="A129" s="1">
        <v>37.0</v>
      </c>
      <c r="B129" s="1">
        <v>11.0</v>
      </c>
      <c r="C129" s="5" t="str">
        <f t="shared" si="1"/>
        <v>37_11</v>
      </c>
      <c r="D129" s="5" t="str">
        <f>LOOKUP(A129,'Dania i Obrazki'!A:A,'Dania i Obrazki'!C:C)</f>
        <v>lody czekoladowe</v>
      </c>
      <c r="E129" s="5" t="str">
        <f>LOOKUP(B129,Tagi!A:A,Tagi!B:B)</f>
        <v>Desery</v>
      </c>
    </row>
    <row r="130">
      <c r="A130" s="1">
        <v>37.0</v>
      </c>
      <c r="B130" s="1">
        <v>5.0</v>
      </c>
      <c r="C130" s="5" t="str">
        <f t="shared" si="1"/>
        <v>37_5</v>
      </c>
      <c r="D130" s="5" t="str">
        <f>LOOKUP(A130,'Dania i Obrazki'!A:A,'Dania i Obrazki'!C:C)</f>
        <v>lody czekoladowe</v>
      </c>
      <c r="E130" s="5" t="str">
        <f>LOOKUP(B130,Tagi!A:A,Tagi!B:B)</f>
        <v>Wegetariańskie </v>
      </c>
    </row>
    <row r="131">
      <c r="A131" s="1">
        <v>37.0</v>
      </c>
      <c r="B131" s="1">
        <v>15.0</v>
      </c>
      <c r="C131" s="5" t="str">
        <f t="shared" si="1"/>
        <v>37_15</v>
      </c>
      <c r="D131" s="5" t="str">
        <f>LOOKUP(A131,'Dania i Obrazki'!A:A,'Dania i Obrazki'!C:C)</f>
        <v>lody czekoladowe</v>
      </c>
      <c r="E131" s="5" t="str">
        <f>LOOKUP(B131,Tagi!A:A,Tagi!B:B)</f>
        <v>bezglutenowe</v>
      </c>
    </row>
    <row r="132">
      <c r="A132" s="1">
        <v>38.0</v>
      </c>
      <c r="B132" s="1">
        <v>11.0</v>
      </c>
      <c r="C132" s="5" t="str">
        <f t="shared" si="1"/>
        <v>38_11</v>
      </c>
      <c r="D132" s="5" t="str">
        <f>LOOKUP(A132,'Dania i Obrazki'!A:A,'Dania i Obrazki'!C:C)</f>
        <v>lody śmietankowe</v>
      </c>
      <c r="E132" s="5" t="str">
        <f>LOOKUP(B132,Tagi!A:A,Tagi!B:B)</f>
        <v>Desery</v>
      </c>
    </row>
    <row r="133">
      <c r="A133" s="1">
        <v>38.0</v>
      </c>
      <c r="B133" s="1">
        <v>5.0</v>
      </c>
      <c r="C133" s="5" t="str">
        <f t="shared" si="1"/>
        <v>38_5</v>
      </c>
      <c r="D133" s="5" t="str">
        <f>LOOKUP(A133,'Dania i Obrazki'!A:A,'Dania i Obrazki'!C:C)</f>
        <v>lody śmietankowe</v>
      </c>
      <c r="E133" s="5" t="str">
        <f>LOOKUP(B133,Tagi!A:A,Tagi!B:B)</f>
        <v>Wegetariańskie </v>
      </c>
    </row>
    <row r="134">
      <c r="A134" s="1">
        <v>38.0</v>
      </c>
      <c r="B134" s="1">
        <v>15.0</v>
      </c>
      <c r="C134" s="5" t="str">
        <f t="shared" si="1"/>
        <v>38_15</v>
      </c>
      <c r="D134" s="5" t="str">
        <f>LOOKUP(A134,'Dania i Obrazki'!A:A,'Dania i Obrazki'!C:C)</f>
        <v>lody śmietankowe</v>
      </c>
      <c r="E134" s="5" t="str">
        <f>LOOKUP(B134,Tagi!A:A,Tagi!B:B)</f>
        <v>bezglutenowe</v>
      </c>
    </row>
    <row r="135">
      <c r="A135" s="1">
        <v>39.0</v>
      </c>
      <c r="B135" s="1">
        <v>10.0</v>
      </c>
      <c r="C135" s="5" t="str">
        <f t="shared" si="1"/>
        <v>39_10</v>
      </c>
      <c r="D135" s="5" t="str">
        <f>LOOKUP(A135,'Dania i Obrazki'!A:A,'Dania i Obrazki'!C:C)</f>
        <v>tiramisu</v>
      </c>
      <c r="E135" s="5" t="str">
        <f>LOOKUP(B135,Tagi!A:A,Tagi!B:B)</f>
        <v>Ciasta </v>
      </c>
    </row>
    <row r="136">
      <c r="A136" s="1">
        <v>39.0</v>
      </c>
      <c r="B136" s="1">
        <v>11.0</v>
      </c>
      <c r="C136" s="5" t="str">
        <f t="shared" si="1"/>
        <v>39_11</v>
      </c>
      <c r="D136" s="5" t="str">
        <f>LOOKUP(A136,'Dania i Obrazki'!A:A,'Dania i Obrazki'!C:C)</f>
        <v>tiramisu</v>
      </c>
      <c r="E136" s="5" t="str">
        <f>LOOKUP(B136,Tagi!A:A,Tagi!B:B)</f>
        <v>Desery</v>
      </c>
    </row>
    <row r="137">
      <c r="A137" s="1">
        <v>39.0</v>
      </c>
      <c r="B137" s="1">
        <v>5.0</v>
      </c>
      <c r="C137" s="5" t="str">
        <f t="shared" si="1"/>
        <v>39_5</v>
      </c>
      <c r="D137" s="5" t="str">
        <f>LOOKUP(A137,'Dania i Obrazki'!A:A,'Dania i Obrazki'!C:C)</f>
        <v>tiramisu</v>
      </c>
      <c r="E137" s="5" t="str">
        <f>LOOKUP(B137,Tagi!A:A,Tagi!B:B)</f>
        <v>Wegetariańskie </v>
      </c>
    </row>
    <row r="138">
      <c r="A138" s="1">
        <v>40.0</v>
      </c>
      <c r="B138" s="1">
        <v>11.0</v>
      </c>
      <c r="C138" s="5" t="str">
        <f t="shared" si="1"/>
        <v>40_11</v>
      </c>
      <c r="D138" s="5" t="str">
        <f>LOOKUP(A138,'Dania i Obrazki'!A:A,'Dania i Obrazki'!C:C)</f>
        <v>wuzetka</v>
      </c>
      <c r="E138" s="5" t="str">
        <f>LOOKUP(B138,Tagi!A:A,Tagi!B:B)</f>
        <v>Desery</v>
      </c>
    </row>
    <row r="139">
      <c r="A139" s="1">
        <v>40.0</v>
      </c>
      <c r="B139" s="1">
        <v>10.0</v>
      </c>
      <c r="C139" s="5" t="str">
        <f t="shared" si="1"/>
        <v>40_10</v>
      </c>
      <c r="D139" s="5" t="str">
        <f>LOOKUP(A139,'Dania i Obrazki'!A:A,'Dania i Obrazki'!C:C)</f>
        <v>wuzetka</v>
      </c>
      <c r="E139" s="5" t="str">
        <f>LOOKUP(B139,Tagi!A:A,Tagi!B:B)</f>
        <v>Ciasta </v>
      </c>
    </row>
    <row r="140">
      <c r="A140" s="1">
        <v>39.0</v>
      </c>
      <c r="B140" s="1">
        <v>5.0</v>
      </c>
      <c r="C140" s="5" t="str">
        <f t="shared" si="1"/>
        <v>39_5</v>
      </c>
      <c r="D140" s="5" t="str">
        <f>LOOKUP(A140,'Dania i Obrazki'!A:A,'Dania i Obrazki'!C:C)</f>
        <v>tiramisu</v>
      </c>
      <c r="E140" s="5" t="str">
        <f>LOOKUP(B140,Tagi!A:A,Tagi!B:B)</f>
        <v>Wegetariańskie </v>
      </c>
    </row>
    <row r="141">
      <c r="A141" s="1">
        <v>41.0</v>
      </c>
      <c r="B141" s="1">
        <v>13.0</v>
      </c>
      <c r="C141" s="5" t="str">
        <f t="shared" si="1"/>
        <v>41_13</v>
      </c>
      <c r="D141" s="5" t="str">
        <f>LOOKUP(A141,'Dania i Obrazki'!A:A,'Dania i Obrazki'!C:C)</f>
        <v>jajecznica</v>
      </c>
      <c r="E141" s="5" t="str">
        <f>LOOKUP(B141,Tagi!A:A,Tagi!B:B)</f>
        <v>śniadanie</v>
      </c>
    </row>
    <row r="142">
      <c r="A142" s="1">
        <v>41.0</v>
      </c>
      <c r="B142" s="1">
        <v>1.0</v>
      </c>
      <c r="C142" s="5" t="str">
        <f t="shared" si="1"/>
        <v>41_1</v>
      </c>
      <c r="D142" s="5" t="str">
        <f>LOOKUP(A142,'Dania i Obrazki'!A:A,'Dania i Obrazki'!C:C)</f>
        <v>jajecznica</v>
      </c>
      <c r="E142" s="5" t="str">
        <f>LOOKUP(B142,Tagi!A:A,Tagi!B:B)</f>
        <v>Mięsne </v>
      </c>
    </row>
    <row r="143">
      <c r="A143" s="1">
        <v>41.0</v>
      </c>
      <c r="B143" s="1">
        <v>15.0</v>
      </c>
      <c r="C143" s="5" t="str">
        <f t="shared" si="1"/>
        <v>41_15</v>
      </c>
      <c r="D143" s="5" t="str">
        <f>LOOKUP(A143,'Dania i Obrazki'!A:A,'Dania i Obrazki'!C:C)</f>
        <v>jajecznica</v>
      </c>
      <c r="E143" s="5" t="str">
        <f>LOOKUP(B143,Tagi!A:A,Tagi!B:B)</f>
        <v>bezglutenowe</v>
      </c>
    </row>
    <row r="144">
      <c r="A144" s="1">
        <v>42.0</v>
      </c>
      <c r="B144" s="1">
        <v>5.0</v>
      </c>
      <c r="C144" s="5" t="str">
        <f t="shared" si="1"/>
        <v>42_5</v>
      </c>
      <c r="D144" s="5" t="str">
        <f>LOOKUP(A144,'Dania i Obrazki'!A:A,'Dania i Obrazki'!C:C)</f>
        <v>jajecznica bez mięsa</v>
      </c>
      <c r="E144" s="5" t="str">
        <f>LOOKUP(B144,Tagi!A:A,Tagi!B:B)</f>
        <v>Wegetariańskie </v>
      </c>
    </row>
    <row r="145">
      <c r="A145" s="1">
        <v>42.0</v>
      </c>
      <c r="B145" s="1">
        <v>13.0</v>
      </c>
      <c r="C145" s="5" t="str">
        <f t="shared" si="1"/>
        <v>42_13</v>
      </c>
      <c r="D145" s="5" t="str">
        <f>LOOKUP(A145,'Dania i Obrazki'!A:A,'Dania i Obrazki'!C:C)</f>
        <v>jajecznica bez mięsa</v>
      </c>
      <c r="E145" s="5" t="str">
        <f>LOOKUP(B145,Tagi!A:A,Tagi!B:B)</f>
        <v>śniadanie</v>
      </c>
    </row>
    <row r="146">
      <c r="A146" s="1">
        <v>42.0</v>
      </c>
      <c r="B146" s="1">
        <v>15.0</v>
      </c>
      <c r="C146" s="5" t="str">
        <f t="shared" si="1"/>
        <v>42_15</v>
      </c>
      <c r="D146" s="5" t="str">
        <f>LOOKUP(A146,'Dania i Obrazki'!A:A,'Dania i Obrazki'!C:C)</f>
        <v>jajecznica bez mięsa</v>
      </c>
      <c r="E146" s="5" t="str">
        <f>LOOKUP(B146,Tagi!A:A,Tagi!B:B)</f>
        <v>bezglutenowe</v>
      </c>
    </row>
    <row r="147">
      <c r="A147" s="1">
        <v>43.0</v>
      </c>
      <c r="B147" s="1">
        <v>13.0</v>
      </c>
      <c r="C147" s="5" t="str">
        <f t="shared" si="1"/>
        <v>43_13</v>
      </c>
      <c r="D147" s="5" t="str">
        <f>LOOKUP(A147,'Dania i Obrazki'!A:A,'Dania i Obrazki'!C:C)</f>
        <v>tost</v>
      </c>
      <c r="E147" s="5" t="str">
        <f>LOOKUP(B147,Tagi!A:A,Tagi!B:B)</f>
        <v>śniadanie</v>
      </c>
    </row>
    <row r="148">
      <c r="A148" s="1">
        <v>43.0</v>
      </c>
      <c r="B148" s="1">
        <v>1.0</v>
      </c>
      <c r="C148" s="5" t="str">
        <f t="shared" si="1"/>
        <v>43_1</v>
      </c>
      <c r="D148" s="5" t="str">
        <f>LOOKUP(A148,'Dania i Obrazki'!A:A,'Dania i Obrazki'!C:C)</f>
        <v>tost</v>
      </c>
      <c r="E148" s="5" t="str">
        <f>LOOKUP(B148,Tagi!A:A,Tagi!B:B)</f>
        <v>Mięsne </v>
      </c>
    </row>
    <row r="149">
      <c r="A149" s="1">
        <v>44.0</v>
      </c>
      <c r="B149" s="1">
        <v>13.0</v>
      </c>
      <c r="C149" s="5" t="str">
        <f t="shared" si="1"/>
        <v>44_13</v>
      </c>
      <c r="D149" s="5" t="str">
        <f>LOOKUP(A149,'Dania i Obrazki'!A:A,'Dania i Obrazki'!C:C)</f>
        <v>tost bez miesa</v>
      </c>
      <c r="E149" s="5" t="str">
        <f>LOOKUP(B149,Tagi!A:A,Tagi!B:B)</f>
        <v>śniadanie</v>
      </c>
    </row>
    <row r="150">
      <c r="A150" s="1">
        <v>44.0</v>
      </c>
      <c r="B150" s="1">
        <v>5.0</v>
      </c>
      <c r="C150" s="5" t="str">
        <f t="shared" si="1"/>
        <v>44_5</v>
      </c>
      <c r="D150" s="5" t="str">
        <f>LOOKUP(A150,'Dania i Obrazki'!A:A,'Dania i Obrazki'!C:C)</f>
        <v>tost bez miesa</v>
      </c>
      <c r="E150" s="5" t="str">
        <f>LOOKUP(B150,Tagi!A:A,Tagi!B:B)</f>
        <v>Wegetariańskie </v>
      </c>
    </row>
    <row r="151">
      <c r="A151" s="1">
        <v>45.0</v>
      </c>
      <c r="B151" s="1">
        <v>5.0</v>
      </c>
      <c r="C151" s="5" t="str">
        <f t="shared" si="1"/>
        <v>45_5</v>
      </c>
      <c r="D151" s="5" t="str">
        <f>LOOKUP(A151,'Dania i Obrazki'!A:A,'Dania i Obrazki'!C:C)</f>
        <v>zupa mleczna</v>
      </c>
      <c r="E151" s="5" t="str">
        <f>LOOKUP(B151,Tagi!A:A,Tagi!B:B)</f>
        <v>Wegetariańskie </v>
      </c>
    </row>
    <row r="152">
      <c r="A152" s="1">
        <v>45.0</v>
      </c>
      <c r="B152" s="1">
        <v>13.0</v>
      </c>
      <c r="C152" s="5" t="str">
        <f t="shared" si="1"/>
        <v>45_13</v>
      </c>
      <c r="D152" s="5" t="str">
        <f>LOOKUP(A152,'Dania i Obrazki'!A:A,'Dania i Obrazki'!C:C)</f>
        <v>zupa mleczna</v>
      </c>
      <c r="E152" s="5" t="str">
        <f>LOOKUP(B152,Tagi!A:A,Tagi!B:B)</f>
        <v>śniadanie</v>
      </c>
    </row>
    <row r="153">
      <c r="A153" s="1">
        <v>45.0</v>
      </c>
      <c r="B153" s="1">
        <v>9.0</v>
      </c>
      <c r="C153" s="5" t="str">
        <f t="shared" si="1"/>
        <v>45_9</v>
      </c>
      <c r="D153" s="5" t="str">
        <f>LOOKUP(A153,'Dania i Obrazki'!A:A,'Dania i Obrazki'!C:C)</f>
        <v>zupa mleczna</v>
      </c>
      <c r="E153" s="5" t="str">
        <f>LOOKUP(B153,Tagi!A:A,Tagi!B:B)</f>
        <v>Zupa </v>
      </c>
    </row>
    <row r="154">
      <c r="A154" s="1">
        <v>46.0</v>
      </c>
      <c r="B154" s="1">
        <v>13.0</v>
      </c>
      <c r="C154" s="5" t="str">
        <f t="shared" si="1"/>
        <v>46_13</v>
      </c>
      <c r="D154" s="5" t="str">
        <f>LOOKUP(A154,'Dania i Obrazki'!A:A,'Dania i Obrazki'!C:C)</f>
        <v>omlet</v>
      </c>
      <c r="E154" s="5" t="str">
        <f>LOOKUP(B154,Tagi!A:A,Tagi!B:B)</f>
        <v>śniadanie</v>
      </c>
    </row>
    <row r="155">
      <c r="A155" s="1">
        <v>46.0</v>
      </c>
      <c r="B155" s="1">
        <v>5.0</v>
      </c>
      <c r="C155" s="5" t="str">
        <f t="shared" si="1"/>
        <v>46_5</v>
      </c>
      <c r="D155" s="5" t="str">
        <f>LOOKUP(A155,'Dania i Obrazki'!A:A,'Dania i Obrazki'!C:C)</f>
        <v>omlet</v>
      </c>
      <c r="E155" s="5" t="str">
        <f>LOOKUP(B155,Tagi!A:A,Tagi!B:B)</f>
        <v>Wegetariańskie </v>
      </c>
    </row>
    <row r="156">
      <c r="A156" s="1">
        <v>46.0</v>
      </c>
      <c r="B156" s="1">
        <v>15.0</v>
      </c>
      <c r="C156" s="5" t="str">
        <f t="shared" si="1"/>
        <v>46_15</v>
      </c>
      <c r="D156" s="5" t="str">
        <f>LOOKUP(A156,'Dania i Obrazki'!A:A,'Dania i Obrazki'!C:C)</f>
        <v>omlet</v>
      </c>
      <c r="E156" s="5" t="str">
        <f>LOOKUP(B156,Tagi!A:A,Tagi!B:B)</f>
        <v>bezglutenowe</v>
      </c>
    </row>
    <row r="157">
      <c r="A157" s="1">
        <v>47.0</v>
      </c>
      <c r="B157" s="1">
        <v>13.0</v>
      </c>
      <c r="C157" s="5" t="str">
        <f t="shared" si="1"/>
        <v>47_13</v>
      </c>
      <c r="D157" s="5" t="str">
        <f>LOOKUP(A157,'Dania i Obrazki'!A:A,'Dania i Obrazki'!C:C)</f>
        <v>kanapka</v>
      </c>
      <c r="E157" s="5" t="str">
        <f>LOOKUP(B157,Tagi!A:A,Tagi!B:B)</f>
        <v>śniadanie</v>
      </c>
    </row>
    <row r="158">
      <c r="A158" s="1">
        <v>47.0</v>
      </c>
      <c r="B158" s="1">
        <v>1.0</v>
      </c>
      <c r="C158" s="5" t="str">
        <f t="shared" si="1"/>
        <v>47_1</v>
      </c>
      <c r="D158" s="5" t="str">
        <f>LOOKUP(A158,'Dania i Obrazki'!A:A,'Dania i Obrazki'!C:C)</f>
        <v>kanapka</v>
      </c>
      <c r="E158" s="5" t="str">
        <f>LOOKUP(B158,Tagi!A:A,Tagi!B:B)</f>
        <v>Mięsne </v>
      </c>
    </row>
    <row r="159">
      <c r="A159" s="1">
        <v>48.0</v>
      </c>
      <c r="B159" s="1">
        <v>13.0</v>
      </c>
      <c r="C159" s="5" t="str">
        <f t="shared" si="1"/>
        <v>48_13</v>
      </c>
      <c r="D159" s="5" t="str">
        <f>LOOKUP(A159,'Dania i Obrazki'!A:A,'Dania i Obrazki'!C:C)</f>
        <v>kanapka bez miesa</v>
      </c>
      <c r="E159" s="5" t="str">
        <f>LOOKUP(B159,Tagi!A:A,Tagi!B:B)</f>
        <v>śniadanie</v>
      </c>
    </row>
    <row r="160">
      <c r="A160" s="1">
        <v>48.0</v>
      </c>
      <c r="B160" s="1">
        <v>5.0</v>
      </c>
      <c r="C160" s="5" t="str">
        <f t="shared" si="1"/>
        <v>48_5</v>
      </c>
      <c r="D160" s="5" t="str">
        <f>LOOKUP(A160,'Dania i Obrazki'!A:A,'Dania i Obrazki'!C:C)</f>
        <v>kanapka bez miesa</v>
      </c>
      <c r="E160" s="5" t="str">
        <f>LOOKUP(B160,Tagi!A:A,Tagi!B:B)</f>
        <v>Wegetariańskie </v>
      </c>
    </row>
    <row r="161">
      <c r="A161" s="1">
        <v>49.0</v>
      </c>
      <c r="B161" s="1">
        <v>14.0</v>
      </c>
      <c r="C161" s="5" t="str">
        <f t="shared" si="1"/>
        <v>49_14</v>
      </c>
      <c r="D161" s="5" t="str">
        <f>LOOKUP(A161,'Dania i Obrazki'!A:A,'Dania i Obrazki'!C:C)</f>
        <v>kotlety z soczewicy</v>
      </c>
      <c r="E161" s="5" t="str">
        <f>LOOKUP(B161,Tagi!A:A,Tagi!B:B)</f>
        <v>obiad</v>
      </c>
    </row>
    <row r="162">
      <c r="A162" s="1">
        <v>49.0</v>
      </c>
      <c r="B162" s="1">
        <v>6.0</v>
      </c>
      <c r="C162" s="5" t="str">
        <f t="shared" si="1"/>
        <v>49_6</v>
      </c>
      <c r="D162" s="5" t="str">
        <f>LOOKUP(A162,'Dania i Obrazki'!A:A,'Dania i Obrazki'!C:C)</f>
        <v>kotlety z soczewicy</v>
      </c>
      <c r="E162" s="5" t="str">
        <f>LOOKUP(B162,Tagi!A:A,Tagi!B:B)</f>
        <v>Wege</v>
      </c>
    </row>
    <row r="163">
      <c r="A163" s="1">
        <v>49.0</v>
      </c>
      <c r="B163" s="1">
        <v>5.0</v>
      </c>
      <c r="C163" s="5" t="str">
        <f t="shared" si="1"/>
        <v>49_5</v>
      </c>
      <c r="D163" s="5" t="str">
        <f>LOOKUP(A163,'Dania i Obrazki'!A:A,'Dania i Obrazki'!C:C)</f>
        <v>kotlety z soczewicy</v>
      </c>
      <c r="E163" s="5" t="str">
        <f>LOOKUP(B163,Tagi!A:A,Tagi!B:B)</f>
        <v>Wegetariańskie </v>
      </c>
    </row>
    <row r="164">
      <c r="A164" s="1">
        <v>50.0</v>
      </c>
      <c r="B164" s="1">
        <v>14.0</v>
      </c>
      <c r="C164" s="5" t="str">
        <f t="shared" si="1"/>
        <v>50_14</v>
      </c>
      <c r="D164" s="5" t="str">
        <f>LOOKUP(A164,'Dania i Obrazki'!A:A,'Dania i Obrazki'!C:C)</f>
        <v>kotlety z fasoli</v>
      </c>
      <c r="E164" s="5" t="str">
        <f>LOOKUP(B164,Tagi!A:A,Tagi!B:B)</f>
        <v>obiad</v>
      </c>
    </row>
    <row r="165">
      <c r="A165" s="1">
        <v>50.0</v>
      </c>
      <c r="B165" s="1">
        <v>5.0</v>
      </c>
      <c r="C165" s="5" t="str">
        <f t="shared" si="1"/>
        <v>50_5</v>
      </c>
      <c r="D165" s="5" t="str">
        <f>LOOKUP(A165,'Dania i Obrazki'!A:A,'Dania i Obrazki'!C:C)</f>
        <v>kotlety z fasoli</v>
      </c>
      <c r="E165" s="5" t="str">
        <f>LOOKUP(B165,Tagi!A:A,Tagi!B:B)</f>
        <v>Wegetariańskie </v>
      </c>
    </row>
    <row r="166">
      <c r="A166" s="1">
        <v>50.0</v>
      </c>
      <c r="B166" s="1">
        <v>6.0</v>
      </c>
      <c r="C166" s="5" t="str">
        <f t="shared" si="1"/>
        <v>50_6</v>
      </c>
      <c r="D166" s="5" t="str">
        <f>LOOKUP(A166,'Dania i Obrazki'!A:A,'Dania i Obrazki'!C:C)</f>
        <v>kotlety z fasoli</v>
      </c>
      <c r="E166" s="5" t="str">
        <f>LOOKUP(B166,Tagi!A:A,Tagi!B:B)</f>
        <v>Wege</v>
      </c>
    </row>
    <row r="167">
      <c r="A167" s="1">
        <v>51.0</v>
      </c>
      <c r="B167" s="1">
        <v>5.0</v>
      </c>
      <c r="C167" s="5" t="str">
        <f t="shared" si="1"/>
        <v>51_5</v>
      </c>
      <c r="D167" s="5" t="str">
        <f>LOOKUP(A167,'Dania i Obrazki'!A:A,'Dania i Obrazki'!C:C)</f>
        <v>burger wege</v>
      </c>
      <c r="E167" s="5" t="str">
        <f>LOOKUP(B167,Tagi!A:A,Tagi!B:B)</f>
        <v>Wegetariańskie </v>
      </c>
    </row>
    <row r="168">
      <c r="A168" s="1">
        <v>51.0</v>
      </c>
      <c r="B168" s="1">
        <v>6.0</v>
      </c>
      <c r="C168" s="5" t="str">
        <f t="shared" si="1"/>
        <v>51_6</v>
      </c>
      <c r="D168" s="5" t="str">
        <f>LOOKUP(A168,'Dania i Obrazki'!A:A,'Dania i Obrazki'!C:C)</f>
        <v>burger wege</v>
      </c>
      <c r="E168" s="5" t="str">
        <f>LOOKUP(B168,Tagi!A:A,Tagi!B:B)</f>
        <v>Wege</v>
      </c>
    </row>
    <row r="169">
      <c r="A169" s="1">
        <v>51.0</v>
      </c>
      <c r="B169" s="1">
        <v>7.0</v>
      </c>
      <c r="C169" s="5" t="str">
        <f t="shared" si="1"/>
        <v>51_7</v>
      </c>
      <c r="D169" s="5" t="str">
        <f>LOOKUP(A169,'Dania i Obrazki'!A:A,'Dania i Obrazki'!C:C)</f>
        <v>burger wege</v>
      </c>
      <c r="E169" s="5" t="str">
        <f>LOOKUP(B169,Tagi!A:A,Tagi!B:B)</f>
        <v>Fast Food</v>
      </c>
    </row>
    <row r="170">
      <c r="A170" s="1">
        <v>51.0</v>
      </c>
      <c r="B170" s="1">
        <v>14.0</v>
      </c>
      <c r="C170" s="5" t="str">
        <f t="shared" si="1"/>
        <v>51_14</v>
      </c>
      <c r="D170" s="5" t="str">
        <f>LOOKUP(A170,'Dania i Obrazki'!A:A,'Dania i Obrazki'!C:C)</f>
        <v>burger wege</v>
      </c>
      <c r="E170" s="5" t="str">
        <f>LOOKUP(B170,Tagi!A:A,Tagi!B:B)</f>
        <v>obiad</v>
      </c>
    </row>
    <row r="171">
      <c r="A171" s="1">
        <v>52.0</v>
      </c>
      <c r="B171" s="1">
        <v>5.0</v>
      </c>
      <c r="C171" s="5" t="str">
        <f t="shared" si="1"/>
        <v>52_5</v>
      </c>
      <c r="D171" s="5" t="str">
        <f>LOOKUP(A171,'Dania i Obrazki'!A:A,'Dania i Obrazki'!C:C)</f>
        <v>burger wege 2</v>
      </c>
      <c r="E171" s="5" t="str">
        <f>LOOKUP(B171,Tagi!A:A,Tagi!B:B)</f>
        <v>Wegetariańskie </v>
      </c>
    </row>
    <row r="172">
      <c r="A172" s="1">
        <v>52.0</v>
      </c>
      <c r="B172" s="1">
        <v>6.0</v>
      </c>
      <c r="C172" s="5" t="str">
        <f t="shared" si="1"/>
        <v>52_6</v>
      </c>
      <c r="D172" s="5" t="str">
        <f>LOOKUP(A172,'Dania i Obrazki'!A:A,'Dania i Obrazki'!C:C)</f>
        <v>burger wege 2</v>
      </c>
      <c r="E172" s="5" t="str">
        <f>LOOKUP(B172,Tagi!A:A,Tagi!B:B)</f>
        <v>Wege</v>
      </c>
    </row>
    <row r="173">
      <c r="A173" s="1">
        <v>52.0</v>
      </c>
      <c r="B173" s="1">
        <v>7.0</v>
      </c>
      <c r="C173" s="5" t="str">
        <f t="shared" si="1"/>
        <v>52_7</v>
      </c>
      <c r="D173" s="5" t="str">
        <f>LOOKUP(A173,'Dania i Obrazki'!A:A,'Dania i Obrazki'!C:C)</f>
        <v>burger wege 2</v>
      </c>
      <c r="E173" s="5" t="str">
        <f>LOOKUP(B173,Tagi!A:A,Tagi!B:B)</f>
        <v>Fast Food</v>
      </c>
    </row>
    <row r="174">
      <c r="A174" s="1">
        <v>52.0</v>
      </c>
      <c r="B174" s="1">
        <v>14.0</v>
      </c>
      <c r="C174" s="5" t="str">
        <f t="shared" si="1"/>
        <v>52_14</v>
      </c>
      <c r="D174" s="5" t="str">
        <f>LOOKUP(A174,'Dania i Obrazki'!A:A,'Dania i Obrazki'!C:C)</f>
        <v>burger wege 2</v>
      </c>
      <c r="E174" s="5" t="str">
        <f>LOOKUP(B174,Tagi!A:A,Tagi!B:B)</f>
        <v>obiad</v>
      </c>
    </row>
    <row r="175">
      <c r="A175" s="1">
        <v>53.0</v>
      </c>
      <c r="B175" s="1">
        <v>14.0</v>
      </c>
      <c r="C175" s="5" t="str">
        <f t="shared" si="1"/>
        <v>53_14</v>
      </c>
      <c r="D175" s="5" t="str">
        <f>LOOKUP(A175,'Dania i Obrazki'!A:A,'Dania i Obrazki'!C:C)</f>
        <v>placki ziemniaczane</v>
      </c>
      <c r="E175" s="5" t="str">
        <f>LOOKUP(B175,Tagi!A:A,Tagi!B:B)</f>
        <v>obiad</v>
      </c>
    </row>
    <row r="176">
      <c r="A176" s="1">
        <v>53.0</v>
      </c>
      <c r="B176" s="1">
        <v>5.0</v>
      </c>
      <c r="C176" s="5" t="str">
        <f t="shared" si="1"/>
        <v>53_5</v>
      </c>
      <c r="D176" s="5" t="str">
        <f>LOOKUP(A176,'Dania i Obrazki'!A:A,'Dania i Obrazki'!C:C)</f>
        <v>placki ziemniaczane</v>
      </c>
      <c r="E176" s="5" t="str">
        <f>LOOKUP(B176,Tagi!A:A,Tagi!B:B)</f>
        <v>Wegetariańskie </v>
      </c>
    </row>
    <row r="177">
      <c r="A177" s="1">
        <v>53.0</v>
      </c>
      <c r="B177" s="1">
        <v>4.0</v>
      </c>
      <c r="C177" s="5" t="str">
        <f t="shared" si="1"/>
        <v>53_4</v>
      </c>
      <c r="D177" s="5" t="str">
        <f>LOOKUP(A177,'Dania i Obrazki'!A:A,'Dania i Obrazki'!C:C)</f>
        <v>placki ziemniaczane</v>
      </c>
      <c r="E177" s="5" t="str">
        <f>LOOKUP(B177,Tagi!A:A,Tagi!B:B)</f>
        <v>Tradycyjne </v>
      </c>
    </row>
    <row r="178">
      <c r="A178" s="1">
        <v>54.0</v>
      </c>
      <c r="B178" s="1">
        <v>5.0</v>
      </c>
      <c r="C178" s="5" t="str">
        <f t="shared" si="1"/>
        <v>54_5</v>
      </c>
      <c r="D178" s="5" t="str">
        <f>LOOKUP(A178,'Dania i Obrazki'!A:A,'Dania i Obrazki'!C:C)</f>
        <v>ratatuj</v>
      </c>
      <c r="E178" s="5" t="str">
        <f>LOOKUP(B178,Tagi!A:A,Tagi!B:B)</f>
        <v>Wegetariańskie </v>
      </c>
    </row>
    <row r="179">
      <c r="A179" s="1">
        <v>54.0</v>
      </c>
      <c r="B179" s="1">
        <v>6.0</v>
      </c>
      <c r="C179" s="5" t="str">
        <f t="shared" si="1"/>
        <v>54_6</v>
      </c>
      <c r="D179" s="5" t="str">
        <f>LOOKUP(A179,'Dania i Obrazki'!A:A,'Dania i Obrazki'!C:C)</f>
        <v>ratatuj</v>
      </c>
      <c r="E179" s="5" t="str">
        <f>LOOKUP(B179,Tagi!A:A,Tagi!B:B)</f>
        <v>Wege</v>
      </c>
    </row>
    <row r="180">
      <c r="A180" s="1">
        <v>54.0</v>
      </c>
      <c r="B180" s="1">
        <v>14.0</v>
      </c>
      <c r="C180" s="5" t="str">
        <f t="shared" si="1"/>
        <v>54_14</v>
      </c>
      <c r="D180" s="5" t="str">
        <f>LOOKUP(A180,'Dania i Obrazki'!A:A,'Dania i Obrazki'!C:C)</f>
        <v>ratatuj</v>
      </c>
      <c r="E180" s="5" t="str">
        <f>LOOKUP(B180,Tagi!A:A,Tagi!B:B)</f>
        <v>obiad</v>
      </c>
    </row>
    <row r="181">
      <c r="A181" s="1">
        <v>54.0</v>
      </c>
      <c r="B181" s="1">
        <v>15.0</v>
      </c>
      <c r="C181" s="5" t="str">
        <f t="shared" si="1"/>
        <v>54_15</v>
      </c>
      <c r="D181" s="5" t="str">
        <f>LOOKUP(A181,'Dania i Obrazki'!A:A,'Dania i Obrazki'!C:C)</f>
        <v>ratatuj</v>
      </c>
      <c r="E181" s="5" t="str">
        <f>LOOKUP(B181,Tagi!A:A,Tagi!B:B)</f>
        <v>bezglutenowe</v>
      </c>
    </row>
    <row r="182">
      <c r="A182" s="1">
        <v>55.0</v>
      </c>
      <c r="B182" s="1">
        <v>14.0</v>
      </c>
      <c r="C182" s="5" t="str">
        <f t="shared" si="1"/>
        <v>55_14</v>
      </c>
      <c r="D182" s="5" t="str">
        <f>LOOKUP(A182,'Dania i Obrazki'!A:A,'Dania i Obrazki'!C:C)</f>
        <v>pieczone ziemniaki</v>
      </c>
      <c r="E182" s="5" t="str">
        <f>LOOKUP(B182,Tagi!A:A,Tagi!B:B)</f>
        <v>obiad</v>
      </c>
    </row>
    <row r="183">
      <c r="A183" s="1">
        <v>55.0</v>
      </c>
      <c r="B183" s="1">
        <v>6.0</v>
      </c>
      <c r="C183" s="5" t="str">
        <f t="shared" si="1"/>
        <v>55_6</v>
      </c>
      <c r="D183" s="5" t="str">
        <f>LOOKUP(A183,'Dania i Obrazki'!A:A,'Dania i Obrazki'!C:C)</f>
        <v>pieczone ziemniaki</v>
      </c>
      <c r="E183" s="5" t="str">
        <f>LOOKUP(B183,Tagi!A:A,Tagi!B:B)</f>
        <v>Wege</v>
      </c>
    </row>
    <row r="184">
      <c r="A184" s="1">
        <v>55.0</v>
      </c>
      <c r="B184" s="1">
        <v>5.0</v>
      </c>
      <c r="C184" s="5" t="str">
        <f t="shared" si="1"/>
        <v>55_5</v>
      </c>
      <c r="D184" s="5" t="str">
        <f>LOOKUP(A184,'Dania i Obrazki'!A:A,'Dania i Obrazki'!C:C)</f>
        <v>pieczone ziemniaki</v>
      </c>
      <c r="E184" s="5" t="str">
        <f>LOOKUP(B184,Tagi!A:A,Tagi!B:B)</f>
        <v>Wegetariańskie </v>
      </c>
    </row>
    <row r="185">
      <c r="A185" s="1">
        <v>55.0</v>
      </c>
      <c r="B185" s="1">
        <v>15.0</v>
      </c>
      <c r="C185" s="5" t="str">
        <f t="shared" si="1"/>
        <v>55_15</v>
      </c>
      <c r="D185" s="5" t="str">
        <f>LOOKUP(A185,'Dania i Obrazki'!A:A,'Dania i Obrazki'!C:C)</f>
        <v>pieczone ziemniaki</v>
      </c>
      <c r="E185" s="5" t="str">
        <f>LOOKUP(B185,Tagi!A:A,Tagi!B:B)</f>
        <v>bezglutenowe</v>
      </c>
    </row>
    <row r="186">
      <c r="A186" s="1">
        <v>56.0</v>
      </c>
      <c r="B186" s="1">
        <v>14.0</v>
      </c>
      <c r="C186" s="5" t="str">
        <f t="shared" si="1"/>
        <v>56_14</v>
      </c>
      <c r="D186" s="5" t="str">
        <f>LOOKUP(A186,'Dania i Obrazki'!A:A,'Dania i Obrazki'!C:C)</f>
        <v>łosos</v>
      </c>
      <c r="E186" s="5" t="str">
        <f>LOOKUP(B186,Tagi!A:A,Tagi!B:B)</f>
        <v>obiad</v>
      </c>
    </row>
    <row r="187">
      <c r="A187" s="1">
        <v>56.0</v>
      </c>
      <c r="B187" s="1">
        <v>2.0</v>
      </c>
      <c r="C187" s="5" t="str">
        <f t="shared" si="1"/>
        <v>56_2</v>
      </c>
      <c r="D187" s="5" t="str">
        <f>LOOKUP(A187,'Dania i Obrazki'!A:A,'Dania i Obrazki'!C:C)</f>
        <v>łosos</v>
      </c>
      <c r="E187" s="5" t="str">
        <f>LOOKUP(B187,Tagi!A:A,Tagi!B:B)</f>
        <v>Rybne </v>
      </c>
    </row>
    <row r="188">
      <c r="A188" s="1">
        <v>56.0</v>
      </c>
      <c r="B188" s="1">
        <v>15.0</v>
      </c>
      <c r="C188" s="5" t="str">
        <f t="shared" si="1"/>
        <v>56_15</v>
      </c>
      <c r="D188" s="5" t="str">
        <f>LOOKUP(A188,'Dania i Obrazki'!A:A,'Dania i Obrazki'!C:C)</f>
        <v>łosos</v>
      </c>
      <c r="E188" s="5" t="str">
        <f>LOOKUP(B188,Tagi!A:A,Tagi!B:B)</f>
        <v>bezglutenowe</v>
      </c>
    </row>
    <row r="189">
      <c r="A189" s="1">
        <v>57.0</v>
      </c>
      <c r="B189" s="1">
        <v>15.0</v>
      </c>
      <c r="C189" s="5" t="str">
        <f t="shared" si="1"/>
        <v>57_15</v>
      </c>
      <c r="D189" s="5" t="str">
        <f>LOOKUP(A189,'Dania i Obrazki'!A:A,'Dania i Obrazki'!C:C)</f>
        <v>dorsz</v>
      </c>
      <c r="E189" s="5" t="str">
        <f>LOOKUP(B189,Tagi!A:A,Tagi!B:B)</f>
        <v>bezglutenowe</v>
      </c>
    </row>
    <row r="190">
      <c r="A190" s="1">
        <v>57.0</v>
      </c>
      <c r="B190" s="1">
        <v>2.0</v>
      </c>
      <c r="C190" s="5" t="str">
        <f t="shared" si="1"/>
        <v>57_2</v>
      </c>
      <c r="D190" s="5" t="str">
        <f>LOOKUP(A190,'Dania i Obrazki'!A:A,'Dania i Obrazki'!C:C)</f>
        <v>dorsz</v>
      </c>
      <c r="E190" s="5" t="str">
        <f>LOOKUP(B190,Tagi!A:A,Tagi!B:B)</f>
        <v>Rybne </v>
      </c>
    </row>
    <row r="191">
      <c r="A191" s="1">
        <v>57.0</v>
      </c>
      <c r="B191" s="1">
        <v>14.0</v>
      </c>
      <c r="C191" s="5" t="str">
        <f t="shared" si="1"/>
        <v>57_14</v>
      </c>
      <c r="D191" s="5" t="str">
        <f>LOOKUP(A191,'Dania i Obrazki'!A:A,'Dania i Obrazki'!C:C)</f>
        <v>dorsz</v>
      </c>
      <c r="E191" s="5" t="str">
        <f>LOOKUP(B191,Tagi!A:A,Tagi!B:B)</f>
        <v>obiad</v>
      </c>
    </row>
    <row r="192">
      <c r="A192" s="1">
        <v>58.0</v>
      </c>
      <c r="B192" s="1">
        <v>15.0</v>
      </c>
      <c r="C192" s="5" t="str">
        <f t="shared" si="1"/>
        <v>58_15</v>
      </c>
      <c r="D192" s="5" t="str">
        <f>LOOKUP(A192,'Dania i Obrazki'!A:A,'Dania i Obrazki'!C:C)</f>
        <v>halibut</v>
      </c>
      <c r="E192" s="5" t="str">
        <f>LOOKUP(B192,Tagi!A:A,Tagi!B:B)</f>
        <v>bezglutenowe</v>
      </c>
    </row>
    <row r="193">
      <c r="A193" s="1">
        <v>58.0</v>
      </c>
      <c r="B193" s="1">
        <v>2.0</v>
      </c>
      <c r="C193" s="5" t="str">
        <f t="shared" si="1"/>
        <v>58_2</v>
      </c>
      <c r="D193" s="5" t="str">
        <f>LOOKUP(A193,'Dania i Obrazki'!A:A,'Dania i Obrazki'!C:C)</f>
        <v>halibut</v>
      </c>
      <c r="E193" s="5" t="str">
        <f>LOOKUP(B193,Tagi!A:A,Tagi!B:B)</f>
        <v>Rybne </v>
      </c>
    </row>
    <row r="194">
      <c r="A194" s="1">
        <v>58.0</v>
      </c>
      <c r="B194" s="1">
        <v>14.0</v>
      </c>
      <c r="C194" s="5" t="str">
        <f t="shared" si="1"/>
        <v>58_14</v>
      </c>
      <c r="D194" s="5" t="str">
        <f>LOOKUP(A194,'Dania i Obrazki'!A:A,'Dania i Obrazki'!C:C)</f>
        <v>halibut</v>
      </c>
      <c r="E194" s="5" t="str">
        <f>LOOKUP(B194,Tagi!A:A,Tagi!B:B)</f>
        <v>obiad</v>
      </c>
    </row>
    <row r="195">
      <c r="A195" s="1">
        <v>59.0</v>
      </c>
      <c r="B195" s="1">
        <v>14.0</v>
      </c>
      <c r="C195" s="5" t="str">
        <f t="shared" si="1"/>
        <v>59_14</v>
      </c>
      <c r="D195" s="5" t="str">
        <f>LOOKUP(A195,'Dania i Obrazki'!A:A,'Dania i Obrazki'!C:C)</f>
        <v>dorsz w panierce</v>
      </c>
      <c r="E195" s="5" t="str">
        <f>LOOKUP(B195,Tagi!A:A,Tagi!B:B)</f>
        <v>obiad</v>
      </c>
    </row>
    <row r="196">
      <c r="A196" s="1">
        <v>59.0</v>
      </c>
      <c r="B196" s="1">
        <v>2.0</v>
      </c>
      <c r="C196" s="5" t="str">
        <f t="shared" si="1"/>
        <v>59_2</v>
      </c>
      <c r="D196" s="5" t="str">
        <f>LOOKUP(A196,'Dania i Obrazki'!A:A,'Dania i Obrazki'!C:C)</f>
        <v>dorsz w panierce</v>
      </c>
      <c r="E196" s="5" t="str">
        <f>LOOKUP(B196,Tagi!A:A,Tagi!B:B)</f>
        <v>Rybne </v>
      </c>
    </row>
    <row r="197">
      <c r="A197" s="1">
        <v>60.0</v>
      </c>
      <c r="B197" s="1">
        <v>14.0</v>
      </c>
      <c r="C197" s="5" t="str">
        <f t="shared" si="1"/>
        <v>60_14</v>
      </c>
      <c r="D197" s="5" t="str">
        <f>LOOKUP(A197,'Dania i Obrazki'!A:A,'Dania i Obrazki'!C:C)</f>
        <v>miruna w panierce</v>
      </c>
      <c r="E197" s="5" t="str">
        <f>LOOKUP(B197,Tagi!A:A,Tagi!B:B)</f>
        <v>obiad</v>
      </c>
    </row>
    <row r="198">
      <c r="A198" s="1">
        <v>60.0</v>
      </c>
      <c r="B198" s="1">
        <v>2.0</v>
      </c>
      <c r="C198" s="5" t="str">
        <f t="shared" si="1"/>
        <v>60_2</v>
      </c>
      <c r="D198" s="5" t="str">
        <f>LOOKUP(A198,'Dania i Obrazki'!A:A,'Dania i Obrazki'!C:C)</f>
        <v>miruna w panierce</v>
      </c>
      <c r="E198" s="5" t="str">
        <f>LOOKUP(B198,Tagi!A:A,Tagi!B:B)</f>
        <v>Rybne </v>
      </c>
    </row>
    <row r="199">
      <c r="C199" s="5" t="str">
        <f t="shared" si="1"/>
        <v>_</v>
      </c>
      <c r="D199" s="5" t="str">
        <f>LOOKUP(A199,'Dania i Obrazki'!A:A,'Dania i Obrazki'!C:C)</f>
        <v>#N/A</v>
      </c>
      <c r="E199" s="5" t="str">
        <f>LOOKUP(B199,Tagi!A:A,Tagi!B:B)</f>
        <v>#N/A</v>
      </c>
    </row>
    <row r="200">
      <c r="C200" s="5" t="str">
        <f t="shared" si="1"/>
        <v>_</v>
      </c>
      <c r="D200" s="5" t="str">
        <f>LOOKUP(A200,'Dania i Obrazki'!A:A,'Dania i Obrazki'!C:C)</f>
        <v>#N/A</v>
      </c>
      <c r="E200" s="5" t="str">
        <f>LOOKUP(B200,Tagi!A:A,Tagi!B:B)</f>
        <v>#N/A</v>
      </c>
    </row>
    <row r="201">
      <c r="C201" s="5" t="str">
        <f t="shared" si="1"/>
        <v>_</v>
      </c>
      <c r="D201" s="5" t="str">
        <f>LOOKUP(A201,'Dania i Obrazki'!A:A,'Dania i Obrazki'!C:C)</f>
        <v>#N/A</v>
      </c>
      <c r="E201" s="5" t="str">
        <f>LOOKUP(B201,Tagi!A:A,Tagi!B:B)</f>
        <v>#N/A</v>
      </c>
    </row>
    <row r="202">
      <c r="C202" s="5" t="str">
        <f t="shared" si="1"/>
        <v>_</v>
      </c>
      <c r="D202" s="5" t="str">
        <f>LOOKUP(A202,'Dania i Obrazki'!A:A,'Dania i Obrazki'!C:C)</f>
        <v>#N/A</v>
      </c>
      <c r="E202" s="5" t="str">
        <f>LOOKUP(B202,Tagi!A:A,Tagi!B:B)</f>
        <v>#N/A</v>
      </c>
    </row>
    <row r="203">
      <c r="C203" s="5" t="str">
        <f t="shared" si="1"/>
        <v>_</v>
      </c>
      <c r="D203" s="5" t="str">
        <f>LOOKUP(A203,'Dania i Obrazki'!A:A,'Dania i Obrazki'!C:C)</f>
        <v>#N/A</v>
      </c>
      <c r="E203" s="5" t="str">
        <f>LOOKUP(B203,Tagi!A:A,Tagi!B:B)</f>
        <v>#N/A</v>
      </c>
    </row>
    <row r="204">
      <c r="C204" s="5" t="str">
        <f t="shared" si="1"/>
        <v>_</v>
      </c>
      <c r="D204" s="5" t="str">
        <f>LOOKUP(A204,'Dania i Obrazki'!A:A,'Dania i Obrazki'!C:C)</f>
        <v>#N/A</v>
      </c>
      <c r="E204" s="5" t="str">
        <f>LOOKUP(B204,Tagi!A:A,Tagi!B:B)</f>
        <v>#N/A</v>
      </c>
    </row>
    <row r="205">
      <c r="C205" s="5" t="str">
        <f t="shared" si="1"/>
        <v>_</v>
      </c>
      <c r="D205" s="5" t="str">
        <f>LOOKUP(A205,'Dania i Obrazki'!A:A,'Dania i Obrazki'!C:C)</f>
        <v>#N/A</v>
      </c>
      <c r="E205" s="5" t="str">
        <f>LOOKUP(B205,Tagi!A:A,Tagi!B:B)</f>
        <v>#N/A</v>
      </c>
    </row>
    <row r="206">
      <c r="C206" s="5" t="str">
        <f t="shared" si="1"/>
        <v>_</v>
      </c>
      <c r="D206" s="5" t="str">
        <f>LOOKUP(A206,'Dania i Obrazki'!A:A,'Dania i Obrazki'!C:C)</f>
        <v>#N/A</v>
      </c>
      <c r="E206" s="5" t="str">
        <f>LOOKUP(B206,Tagi!A:A,Tagi!B:B)</f>
        <v>#N/A</v>
      </c>
    </row>
    <row r="207">
      <c r="C207" s="5" t="str">
        <f t="shared" si="1"/>
        <v>_</v>
      </c>
      <c r="D207" s="5" t="str">
        <f>LOOKUP(A207,'Dania i Obrazki'!A:A,'Dania i Obrazki'!C:C)</f>
        <v>#N/A</v>
      </c>
      <c r="E207" s="5" t="str">
        <f>LOOKUP(B207,Tagi!A:A,Tagi!B:B)</f>
        <v>#N/A</v>
      </c>
    </row>
    <row r="208">
      <c r="C208" s="5" t="str">
        <f t="shared" si="1"/>
        <v>_</v>
      </c>
      <c r="D208" s="5" t="str">
        <f>LOOKUP(A208,'Dania i Obrazki'!A:A,'Dania i Obrazki'!C:C)</f>
        <v>#N/A</v>
      </c>
      <c r="E208" s="5" t="str">
        <f>LOOKUP(B208,Tagi!A:A,Tagi!B:B)</f>
        <v>#N/A</v>
      </c>
    </row>
    <row r="209">
      <c r="C209" s="5" t="str">
        <f t="shared" si="1"/>
        <v>_</v>
      </c>
      <c r="D209" s="5" t="str">
        <f>LOOKUP(A209,'Dania i Obrazki'!A:A,'Dania i Obrazki'!C:C)</f>
        <v>#N/A</v>
      </c>
      <c r="E209" s="5" t="str">
        <f>LOOKUP(B209,Tagi!A:A,Tagi!B:B)</f>
        <v>#N/A</v>
      </c>
    </row>
    <row r="210">
      <c r="C210" s="5" t="str">
        <f t="shared" si="1"/>
        <v>_</v>
      </c>
      <c r="D210" s="5" t="str">
        <f>LOOKUP(A210,'Dania i Obrazki'!A:A,'Dania i Obrazki'!C:C)</f>
        <v>#N/A</v>
      </c>
      <c r="E210" s="5" t="str">
        <f>LOOKUP(B210,Tagi!A:A,Tagi!B:B)</f>
        <v>#N/A</v>
      </c>
    </row>
    <row r="211">
      <c r="C211" s="5" t="str">
        <f t="shared" si="1"/>
        <v>_</v>
      </c>
      <c r="D211" s="5" t="str">
        <f>LOOKUP(A211,'Dania i Obrazki'!A:A,'Dania i Obrazki'!C:C)</f>
        <v>#N/A</v>
      </c>
      <c r="E211" s="5" t="str">
        <f>LOOKUP(B211,Tagi!A:A,Tagi!B:B)</f>
        <v>#N/A</v>
      </c>
    </row>
    <row r="212">
      <c r="C212" s="5" t="str">
        <f t="shared" si="1"/>
        <v>_</v>
      </c>
      <c r="D212" s="5" t="str">
        <f>LOOKUP(A212,'Dania i Obrazki'!A:A,'Dania i Obrazki'!C:C)</f>
        <v>#N/A</v>
      </c>
      <c r="E212" s="5" t="str">
        <f>LOOKUP(B212,Tagi!A:A,Tagi!B:B)</f>
        <v>#N/A</v>
      </c>
    </row>
    <row r="213">
      <c r="C213" s="5" t="str">
        <f t="shared" si="1"/>
        <v>_</v>
      </c>
      <c r="D213" s="5" t="str">
        <f>LOOKUP(A213,'Dania i Obrazki'!A:A,'Dania i Obrazki'!C:C)</f>
        <v>#N/A</v>
      </c>
      <c r="E213" s="5" t="str">
        <f>LOOKUP(B213,Tagi!A:A,Tagi!B:B)</f>
        <v>#N/A</v>
      </c>
    </row>
    <row r="214">
      <c r="C214" s="5" t="str">
        <f t="shared" si="1"/>
        <v>_</v>
      </c>
      <c r="D214" s="5" t="str">
        <f>LOOKUP(A214,'Dania i Obrazki'!A:A,'Dania i Obrazki'!C:C)</f>
        <v>#N/A</v>
      </c>
      <c r="E214" s="5" t="str">
        <f>LOOKUP(B214,Tagi!A:A,Tagi!B:B)</f>
        <v>#N/A</v>
      </c>
    </row>
    <row r="215">
      <c r="C215" s="5" t="str">
        <f t="shared" si="1"/>
        <v>_</v>
      </c>
      <c r="D215" s="5" t="str">
        <f>LOOKUP(A215,'Dania i Obrazki'!A:A,'Dania i Obrazki'!C:C)</f>
        <v>#N/A</v>
      </c>
      <c r="E215" s="5" t="str">
        <f>LOOKUP(B215,Tagi!A:A,Tagi!B:B)</f>
        <v>#N/A</v>
      </c>
    </row>
    <row r="216">
      <c r="C216" s="5" t="str">
        <f t="shared" si="1"/>
        <v>_</v>
      </c>
      <c r="D216" s="5" t="str">
        <f>LOOKUP(A216,'Dania i Obrazki'!A:A,'Dania i Obrazki'!C:C)</f>
        <v>#N/A</v>
      </c>
      <c r="E216" s="5" t="str">
        <f>LOOKUP(B216,Tagi!A:A,Tagi!B:B)</f>
        <v>#N/A</v>
      </c>
    </row>
    <row r="217">
      <c r="C217" s="5" t="str">
        <f t="shared" si="1"/>
        <v>_</v>
      </c>
      <c r="D217" s="5" t="str">
        <f>LOOKUP(A217,'Dania i Obrazki'!A:A,'Dania i Obrazki'!C:C)</f>
        <v>#N/A</v>
      </c>
      <c r="E217" s="5" t="str">
        <f>LOOKUP(B217,Tagi!A:A,Tagi!B:B)</f>
        <v>#N/A</v>
      </c>
    </row>
    <row r="218">
      <c r="C218" s="5" t="str">
        <f t="shared" si="1"/>
        <v>_</v>
      </c>
      <c r="D218" s="5" t="str">
        <f>LOOKUP(A218,'Dania i Obrazki'!A:A,'Dania i Obrazki'!C:C)</f>
        <v>#N/A</v>
      </c>
      <c r="E218" s="5" t="str">
        <f>LOOKUP(B218,Tagi!A:A,Tagi!B:B)</f>
        <v>#N/A</v>
      </c>
    </row>
    <row r="219">
      <c r="C219" s="5" t="str">
        <f t="shared" si="1"/>
        <v>_</v>
      </c>
      <c r="D219" s="5" t="str">
        <f>LOOKUP(A219,'Dania i Obrazki'!A:A,'Dania i Obrazki'!C:C)</f>
        <v>#N/A</v>
      </c>
      <c r="E219" s="5" t="str">
        <f>LOOKUP(B219,Tagi!A:A,Tagi!B:B)</f>
        <v>#N/A</v>
      </c>
    </row>
    <row r="220">
      <c r="C220" s="5" t="str">
        <f t="shared" si="1"/>
        <v>_</v>
      </c>
      <c r="D220" s="5" t="str">
        <f>LOOKUP(A220,'Dania i Obrazki'!A:A,'Dania i Obrazki'!C:C)</f>
        <v>#N/A</v>
      </c>
      <c r="E220" s="5" t="str">
        <f>LOOKUP(B220,Tagi!A:A,Tagi!B:B)</f>
        <v>#N/A</v>
      </c>
    </row>
    <row r="221">
      <c r="C221" s="5" t="str">
        <f t="shared" si="1"/>
        <v>_</v>
      </c>
      <c r="D221" s="5" t="str">
        <f>LOOKUP(A221,'Dania i Obrazki'!A:A,'Dania i Obrazki'!C:C)</f>
        <v>#N/A</v>
      </c>
      <c r="E221" s="5" t="str">
        <f>LOOKUP(B221,Tagi!A:A,Tagi!B:B)</f>
        <v>#N/A</v>
      </c>
    </row>
    <row r="222">
      <c r="C222" s="5" t="str">
        <f t="shared" si="1"/>
        <v>_</v>
      </c>
      <c r="D222" s="5" t="str">
        <f>LOOKUP(A222,'Dania i Obrazki'!A:A,'Dania i Obrazki'!C:C)</f>
        <v>#N/A</v>
      </c>
      <c r="E222" s="5" t="str">
        <f>LOOKUP(B222,Tagi!A:A,Tagi!B:B)</f>
        <v>#N/A</v>
      </c>
    </row>
    <row r="223">
      <c r="C223" s="5" t="str">
        <f t="shared" si="1"/>
        <v>_</v>
      </c>
      <c r="D223" s="5" t="str">
        <f>LOOKUP(A223,'Dania i Obrazki'!A:A,'Dania i Obrazki'!C:C)</f>
        <v>#N/A</v>
      </c>
      <c r="E223" s="5" t="str">
        <f>LOOKUP(B223,Tagi!A:A,Tagi!B:B)</f>
        <v>#N/A</v>
      </c>
    </row>
    <row r="224">
      <c r="C224" s="5" t="str">
        <f t="shared" si="1"/>
        <v>_</v>
      </c>
      <c r="D224" s="5" t="str">
        <f>LOOKUP(A224,'Dania i Obrazki'!A:A,'Dania i Obrazki'!C:C)</f>
        <v>#N/A</v>
      </c>
      <c r="E224" s="5" t="str">
        <f>LOOKUP(B224,Tagi!A:A,Tagi!B:B)</f>
        <v>#N/A</v>
      </c>
    </row>
    <row r="225">
      <c r="C225" s="5" t="str">
        <f t="shared" si="1"/>
        <v>_</v>
      </c>
      <c r="D225" s="5" t="str">
        <f>LOOKUP(A225,'Dania i Obrazki'!A:A,'Dania i Obrazki'!C:C)</f>
        <v>#N/A</v>
      </c>
      <c r="E225" s="5" t="str">
        <f>LOOKUP(B225,Tagi!A:A,Tagi!B:B)</f>
        <v>#N/A</v>
      </c>
    </row>
    <row r="226">
      <c r="C226" s="5" t="str">
        <f t="shared" si="1"/>
        <v>_</v>
      </c>
      <c r="D226" s="5" t="str">
        <f>LOOKUP(A226,'Dania i Obrazki'!A:A,'Dania i Obrazki'!C:C)</f>
        <v>#N/A</v>
      </c>
      <c r="E226" s="5" t="str">
        <f>LOOKUP(B226,Tagi!A:A,Tagi!B:B)</f>
        <v>#N/A</v>
      </c>
    </row>
    <row r="227">
      <c r="C227" s="5" t="str">
        <f t="shared" si="1"/>
        <v>_</v>
      </c>
      <c r="D227" s="5" t="str">
        <f>LOOKUP(A227,'Dania i Obrazki'!A:A,'Dania i Obrazki'!C:C)</f>
        <v>#N/A</v>
      </c>
      <c r="E227" s="5" t="str">
        <f>LOOKUP(B227,Tagi!A:A,Tagi!B:B)</f>
        <v>#N/A</v>
      </c>
    </row>
    <row r="228">
      <c r="C228" s="5" t="str">
        <f t="shared" si="1"/>
        <v>_</v>
      </c>
      <c r="D228" s="5" t="str">
        <f>LOOKUP(A228,'Dania i Obrazki'!A:A,'Dania i Obrazki'!C:C)</f>
        <v>#N/A</v>
      </c>
      <c r="E228" s="5" t="str">
        <f>LOOKUP(B228,Tagi!A:A,Tagi!B:B)</f>
        <v>#N/A</v>
      </c>
    </row>
    <row r="229">
      <c r="C229" s="5" t="str">
        <f t="shared" si="1"/>
        <v>_</v>
      </c>
      <c r="D229" s="5" t="str">
        <f>LOOKUP(A229,'Dania i Obrazki'!A:A,'Dania i Obrazki'!C:C)</f>
        <v>#N/A</v>
      </c>
      <c r="E229" s="5" t="str">
        <f>LOOKUP(B229,Tagi!A:A,Tagi!B:B)</f>
        <v>#N/A</v>
      </c>
    </row>
    <row r="230">
      <c r="C230" s="5" t="str">
        <f t="shared" si="1"/>
        <v>_</v>
      </c>
      <c r="D230" s="5" t="str">
        <f>LOOKUP(A230,'Dania i Obrazki'!A:A,'Dania i Obrazki'!C:C)</f>
        <v>#N/A</v>
      </c>
      <c r="E230" s="5" t="str">
        <f>LOOKUP(B230,Tagi!A:A,Tagi!B:B)</f>
        <v>#N/A</v>
      </c>
    </row>
    <row r="231">
      <c r="C231" s="5" t="str">
        <f t="shared" si="1"/>
        <v>_</v>
      </c>
      <c r="D231" s="5" t="str">
        <f>LOOKUP(A231,'Dania i Obrazki'!A:A,'Dania i Obrazki'!C:C)</f>
        <v>#N/A</v>
      </c>
      <c r="E231" s="5" t="str">
        <f>LOOKUP(B231,Tagi!A:A,Tagi!B:B)</f>
        <v>#N/A</v>
      </c>
    </row>
    <row r="232">
      <c r="C232" s="5" t="str">
        <f t="shared" si="1"/>
        <v>_</v>
      </c>
      <c r="D232" s="5" t="str">
        <f>LOOKUP(A232,'Dania i Obrazki'!A:A,'Dania i Obrazki'!C:C)</f>
        <v>#N/A</v>
      </c>
      <c r="E232" s="5" t="str">
        <f>LOOKUP(B232,Tagi!A:A,Tagi!B:B)</f>
        <v>#N/A</v>
      </c>
    </row>
    <row r="233">
      <c r="C233" s="5" t="str">
        <f t="shared" si="1"/>
        <v>_</v>
      </c>
      <c r="D233" s="5" t="str">
        <f>LOOKUP(A233,'Dania i Obrazki'!A:A,'Dania i Obrazki'!C:C)</f>
        <v>#N/A</v>
      </c>
      <c r="E233" s="5" t="str">
        <f>LOOKUP(B233,Tagi!A:A,Tagi!B:B)</f>
        <v>#N/A</v>
      </c>
    </row>
    <row r="234">
      <c r="C234" s="5" t="str">
        <f t="shared" si="1"/>
        <v>_</v>
      </c>
      <c r="D234" s="5" t="str">
        <f>LOOKUP(A234,'Dania i Obrazki'!A:A,'Dania i Obrazki'!C:C)</f>
        <v>#N/A</v>
      </c>
      <c r="E234" s="5" t="str">
        <f>LOOKUP(B234,Tagi!A:A,Tagi!B:B)</f>
        <v>#N/A</v>
      </c>
    </row>
    <row r="235">
      <c r="C235" s="5" t="str">
        <f t="shared" si="1"/>
        <v>_</v>
      </c>
      <c r="D235" s="5" t="str">
        <f>LOOKUP(A235,'Dania i Obrazki'!A:A,'Dania i Obrazki'!C:C)</f>
        <v>#N/A</v>
      </c>
      <c r="E235" s="5" t="str">
        <f>LOOKUP(B235,Tagi!A:A,Tagi!B:B)</f>
        <v>#N/A</v>
      </c>
    </row>
    <row r="236">
      <c r="C236" s="5" t="str">
        <f t="shared" si="1"/>
        <v>_</v>
      </c>
      <c r="D236" s="5" t="str">
        <f>LOOKUP(A236,'Dania i Obrazki'!A:A,'Dania i Obrazki'!C:C)</f>
        <v>#N/A</v>
      </c>
      <c r="E236" s="5" t="str">
        <f>LOOKUP(B236,Tagi!A:A,Tagi!B:B)</f>
        <v>#N/A</v>
      </c>
    </row>
    <row r="237">
      <c r="C237" s="5" t="str">
        <f t="shared" si="1"/>
        <v>_</v>
      </c>
      <c r="D237" s="5" t="str">
        <f>LOOKUP(A237,'Dania i Obrazki'!A:A,'Dania i Obrazki'!C:C)</f>
        <v>#N/A</v>
      </c>
      <c r="E237" s="5" t="str">
        <f>LOOKUP(B237,Tagi!A:A,Tagi!B:B)</f>
        <v>#N/A</v>
      </c>
    </row>
    <row r="238">
      <c r="C238" s="5" t="str">
        <f t="shared" si="1"/>
        <v>_</v>
      </c>
      <c r="D238" s="5" t="str">
        <f>LOOKUP(A238,'Dania i Obrazki'!A:A,'Dania i Obrazki'!C:C)</f>
        <v>#N/A</v>
      </c>
      <c r="E238" s="5" t="str">
        <f>LOOKUP(B238,Tagi!A:A,Tagi!B:B)</f>
        <v>#N/A</v>
      </c>
    </row>
    <row r="239">
      <c r="C239" s="5" t="str">
        <f t="shared" si="1"/>
        <v>_</v>
      </c>
      <c r="D239" s="5" t="str">
        <f>LOOKUP(A239,'Dania i Obrazki'!A:A,'Dania i Obrazki'!C:C)</f>
        <v>#N/A</v>
      </c>
      <c r="E239" s="5" t="str">
        <f>LOOKUP(B239,Tagi!A:A,Tagi!B:B)</f>
        <v>#N/A</v>
      </c>
    </row>
    <row r="240">
      <c r="C240" s="5" t="str">
        <f t="shared" si="1"/>
        <v>_</v>
      </c>
      <c r="D240" s="5" t="str">
        <f>LOOKUP(A240,'Dania i Obrazki'!A:A,'Dania i Obrazki'!C:C)</f>
        <v>#N/A</v>
      </c>
      <c r="E240" s="5" t="str">
        <f>LOOKUP(B240,Tagi!A:A,Tagi!B:B)</f>
        <v>#N/A</v>
      </c>
    </row>
    <row r="241">
      <c r="C241" s="5" t="str">
        <f t="shared" si="1"/>
        <v>_</v>
      </c>
      <c r="D241" s="5" t="str">
        <f>LOOKUP(A241,'Dania i Obrazki'!A:A,'Dania i Obrazki'!C:C)</f>
        <v>#N/A</v>
      </c>
      <c r="E241" s="5" t="str">
        <f>LOOKUP(B241,Tagi!A:A,Tagi!B:B)</f>
        <v>#N/A</v>
      </c>
    </row>
    <row r="242">
      <c r="C242" s="5" t="str">
        <f t="shared" si="1"/>
        <v>_</v>
      </c>
      <c r="D242" s="5" t="str">
        <f>LOOKUP(A242,'Dania i Obrazki'!A:A,'Dania i Obrazki'!C:C)</f>
        <v>#N/A</v>
      </c>
      <c r="E242" s="5" t="str">
        <f>LOOKUP(B242,Tagi!A:A,Tagi!B:B)</f>
        <v>#N/A</v>
      </c>
    </row>
    <row r="243">
      <c r="C243" s="5" t="str">
        <f t="shared" si="1"/>
        <v>_</v>
      </c>
      <c r="D243" s="5" t="str">
        <f>LOOKUP(A243,'Dania i Obrazki'!A:A,'Dania i Obrazki'!C:C)</f>
        <v>#N/A</v>
      </c>
      <c r="E243" s="5" t="str">
        <f>LOOKUP(B243,Tagi!A:A,Tagi!B:B)</f>
        <v>#N/A</v>
      </c>
    </row>
    <row r="244">
      <c r="C244" s="5" t="str">
        <f t="shared" si="1"/>
        <v>_</v>
      </c>
      <c r="D244" s="5" t="str">
        <f>LOOKUP(A244,'Dania i Obrazki'!A:A,'Dania i Obrazki'!C:C)</f>
        <v>#N/A</v>
      </c>
      <c r="E244" s="5" t="str">
        <f>LOOKUP(B244,Tagi!A:A,Tagi!B:B)</f>
        <v>#N/A</v>
      </c>
    </row>
    <row r="245">
      <c r="C245" s="5" t="str">
        <f t="shared" si="1"/>
        <v>_</v>
      </c>
      <c r="D245" s="5" t="str">
        <f>LOOKUP(A245,'Dania i Obrazki'!A:A,'Dania i Obrazki'!C:C)</f>
        <v>#N/A</v>
      </c>
      <c r="E245" s="5" t="str">
        <f>LOOKUP(B245,Tagi!A:A,Tagi!B:B)</f>
        <v>#N/A</v>
      </c>
    </row>
    <row r="246">
      <c r="C246" s="5" t="str">
        <f t="shared" si="1"/>
        <v>_</v>
      </c>
      <c r="D246" s="5" t="str">
        <f>LOOKUP(A246,'Dania i Obrazki'!A:A,'Dania i Obrazki'!C:C)</f>
        <v>#N/A</v>
      </c>
      <c r="E246" s="5" t="str">
        <f>LOOKUP(B246,Tagi!A:A,Tagi!B:B)</f>
        <v>#N/A</v>
      </c>
    </row>
    <row r="247">
      <c r="C247" s="5" t="str">
        <f t="shared" si="1"/>
        <v>_</v>
      </c>
      <c r="D247" s="5" t="str">
        <f>LOOKUP(A247,'Dania i Obrazki'!A:A,'Dania i Obrazki'!C:C)</f>
        <v>#N/A</v>
      </c>
      <c r="E247" s="5" t="str">
        <f>LOOKUP(B247,Tagi!A:A,Tagi!B:B)</f>
        <v>#N/A</v>
      </c>
    </row>
    <row r="248">
      <c r="C248" s="5" t="str">
        <f t="shared" si="1"/>
        <v>_</v>
      </c>
      <c r="D248" s="5" t="str">
        <f>LOOKUP(A248,'Dania i Obrazki'!A:A,'Dania i Obrazki'!C:C)</f>
        <v>#N/A</v>
      </c>
      <c r="E248" s="5" t="str">
        <f>LOOKUP(B248,Tagi!A:A,Tagi!B:B)</f>
        <v>#N/A</v>
      </c>
    </row>
    <row r="249">
      <c r="C249" s="5" t="str">
        <f t="shared" si="1"/>
        <v>_</v>
      </c>
      <c r="D249" s="5" t="str">
        <f>LOOKUP(A249,'Dania i Obrazki'!A:A,'Dania i Obrazki'!C:C)</f>
        <v>#N/A</v>
      </c>
      <c r="E249" s="5" t="str">
        <f>LOOKUP(B249,Tagi!A:A,Tagi!B:B)</f>
        <v>#N/A</v>
      </c>
    </row>
    <row r="250">
      <c r="C250" s="5" t="str">
        <f t="shared" si="1"/>
        <v>_</v>
      </c>
      <c r="D250" s="5" t="str">
        <f>LOOKUP(A250,'Dania i Obrazki'!A:A,'Dania i Obrazki'!C:C)</f>
        <v>#N/A</v>
      </c>
      <c r="E250" s="5" t="str">
        <f>LOOKUP(B250,Tagi!A:A,Tagi!B:B)</f>
        <v>#N/A</v>
      </c>
    </row>
    <row r="251">
      <c r="C251" s="5" t="str">
        <f t="shared" si="1"/>
        <v>_</v>
      </c>
      <c r="D251" s="5" t="str">
        <f>LOOKUP(A251,'Dania i Obrazki'!A:A,'Dania i Obrazki'!C:C)</f>
        <v>#N/A</v>
      </c>
      <c r="E251" s="5" t="str">
        <f>LOOKUP(B251,Tagi!A:A,Tagi!B:B)</f>
        <v>#N/A</v>
      </c>
    </row>
    <row r="252">
      <c r="C252" s="5" t="str">
        <f t="shared" si="1"/>
        <v>_</v>
      </c>
      <c r="D252" s="5" t="str">
        <f>LOOKUP(A252,'Dania i Obrazki'!A:A,'Dania i Obrazki'!C:C)</f>
        <v>#N/A</v>
      </c>
      <c r="E252" s="5" t="str">
        <f>LOOKUP(B252,Tagi!A:A,Tagi!B:B)</f>
        <v>#N/A</v>
      </c>
    </row>
    <row r="253">
      <c r="C253" s="5" t="str">
        <f t="shared" si="1"/>
        <v>_</v>
      </c>
      <c r="D253" s="5" t="str">
        <f>LOOKUP(A253,'Dania i Obrazki'!A:A,'Dania i Obrazki'!C:C)</f>
        <v>#N/A</v>
      </c>
      <c r="E253" s="5" t="str">
        <f>LOOKUP(B253,Tagi!A:A,Tagi!B:B)</f>
        <v>#N/A</v>
      </c>
    </row>
    <row r="254">
      <c r="C254" s="5" t="str">
        <f t="shared" si="1"/>
        <v>_</v>
      </c>
      <c r="D254" s="5" t="str">
        <f>LOOKUP(A254,'Dania i Obrazki'!A:A,'Dania i Obrazki'!C:C)</f>
        <v>#N/A</v>
      </c>
      <c r="E254" s="5" t="str">
        <f>LOOKUP(B254,Tagi!A:A,Tagi!B:B)</f>
        <v>#N/A</v>
      </c>
    </row>
    <row r="255">
      <c r="C255" s="5" t="str">
        <f t="shared" si="1"/>
        <v>_</v>
      </c>
      <c r="D255" s="5" t="str">
        <f>LOOKUP(A255,'Dania i Obrazki'!A:A,'Dania i Obrazki'!C:C)</f>
        <v>#N/A</v>
      </c>
      <c r="E255" s="5" t="str">
        <f>LOOKUP(B255,Tagi!A:A,Tagi!B:B)</f>
        <v>#N/A</v>
      </c>
    </row>
    <row r="256">
      <c r="C256" s="5" t="str">
        <f t="shared" si="1"/>
        <v>_</v>
      </c>
      <c r="D256" s="5" t="str">
        <f>LOOKUP(A256,'Dania i Obrazki'!A:A,'Dania i Obrazki'!C:C)</f>
        <v>#N/A</v>
      </c>
      <c r="E256" s="5" t="str">
        <f>LOOKUP(B256,Tagi!A:A,Tagi!B:B)</f>
        <v>#N/A</v>
      </c>
    </row>
    <row r="257">
      <c r="C257" s="5" t="str">
        <f t="shared" si="1"/>
        <v>_</v>
      </c>
      <c r="D257" s="5" t="str">
        <f>LOOKUP(A257,'Dania i Obrazki'!A:A,'Dania i Obrazki'!C:C)</f>
        <v>#N/A</v>
      </c>
      <c r="E257" s="5" t="str">
        <f>LOOKUP(B257,Tagi!A:A,Tagi!B:B)</f>
        <v>#N/A</v>
      </c>
    </row>
    <row r="258">
      <c r="C258" s="5" t="str">
        <f t="shared" si="1"/>
        <v>_</v>
      </c>
      <c r="D258" s="5" t="str">
        <f>LOOKUP(A258,'Dania i Obrazki'!A:A,'Dania i Obrazki'!C:C)</f>
        <v>#N/A</v>
      </c>
      <c r="E258" s="5" t="str">
        <f>LOOKUP(B258,Tagi!A:A,Tagi!B:B)</f>
        <v>#N/A</v>
      </c>
    </row>
    <row r="259">
      <c r="C259" s="5" t="str">
        <f t="shared" si="1"/>
        <v>_</v>
      </c>
      <c r="D259" s="5" t="str">
        <f>LOOKUP(A259,'Dania i Obrazki'!A:A,'Dania i Obrazki'!C:C)</f>
        <v>#N/A</v>
      </c>
      <c r="E259" s="5" t="str">
        <f>LOOKUP(B259,Tagi!A:A,Tagi!B:B)</f>
        <v>#N/A</v>
      </c>
    </row>
    <row r="260">
      <c r="C260" s="5" t="str">
        <f t="shared" si="1"/>
        <v>_</v>
      </c>
      <c r="D260" s="5" t="str">
        <f>LOOKUP(A260,'Dania i Obrazki'!A:A,'Dania i Obrazki'!C:C)</f>
        <v>#N/A</v>
      </c>
      <c r="E260" s="5" t="str">
        <f>LOOKUP(B260,Tagi!A:A,Tagi!B:B)</f>
        <v>#N/A</v>
      </c>
    </row>
    <row r="261">
      <c r="C261" s="5" t="str">
        <f t="shared" si="1"/>
        <v>_</v>
      </c>
      <c r="D261" s="5" t="str">
        <f>LOOKUP(A261,'Dania i Obrazki'!A:A,'Dania i Obrazki'!C:C)</f>
        <v>#N/A</v>
      </c>
      <c r="E261" s="5" t="str">
        <f>LOOKUP(B261,Tagi!A:A,Tagi!B:B)</f>
        <v>#N/A</v>
      </c>
    </row>
    <row r="262">
      <c r="C262" s="5" t="str">
        <f t="shared" si="1"/>
        <v>_</v>
      </c>
      <c r="D262" s="5" t="str">
        <f>LOOKUP(A262,'Dania i Obrazki'!A:A,'Dania i Obrazki'!C:C)</f>
        <v>#N/A</v>
      </c>
      <c r="E262" s="5" t="str">
        <f>LOOKUP(B262,Tagi!A:A,Tagi!B:B)</f>
        <v>#N/A</v>
      </c>
    </row>
    <row r="263">
      <c r="C263" s="5" t="str">
        <f t="shared" si="1"/>
        <v>_</v>
      </c>
      <c r="D263" s="5" t="str">
        <f>LOOKUP(A263,'Dania i Obrazki'!A:A,'Dania i Obrazki'!C:C)</f>
        <v>#N/A</v>
      </c>
      <c r="E263" s="5" t="str">
        <f>LOOKUP(B263,Tagi!A:A,Tagi!B:B)</f>
        <v>#N/A</v>
      </c>
    </row>
    <row r="264">
      <c r="C264" s="5" t="str">
        <f t="shared" si="1"/>
        <v>_</v>
      </c>
      <c r="D264" s="5" t="str">
        <f>LOOKUP(A264,'Dania i Obrazki'!A:A,'Dania i Obrazki'!C:C)</f>
        <v>#N/A</v>
      </c>
      <c r="E264" s="5" t="str">
        <f>LOOKUP(B264,Tagi!A:A,Tagi!B:B)</f>
        <v>#N/A</v>
      </c>
    </row>
    <row r="265">
      <c r="C265" s="5" t="str">
        <f t="shared" si="1"/>
        <v>_</v>
      </c>
      <c r="D265" s="5" t="str">
        <f>LOOKUP(A265,'Dania i Obrazki'!A:A,'Dania i Obrazki'!C:C)</f>
        <v>#N/A</v>
      </c>
      <c r="E265" s="5" t="str">
        <f>LOOKUP(B265,Tagi!A:A,Tagi!B:B)</f>
        <v>#N/A</v>
      </c>
    </row>
    <row r="266">
      <c r="C266" s="5" t="str">
        <f t="shared" si="1"/>
        <v>_</v>
      </c>
      <c r="D266" s="5" t="str">
        <f>LOOKUP(A266,'Dania i Obrazki'!A:A,'Dania i Obrazki'!C:C)</f>
        <v>#N/A</v>
      </c>
      <c r="E266" s="5" t="str">
        <f>LOOKUP(B266,Tagi!A:A,Tagi!B:B)</f>
        <v>#N/A</v>
      </c>
    </row>
    <row r="267">
      <c r="C267" s="5" t="str">
        <f t="shared" si="1"/>
        <v>_</v>
      </c>
      <c r="D267" s="5" t="str">
        <f>LOOKUP(A267,'Dania i Obrazki'!A:A,'Dania i Obrazki'!C:C)</f>
        <v>#N/A</v>
      </c>
      <c r="E267" s="5" t="str">
        <f>LOOKUP(B267,Tagi!A:A,Tagi!B:B)</f>
        <v>#N/A</v>
      </c>
    </row>
    <row r="268">
      <c r="C268" s="5" t="str">
        <f t="shared" si="1"/>
        <v>_</v>
      </c>
      <c r="D268" s="5" t="str">
        <f>LOOKUP(A268,'Dania i Obrazki'!A:A,'Dania i Obrazki'!C:C)</f>
        <v>#N/A</v>
      </c>
      <c r="E268" s="5" t="str">
        <f>LOOKUP(B268,Tagi!A:A,Tagi!B:B)</f>
        <v>#N/A</v>
      </c>
    </row>
    <row r="269">
      <c r="C269" s="5" t="str">
        <f t="shared" si="1"/>
        <v>_</v>
      </c>
      <c r="D269" s="5" t="str">
        <f>LOOKUP(A269,'Dania i Obrazki'!A:A,'Dania i Obrazki'!C:C)</f>
        <v>#N/A</v>
      </c>
      <c r="E269" s="5" t="str">
        <f>LOOKUP(B269,Tagi!A:A,Tagi!B:B)</f>
        <v>#N/A</v>
      </c>
    </row>
    <row r="270">
      <c r="C270" s="5" t="str">
        <f t="shared" si="1"/>
        <v>_</v>
      </c>
      <c r="D270" s="5" t="str">
        <f>LOOKUP(A270,'Dania i Obrazki'!A:A,'Dania i Obrazki'!C:C)</f>
        <v>#N/A</v>
      </c>
      <c r="E270" s="5" t="str">
        <f>LOOKUP(B270,Tagi!A:A,Tagi!B:B)</f>
        <v>#N/A</v>
      </c>
    </row>
    <row r="271">
      <c r="C271" s="5" t="str">
        <f t="shared" si="1"/>
        <v>_</v>
      </c>
      <c r="D271" s="5" t="str">
        <f>LOOKUP(A271,'Dania i Obrazki'!A:A,'Dania i Obrazki'!C:C)</f>
        <v>#N/A</v>
      </c>
      <c r="E271" s="5" t="str">
        <f>LOOKUP(B271,Tagi!A:A,Tagi!B:B)</f>
        <v>#N/A</v>
      </c>
    </row>
    <row r="272">
      <c r="C272" s="5" t="str">
        <f t="shared" si="1"/>
        <v>_</v>
      </c>
      <c r="D272" s="5" t="str">
        <f>LOOKUP(A272,'Dania i Obrazki'!A:A,'Dania i Obrazki'!C:C)</f>
        <v>#N/A</v>
      </c>
      <c r="E272" s="5" t="str">
        <f>LOOKUP(B272,Tagi!A:A,Tagi!B:B)</f>
        <v>#N/A</v>
      </c>
    </row>
    <row r="273">
      <c r="C273" s="5" t="str">
        <f t="shared" si="1"/>
        <v>_</v>
      </c>
      <c r="D273" s="5" t="str">
        <f>LOOKUP(A273,'Dania i Obrazki'!A:A,'Dania i Obrazki'!C:C)</f>
        <v>#N/A</v>
      </c>
      <c r="E273" s="5" t="str">
        <f>LOOKUP(B273,Tagi!A:A,Tagi!B:B)</f>
        <v>#N/A</v>
      </c>
    </row>
    <row r="274">
      <c r="C274" s="5" t="str">
        <f t="shared" si="1"/>
        <v>_</v>
      </c>
      <c r="D274" s="5" t="str">
        <f>LOOKUP(A274,'Dania i Obrazki'!A:A,'Dania i Obrazki'!C:C)</f>
        <v>#N/A</v>
      </c>
      <c r="E274" s="5" t="str">
        <f>LOOKUP(B274,Tagi!A:A,Tagi!B:B)</f>
        <v>#N/A</v>
      </c>
    </row>
    <row r="275">
      <c r="C275" s="5" t="str">
        <f t="shared" si="1"/>
        <v>_</v>
      </c>
      <c r="D275" s="5" t="str">
        <f>LOOKUP(A275,'Dania i Obrazki'!A:A,'Dania i Obrazki'!C:C)</f>
        <v>#N/A</v>
      </c>
      <c r="E275" s="5" t="str">
        <f>LOOKUP(B275,Tagi!A:A,Tagi!B:B)</f>
        <v>#N/A</v>
      </c>
    </row>
    <row r="276">
      <c r="C276" s="5" t="str">
        <f t="shared" si="1"/>
        <v>_</v>
      </c>
      <c r="D276" s="5" t="str">
        <f>LOOKUP(A276,'Dania i Obrazki'!A:A,'Dania i Obrazki'!C:C)</f>
        <v>#N/A</v>
      </c>
      <c r="E276" s="5" t="str">
        <f>LOOKUP(B276,Tagi!A:A,Tagi!B:B)</f>
        <v>#N/A</v>
      </c>
    </row>
    <row r="277">
      <c r="C277" s="5" t="str">
        <f t="shared" si="1"/>
        <v>_</v>
      </c>
      <c r="D277" s="5" t="str">
        <f>LOOKUP(A277,'Dania i Obrazki'!A:A,'Dania i Obrazki'!C:C)</f>
        <v>#N/A</v>
      </c>
      <c r="E277" s="5" t="str">
        <f>LOOKUP(B277,Tagi!A:A,Tagi!B:B)</f>
        <v>#N/A</v>
      </c>
    </row>
    <row r="278">
      <c r="C278" s="5" t="str">
        <f t="shared" si="1"/>
        <v>_</v>
      </c>
      <c r="D278" s="5" t="str">
        <f>LOOKUP(A278,'Dania i Obrazki'!A:A,'Dania i Obrazki'!C:C)</f>
        <v>#N/A</v>
      </c>
      <c r="E278" s="5" t="str">
        <f>LOOKUP(B278,Tagi!A:A,Tagi!B:B)</f>
        <v>#N/A</v>
      </c>
    </row>
    <row r="279">
      <c r="C279" s="5" t="str">
        <f t="shared" si="1"/>
        <v>_</v>
      </c>
      <c r="D279" s="5" t="str">
        <f>LOOKUP(A279,'Dania i Obrazki'!A:A,'Dania i Obrazki'!C:C)</f>
        <v>#N/A</v>
      </c>
      <c r="E279" s="5" t="str">
        <f>LOOKUP(B279,Tagi!A:A,Tagi!B:B)</f>
        <v>#N/A</v>
      </c>
    </row>
    <row r="280">
      <c r="C280" s="5" t="str">
        <f t="shared" si="1"/>
        <v>_</v>
      </c>
      <c r="D280" s="5" t="str">
        <f>LOOKUP(A280,'Dania i Obrazki'!A:A,'Dania i Obrazki'!C:C)</f>
        <v>#N/A</v>
      </c>
      <c r="E280" s="5" t="str">
        <f>LOOKUP(B280,Tagi!A:A,Tagi!B:B)</f>
        <v>#N/A</v>
      </c>
    </row>
    <row r="281">
      <c r="C281" s="5" t="str">
        <f t="shared" si="1"/>
        <v>_</v>
      </c>
      <c r="D281" s="5" t="str">
        <f>LOOKUP(A281,'Dania i Obrazki'!A:A,'Dania i Obrazki'!C:C)</f>
        <v>#N/A</v>
      </c>
      <c r="E281" s="5" t="str">
        <f>LOOKUP(B281,Tagi!A:A,Tagi!B:B)</f>
        <v>#N/A</v>
      </c>
    </row>
    <row r="282">
      <c r="C282" s="5" t="str">
        <f t="shared" si="1"/>
        <v>_</v>
      </c>
      <c r="D282" s="5" t="str">
        <f>LOOKUP(A282,'Dania i Obrazki'!A:A,'Dania i Obrazki'!C:C)</f>
        <v>#N/A</v>
      </c>
      <c r="E282" s="5" t="str">
        <f>LOOKUP(B282,Tagi!A:A,Tagi!B:B)</f>
        <v>#N/A</v>
      </c>
    </row>
    <row r="283">
      <c r="C283" s="5" t="str">
        <f t="shared" si="1"/>
        <v>_</v>
      </c>
      <c r="D283" s="5" t="str">
        <f>LOOKUP(A283,'Dania i Obrazki'!A:A,'Dania i Obrazki'!C:C)</f>
        <v>#N/A</v>
      </c>
      <c r="E283" s="5" t="str">
        <f>LOOKUP(B283,Tagi!A:A,Tagi!B:B)</f>
        <v>#N/A</v>
      </c>
    </row>
    <row r="284">
      <c r="C284" s="5" t="str">
        <f t="shared" si="1"/>
        <v>_</v>
      </c>
      <c r="D284" s="5" t="str">
        <f>LOOKUP(A284,'Dania i Obrazki'!A:A,'Dania i Obrazki'!C:C)</f>
        <v>#N/A</v>
      </c>
      <c r="E284" s="5" t="str">
        <f>LOOKUP(B284,Tagi!A:A,Tagi!B:B)</f>
        <v>#N/A</v>
      </c>
    </row>
    <row r="285">
      <c r="C285" s="5" t="str">
        <f t="shared" si="1"/>
        <v>_</v>
      </c>
      <c r="D285" s="5" t="str">
        <f>LOOKUP(A285,'Dania i Obrazki'!A:A,'Dania i Obrazki'!C:C)</f>
        <v>#N/A</v>
      </c>
      <c r="E285" s="5" t="str">
        <f>LOOKUP(B285,Tagi!A:A,Tagi!B:B)</f>
        <v>#N/A</v>
      </c>
    </row>
    <row r="286">
      <c r="C286" s="5" t="str">
        <f t="shared" si="1"/>
        <v>_</v>
      </c>
      <c r="D286" s="5" t="str">
        <f>LOOKUP(A286,'Dania i Obrazki'!A:A,'Dania i Obrazki'!C:C)</f>
        <v>#N/A</v>
      </c>
      <c r="E286" s="5" t="str">
        <f>LOOKUP(B286,Tagi!A:A,Tagi!B:B)</f>
        <v>#N/A</v>
      </c>
    </row>
    <row r="287">
      <c r="C287" s="5" t="str">
        <f t="shared" si="1"/>
        <v>_</v>
      </c>
      <c r="D287" s="5" t="str">
        <f>LOOKUP(A287,'Dania i Obrazki'!A:A,'Dania i Obrazki'!C:C)</f>
        <v>#N/A</v>
      </c>
      <c r="E287" s="5" t="str">
        <f>LOOKUP(B287,Tagi!A:A,Tagi!B:B)</f>
        <v>#N/A</v>
      </c>
    </row>
    <row r="288">
      <c r="C288" s="5" t="str">
        <f t="shared" si="1"/>
        <v>_</v>
      </c>
      <c r="D288" s="5" t="str">
        <f>LOOKUP(A288,'Dania i Obrazki'!A:A,'Dania i Obrazki'!C:C)</f>
        <v>#N/A</v>
      </c>
      <c r="E288" s="5" t="str">
        <f>LOOKUP(B288,Tagi!A:A,Tagi!B:B)</f>
        <v>#N/A</v>
      </c>
    </row>
    <row r="289">
      <c r="C289" s="5" t="str">
        <f t="shared" si="1"/>
        <v>_</v>
      </c>
      <c r="D289" s="5" t="str">
        <f>LOOKUP(A289,'Dania i Obrazki'!A:A,'Dania i Obrazki'!C:C)</f>
        <v>#N/A</v>
      </c>
      <c r="E289" s="5" t="str">
        <f>LOOKUP(B289,Tagi!A:A,Tagi!B:B)</f>
        <v>#N/A</v>
      </c>
    </row>
    <row r="290">
      <c r="C290" s="5" t="str">
        <f t="shared" si="1"/>
        <v>_</v>
      </c>
      <c r="D290" s="5" t="str">
        <f>LOOKUP(A290,'Dania i Obrazki'!A:A,'Dania i Obrazki'!C:C)</f>
        <v>#N/A</v>
      </c>
      <c r="E290" s="5" t="str">
        <f>LOOKUP(B290,Tagi!A:A,Tagi!B:B)</f>
        <v>#N/A</v>
      </c>
    </row>
    <row r="291">
      <c r="C291" s="5" t="str">
        <f t="shared" si="1"/>
        <v>_</v>
      </c>
      <c r="D291" s="5" t="str">
        <f>LOOKUP(A291,'Dania i Obrazki'!A:A,'Dania i Obrazki'!C:C)</f>
        <v>#N/A</v>
      </c>
      <c r="E291" s="5" t="str">
        <f>LOOKUP(B291,Tagi!A:A,Tagi!B:B)</f>
        <v>#N/A</v>
      </c>
    </row>
    <row r="292">
      <c r="C292" s="5" t="str">
        <f t="shared" si="1"/>
        <v>_</v>
      </c>
      <c r="D292" s="5" t="str">
        <f>LOOKUP(A292,'Dania i Obrazki'!A:A,'Dania i Obrazki'!C:C)</f>
        <v>#N/A</v>
      </c>
      <c r="E292" s="5" t="str">
        <f>LOOKUP(B292,Tagi!A:A,Tagi!B:B)</f>
        <v>#N/A</v>
      </c>
    </row>
    <row r="293">
      <c r="C293" s="5" t="str">
        <f t="shared" si="1"/>
        <v>_</v>
      </c>
      <c r="D293" s="5" t="str">
        <f>LOOKUP(A293,'Dania i Obrazki'!A:A,'Dania i Obrazki'!C:C)</f>
        <v>#N/A</v>
      </c>
      <c r="E293" s="5" t="str">
        <f>LOOKUP(B293,Tagi!A:A,Tagi!B:B)</f>
        <v>#N/A</v>
      </c>
    </row>
    <row r="294">
      <c r="C294" s="5" t="str">
        <f t="shared" si="1"/>
        <v>_</v>
      </c>
      <c r="D294" s="5" t="str">
        <f>LOOKUP(A294,'Dania i Obrazki'!A:A,'Dania i Obrazki'!C:C)</f>
        <v>#N/A</v>
      </c>
      <c r="E294" s="5" t="str">
        <f>LOOKUP(B294,Tagi!A:A,Tagi!B:B)</f>
        <v>#N/A</v>
      </c>
    </row>
    <row r="295">
      <c r="C295" s="5" t="str">
        <f t="shared" si="1"/>
        <v>_</v>
      </c>
      <c r="D295" s="5" t="str">
        <f>LOOKUP(A295,'Dania i Obrazki'!A:A,'Dania i Obrazki'!C:C)</f>
        <v>#N/A</v>
      </c>
      <c r="E295" s="5" t="str">
        <f>LOOKUP(B295,Tagi!A:A,Tagi!B:B)</f>
        <v>#N/A</v>
      </c>
    </row>
    <row r="296">
      <c r="C296" s="5" t="str">
        <f t="shared" si="1"/>
        <v>_</v>
      </c>
      <c r="D296" s="5" t="str">
        <f>LOOKUP(A296,'Dania i Obrazki'!A:A,'Dania i Obrazki'!C:C)</f>
        <v>#N/A</v>
      </c>
      <c r="E296" s="5" t="str">
        <f>LOOKUP(B296,Tagi!A:A,Tagi!B:B)</f>
        <v>#N/A</v>
      </c>
    </row>
    <row r="297">
      <c r="C297" s="5" t="str">
        <f t="shared" si="1"/>
        <v>_</v>
      </c>
      <c r="D297" s="5" t="str">
        <f>LOOKUP(A297,'Dania i Obrazki'!A:A,'Dania i Obrazki'!C:C)</f>
        <v>#N/A</v>
      </c>
      <c r="E297" s="5" t="str">
        <f>LOOKUP(B297,Tagi!A:A,Tagi!B:B)</f>
        <v>#N/A</v>
      </c>
    </row>
    <row r="298">
      <c r="C298" s="5" t="str">
        <f t="shared" si="1"/>
        <v>_</v>
      </c>
      <c r="D298" s="5" t="str">
        <f>LOOKUP(A298,'Dania i Obrazki'!A:A,'Dania i Obrazki'!C:C)</f>
        <v>#N/A</v>
      </c>
      <c r="E298" s="5" t="str">
        <f>LOOKUP(B298,Tagi!A:A,Tagi!B:B)</f>
        <v>#N/A</v>
      </c>
    </row>
    <row r="299">
      <c r="C299" s="5" t="str">
        <f t="shared" si="1"/>
        <v>_</v>
      </c>
      <c r="D299" s="5" t="str">
        <f>LOOKUP(A299,'Dania i Obrazki'!A:A,'Dania i Obrazki'!C:C)</f>
        <v>#N/A</v>
      </c>
      <c r="E299" s="5" t="str">
        <f>LOOKUP(B299,Tagi!A:A,Tagi!B:B)</f>
        <v>#N/A</v>
      </c>
    </row>
    <row r="300">
      <c r="C300" s="5" t="str">
        <f t="shared" si="1"/>
        <v>_</v>
      </c>
      <c r="D300" s="5" t="str">
        <f>LOOKUP(A300,'Dania i Obrazki'!A:A,'Dania i Obrazki'!C:C)</f>
        <v>#N/A</v>
      </c>
      <c r="E300" s="5" t="str">
        <f>LOOKUP(B300,Tagi!A:A,Tagi!B:B)</f>
        <v>#N/A</v>
      </c>
    </row>
    <row r="301">
      <c r="C301" s="5" t="str">
        <f t="shared" si="1"/>
        <v>_</v>
      </c>
      <c r="D301" s="5" t="str">
        <f>LOOKUP(A301,'Dania i Obrazki'!A:A,'Dania i Obrazki'!C:C)</f>
        <v>#N/A</v>
      </c>
      <c r="E301" s="5" t="str">
        <f>LOOKUP(B301,Tagi!A:A,Tagi!B:B)</f>
        <v>#N/A</v>
      </c>
    </row>
    <row r="302">
      <c r="C302" s="5" t="str">
        <f t="shared" si="1"/>
        <v>_</v>
      </c>
      <c r="D302" s="5" t="str">
        <f>LOOKUP(A302,'Dania i Obrazki'!A:A,'Dania i Obrazki'!C:C)</f>
        <v>#N/A</v>
      </c>
      <c r="E302" s="5" t="str">
        <f>LOOKUP(B302,Tagi!A:A,Tagi!B:B)</f>
        <v>#N/A</v>
      </c>
    </row>
    <row r="303">
      <c r="C303" s="5" t="str">
        <f t="shared" si="1"/>
        <v>_</v>
      </c>
      <c r="D303" s="5" t="str">
        <f>LOOKUP(A303,'Dania i Obrazki'!A:A,'Dania i Obrazki'!C:C)</f>
        <v>#N/A</v>
      </c>
      <c r="E303" s="5" t="str">
        <f>LOOKUP(B303,Tagi!A:A,Tagi!B:B)</f>
        <v>#N/A</v>
      </c>
    </row>
    <row r="304">
      <c r="C304" s="5" t="str">
        <f t="shared" si="1"/>
        <v>_</v>
      </c>
      <c r="D304" s="5" t="str">
        <f>LOOKUP(A304,'Dania i Obrazki'!A:A,'Dania i Obrazki'!C:C)</f>
        <v>#N/A</v>
      </c>
      <c r="E304" s="5" t="str">
        <f>LOOKUP(B304,Tagi!A:A,Tagi!B:B)</f>
        <v>#N/A</v>
      </c>
    </row>
    <row r="305">
      <c r="C305" s="5" t="str">
        <f t="shared" si="1"/>
        <v>_</v>
      </c>
      <c r="D305" s="5" t="str">
        <f>LOOKUP(A305,'Dania i Obrazki'!A:A,'Dania i Obrazki'!C:C)</f>
        <v>#N/A</v>
      </c>
      <c r="E305" s="5" t="str">
        <f>LOOKUP(B305,Tagi!A:A,Tagi!B:B)</f>
        <v>#N/A</v>
      </c>
    </row>
    <row r="306">
      <c r="C306" s="5" t="str">
        <f t="shared" si="1"/>
        <v>_</v>
      </c>
      <c r="D306" s="5" t="str">
        <f>LOOKUP(A306,'Dania i Obrazki'!A:A,'Dania i Obrazki'!C:C)</f>
        <v>#N/A</v>
      </c>
      <c r="E306" s="5" t="str">
        <f>LOOKUP(B306,Tagi!A:A,Tagi!B:B)</f>
        <v>#N/A</v>
      </c>
    </row>
    <row r="307">
      <c r="C307" s="5" t="str">
        <f t="shared" si="1"/>
        <v>_</v>
      </c>
      <c r="D307" s="5" t="str">
        <f>LOOKUP(A307,'Dania i Obrazki'!A:A,'Dania i Obrazki'!C:C)</f>
        <v>#N/A</v>
      </c>
      <c r="E307" s="5" t="str">
        <f>LOOKUP(B307,Tagi!A:A,Tagi!B:B)</f>
        <v>#N/A</v>
      </c>
    </row>
    <row r="308">
      <c r="C308" s="5" t="str">
        <f t="shared" si="1"/>
        <v>_</v>
      </c>
      <c r="D308" s="5" t="str">
        <f>LOOKUP(A308,'Dania i Obrazki'!A:A,'Dania i Obrazki'!C:C)</f>
        <v>#N/A</v>
      </c>
      <c r="E308" s="5" t="str">
        <f>LOOKUP(B308,Tagi!A:A,Tagi!B:B)</f>
        <v>#N/A</v>
      </c>
    </row>
    <row r="309">
      <c r="C309" s="5" t="str">
        <f t="shared" si="1"/>
        <v>_</v>
      </c>
      <c r="D309" s="5" t="str">
        <f>LOOKUP(A309,'Dania i Obrazki'!A:A,'Dania i Obrazki'!C:C)</f>
        <v>#N/A</v>
      </c>
      <c r="E309" s="5" t="str">
        <f>LOOKUP(B309,Tagi!A:A,Tagi!B:B)</f>
        <v>#N/A</v>
      </c>
    </row>
    <row r="310">
      <c r="C310" s="5" t="str">
        <f t="shared" si="1"/>
        <v>_</v>
      </c>
      <c r="D310" s="5" t="str">
        <f>LOOKUP(A310,'Dania i Obrazki'!A:A,'Dania i Obrazki'!C:C)</f>
        <v>#N/A</v>
      </c>
      <c r="E310" s="5" t="str">
        <f>LOOKUP(B310,Tagi!A:A,Tagi!B:B)</f>
        <v>#N/A</v>
      </c>
    </row>
    <row r="311">
      <c r="C311" s="5" t="str">
        <f t="shared" si="1"/>
        <v>_</v>
      </c>
      <c r="D311" s="5" t="str">
        <f>LOOKUP(A311,'Dania i Obrazki'!A:A,'Dania i Obrazki'!C:C)</f>
        <v>#N/A</v>
      </c>
      <c r="E311" s="5" t="str">
        <f>LOOKUP(B311,Tagi!A:A,Tagi!B:B)</f>
        <v>#N/A</v>
      </c>
    </row>
    <row r="312">
      <c r="C312" s="5" t="str">
        <f t="shared" si="1"/>
        <v>_</v>
      </c>
      <c r="D312" s="5" t="str">
        <f>LOOKUP(A312,'Dania i Obrazki'!A:A,'Dania i Obrazki'!C:C)</f>
        <v>#N/A</v>
      </c>
      <c r="E312" s="5" t="str">
        <f>LOOKUP(B312,Tagi!A:A,Tagi!B:B)</f>
        <v>#N/A</v>
      </c>
    </row>
    <row r="313">
      <c r="C313" s="5" t="str">
        <f t="shared" si="1"/>
        <v>_</v>
      </c>
      <c r="D313" s="5" t="str">
        <f>LOOKUP(A313,'Dania i Obrazki'!A:A,'Dania i Obrazki'!C:C)</f>
        <v>#N/A</v>
      </c>
      <c r="E313" s="5" t="str">
        <f>LOOKUP(B313,Tagi!A:A,Tagi!B:B)</f>
        <v>#N/A</v>
      </c>
    </row>
    <row r="314">
      <c r="C314" s="5" t="str">
        <f t="shared" si="1"/>
        <v>_</v>
      </c>
      <c r="D314" s="5" t="str">
        <f>LOOKUP(A314,'Dania i Obrazki'!A:A,'Dania i Obrazki'!C:C)</f>
        <v>#N/A</v>
      </c>
      <c r="E314" s="5" t="str">
        <f>LOOKUP(B314,Tagi!A:A,Tagi!B:B)</f>
        <v>#N/A</v>
      </c>
    </row>
    <row r="315">
      <c r="C315" s="5" t="str">
        <f t="shared" si="1"/>
        <v>_</v>
      </c>
      <c r="D315" s="5" t="str">
        <f>LOOKUP(A315,'Dania i Obrazki'!A:A,'Dania i Obrazki'!C:C)</f>
        <v>#N/A</v>
      </c>
      <c r="E315" s="5" t="str">
        <f>LOOKUP(B315,Tagi!A:A,Tagi!B:B)</f>
        <v>#N/A</v>
      </c>
    </row>
    <row r="316">
      <c r="C316" s="5" t="str">
        <f t="shared" si="1"/>
        <v>_</v>
      </c>
      <c r="D316" s="5" t="str">
        <f>LOOKUP(A316,'Dania i Obrazki'!A:A,'Dania i Obrazki'!C:C)</f>
        <v>#N/A</v>
      </c>
      <c r="E316" s="5" t="str">
        <f>LOOKUP(B316,Tagi!A:A,Tagi!B:B)</f>
        <v>#N/A</v>
      </c>
    </row>
    <row r="317">
      <c r="C317" s="5" t="str">
        <f t="shared" si="1"/>
        <v>_</v>
      </c>
      <c r="D317" s="5" t="str">
        <f>LOOKUP(A317,'Dania i Obrazki'!A:A,'Dania i Obrazki'!C:C)</f>
        <v>#N/A</v>
      </c>
      <c r="E317" s="5" t="str">
        <f>LOOKUP(B317,Tagi!A:A,Tagi!B:B)</f>
        <v>#N/A</v>
      </c>
    </row>
    <row r="318">
      <c r="C318" s="5" t="str">
        <f t="shared" si="1"/>
        <v>_</v>
      </c>
      <c r="D318" s="5" t="str">
        <f>LOOKUP(A318,'Dania i Obrazki'!A:A,'Dania i Obrazki'!C:C)</f>
        <v>#N/A</v>
      </c>
      <c r="E318" s="5" t="str">
        <f>LOOKUP(B318,Tagi!A:A,Tagi!B:B)</f>
        <v>#N/A</v>
      </c>
    </row>
    <row r="319">
      <c r="C319" s="5" t="str">
        <f t="shared" si="1"/>
        <v>_</v>
      </c>
      <c r="D319" s="5" t="str">
        <f>LOOKUP(A319,'Dania i Obrazki'!A:A,'Dania i Obrazki'!C:C)</f>
        <v>#N/A</v>
      </c>
      <c r="E319" s="5" t="str">
        <f>LOOKUP(B319,Tagi!A:A,Tagi!B:B)</f>
        <v>#N/A</v>
      </c>
    </row>
    <row r="320">
      <c r="C320" s="5" t="str">
        <f t="shared" si="1"/>
        <v>_</v>
      </c>
      <c r="D320" s="5" t="str">
        <f>LOOKUP(A320,'Dania i Obrazki'!A:A,'Dania i Obrazki'!C:C)</f>
        <v>#N/A</v>
      </c>
      <c r="E320" s="5" t="str">
        <f>LOOKUP(B320,Tagi!A:A,Tagi!B:B)</f>
        <v>#N/A</v>
      </c>
    </row>
    <row r="321">
      <c r="C321" s="5" t="str">
        <f t="shared" si="1"/>
        <v>_</v>
      </c>
      <c r="D321" s="5" t="str">
        <f>LOOKUP(A321,'Dania i Obrazki'!A:A,'Dania i Obrazki'!C:C)</f>
        <v>#N/A</v>
      </c>
      <c r="E321" s="5" t="str">
        <f>LOOKUP(B321,Tagi!A:A,Tagi!B:B)</f>
        <v>#N/A</v>
      </c>
    </row>
    <row r="322">
      <c r="C322" s="5" t="str">
        <f t="shared" si="1"/>
        <v>_</v>
      </c>
      <c r="D322" s="5" t="str">
        <f>LOOKUP(A322,'Dania i Obrazki'!A:A,'Dania i Obrazki'!C:C)</f>
        <v>#N/A</v>
      </c>
      <c r="E322" s="5" t="str">
        <f>LOOKUP(B322,Tagi!A:A,Tagi!B:B)</f>
        <v>#N/A</v>
      </c>
    </row>
    <row r="323">
      <c r="C323" s="5" t="str">
        <f t="shared" si="1"/>
        <v>_</v>
      </c>
      <c r="D323" s="5" t="str">
        <f>LOOKUP(A323,'Dania i Obrazki'!A:A,'Dania i Obrazki'!C:C)</f>
        <v>#N/A</v>
      </c>
      <c r="E323" s="5" t="str">
        <f>LOOKUP(B323,Tagi!A:A,Tagi!B:B)</f>
        <v>#N/A</v>
      </c>
    </row>
    <row r="324">
      <c r="C324" s="5" t="str">
        <f t="shared" si="1"/>
        <v>_</v>
      </c>
      <c r="D324" s="5" t="str">
        <f>LOOKUP(A324,'Dania i Obrazki'!A:A,'Dania i Obrazki'!C:C)</f>
        <v>#N/A</v>
      </c>
      <c r="E324" s="5" t="str">
        <f>LOOKUP(B324,Tagi!A:A,Tagi!B:B)</f>
        <v>#N/A</v>
      </c>
    </row>
    <row r="325">
      <c r="C325" s="5" t="str">
        <f t="shared" si="1"/>
        <v>_</v>
      </c>
      <c r="D325" s="5" t="str">
        <f>LOOKUP(A325,'Dania i Obrazki'!A:A,'Dania i Obrazki'!C:C)</f>
        <v>#N/A</v>
      </c>
      <c r="E325" s="5" t="str">
        <f>LOOKUP(B325,Tagi!A:A,Tagi!B:B)</f>
        <v>#N/A</v>
      </c>
    </row>
    <row r="326">
      <c r="C326" s="5" t="str">
        <f t="shared" si="1"/>
        <v>_</v>
      </c>
      <c r="D326" s="5" t="str">
        <f>LOOKUP(A326,'Dania i Obrazki'!A:A,'Dania i Obrazki'!C:C)</f>
        <v>#N/A</v>
      </c>
      <c r="E326" s="5" t="str">
        <f>LOOKUP(B326,Tagi!A:A,Tagi!B:B)</f>
        <v>#N/A</v>
      </c>
    </row>
    <row r="327">
      <c r="C327" s="5" t="str">
        <f t="shared" si="1"/>
        <v>_</v>
      </c>
      <c r="D327" s="5" t="str">
        <f>LOOKUP(A327,'Dania i Obrazki'!A:A,'Dania i Obrazki'!C:C)</f>
        <v>#N/A</v>
      </c>
      <c r="E327" s="5" t="str">
        <f>LOOKUP(B327,Tagi!A:A,Tagi!B:B)</f>
        <v>#N/A</v>
      </c>
    </row>
    <row r="328">
      <c r="C328" s="5" t="str">
        <f t="shared" si="1"/>
        <v>_</v>
      </c>
      <c r="D328" s="5" t="str">
        <f>LOOKUP(A328,'Dania i Obrazki'!A:A,'Dania i Obrazki'!C:C)</f>
        <v>#N/A</v>
      </c>
      <c r="E328" s="5" t="str">
        <f>LOOKUP(B328,Tagi!A:A,Tagi!B:B)</f>
        <v>#N/A</v>
      </c>
    </row>
    <row r="329">
      <c r="C329" s="5" t="str">
        <f t="shared" si="1"/>
        <v>_</v>
      </c>
      <c r="D329" s="5" t="str">
        <f>LOOKUP(A329,'Dania i Obrazki'!A:A,'Dania i Obrazki'!C:C)</f>
        <v>#N/A</v>
      </c>
      <c r="E329" s="5" t="str">
        <f>LOOKUP(B329,Tagi!A:A,Tagi!B:B)</f>
        <v>#N/A</v>
      </c>
    </row>
    <row r="330">
      <c r="C330" s="5" t="str">
        <f t="shared" si="1"/>
        <v>_</v>
      </c>
      <c r="D330" s="5" t="str">
        <f>LOOKUP(A330,'Dania i Obrazki'!A:A,'Dania i Obrazki'!C:C)</f>
        <v>#N/A</v>
      </c>
      <c r="E330" s="5" t="str">
        <f>LOOKUP(B330,Tagi!A:A,Tagi!B:B)</f>
        <v>#N/A</v>
      </c>
    </row>
    <row r="331">
      <c r="C331" s="5" t="str">
        <f t="shared" si="1"/>
        <v>_</v>
      </c>
      <c r="D331" s="5" t="str">
        <f>LOOKUP(A331,'Dania i Obrazki'!A:A,'Dania i Obrazki'!C:C)</f>
        <v>#N/A</v>
      </c>
      <c r="E331" s="5" t="str">
        <f>LOOKUP(B331,Tagi!A:A,Tagi!B:B)</f>
        <v>#N/A</v>
      </c>
    </row>
    <row r="332">
      <c r="C332" s="5" t="str">
        <f t="shared" si="1"/>
        <v>_</v>
      </c>
      <c r="D332" s="5" t="str">
        <f>LOOKUP(A332,'Dania i Obrazki'!A:A,'Dania i Obrazki'!C:C)</f>
        <v>#N/A</v>
      </c>
      <c r="E332" s="5" t="str">
        <f>LOOKUP(B332,Tagi!A:A,Tagi!B:B)</f>
        <v>#N/A</v>
      </c>
    </row>
    <row r="333">
      <c r="C333" s="5" t="str">
        <f t="shared" si="1"/>
        <v>_</v>
      </c>
      <c r="D333" s="5" t="str">
        <f>LOOKUP(A333,'Dania i Obrazki'!A:A,'Dania i Obrazki'!C:C)</f>
        <v>#N/A</v>
      </c>
      <c r="E333" s="5" t="str">
        <f>LOOKUP(B333,Tagi!A:A,Tagi!B:B)</f>
        <v>#N/A</v>
      </c>
    </row>
    <row r="334">
      <c r="C334" s="5" t="str">
        <f t="shared" si="1"/>
        <v>_</v>
      </c>
      <c r="D334" s="5" t="str">
        <f>LOOKUP(A334,'Dania i Obrazki'!A:A,'Dania i Obrazki'!C:C)</f>
        <v>#N/A</v>
      </c>
      <c r="E334" s="5" t="str">
        <f>LOOKUP(B334,Tagi!A:A,Tagi!B:B)</f>
        <v>#N/A</v>
      </c>
    </row>
    <row r="335">
      <c r="C335" s="5" t="str">
        <f t="shared" si="1"/>
        <v>_</v>
      </c>
      <c r="D335" s="5" t="str">
        <f>LOOKUP(A335,'Dania i Obrazki'!A:A,'Dania i Obrazki'!C:C)</f>
        <v>#N/A</v>
      </c>
      <c r="E335" s="5" t="str">
        <f>LOOKUP(B335,Tagi!A:A,Tagi!B:B)</f>
        <v>#N/A</v>
      </c>
    </row>
    <row r="336">
      <c r="C336" s="5" t="str">
        <f t="shared" si="1"/>
        <v>_</v>
      </c>
      <c r="D336" s="5" t="str">
        <f>LOOKUP(A336,'Dania i Obrazki'!A:A,'Dania i Obrazki'!C:C)</f>
        <v>#N/A</v>
      </c>
      <c r="E336" s="5" t="str">
        <f>LOOKUP(B336,Tagi!A:A,Tagi!B:B)</f>
        <v>#N/A</v>
      </c>
    </row>
    <row r="337">
      <c r="C337" s="5" t="str">
        <f t="shared" si="1"/>
        <v>_</v>
      </c>
      <c r="D337" s="5" t="str">
        <f>LOOKUP(A337,'Dania i Obrazki'!A:A,'Dania i Obrazki'!C:C)</f>
        <v>#N/A</v>
      </c>
      <c r="E337" s="5" t="str">
        <f>LOOKUP(B337,Tagi!A:A,Tagi!B:B)</f>
        <v>#N/A</v>
      </c>
    </row>
    <row r="338">
      <c r="C338" s="5" t="str">
        <f t="shared" si="1"/>
        <v>_</v>
      </c>
      <c r="D338" s="5" t="str">
        <f>LOOKUP(A338,'Dania i Obrazki'!A:A,'Dania i Obrazki'!C:C)</f>
        <v>#N/A</v>
      </c>
      <c r="E338" s="5" t="str">
        <f>LOOKUP(B338,Tagi!A:A,Tagi!B:B)</f>
        <v>#N/A</v>
      </c>
    </row>
    <row r="339">
      <c r="C339" s="5" t="str">
        <f t="shared" si="1"/>
        <v>_</v>
      </c>
      <c r="D339" s="5" t="str">
        <f>LOOKUP(A339,'Dania i Obrazki'!A:A,'Dania i Obrazki'!C:C)</f>
        <v>#N/A</v>
      </c>
      <c r="E339" s="5" t="str">
        <f>LOOKUP(B339,Tagi!A:A,Tagi!B:B)</f>
        <v>#N/A</v>
      </c>
    </row>
    <row r="340">
      <c r="C340" s="5" t="str">
        <f t="shared" si="1"/>
        <v>_</v>
      </c>
      <c r="D340" s="5" t="str">
        <f>LOOKUP(A340,'Dania i Obrazki'!A:A,'Dania i Obrazki'!C:C)</f>
        <v>#N/A</v>
      </c>
      <c r="E340" s="5" t="str">
        <f>LOOKUP(B340,Tagi!A:A,Tagi!B:B)</f>
        <v>#N/A</v>
      </c>
    </row>
    <row r="341">
      <c r="C341" s="5" t="str">
        <f t="shared" si="1"/>
        <v>_</v>
      </c>
      <c r="D341" s="5" t="str">
        <f>LOOKUP(A341,'Dania i Obrazki'!A:A,'Dania i Obrazki'!C:C)</f>
        <v>#N/A</v>
      </c>
      <c r="E341" s="5" t="str">
        <f>LOOKUP(B341,Tagi!A:A,Tagi!B:B)</f>
        <v>#N/A</v>
      </c>
    </row>
    <row r="342">
      <c r="C342" s="5" t="str">
        <f t="shared" si="1"/>
        <v>_</v>
      </c>
      <c r="D342" s="5" t="str">
        <f>LOOKUP(A342,'Dania i Obrazki'!A:A,'Dania i Obrazki'!C:C)</f>
        <v>#N/A</v>
      </c>
      <c r="E342" s="5" t="str">
        <f>LOOKUP(B342,Tagi!A:A,Tagi!B:B)</f>
        <v>#N/A</v>
      </c>
    </row>
    <row r="343">
      <c r="C343" s="5" t="str">
        <f t="shared" si="1"/>
        <v>_</v>
      </c>
      <c r="D343" s="5" t="str">
        <f>LOOKUP(A343,'Dania i Obrazki'!A:A,'Dania i Obrazki'!C:C)</f>
        <v>#N/A</v>
      </c>
      <c r="E343" s="5" t="str">
        <f>LOOKUP(B343,Tagi!A:A,Tagi!B:B)</f>
        <v>#N/A</v>
      </c>
    </row>
    <row r="344">
      <c r="C344" s="5" t="str">
        <f t="shared" si="1"/>
        <v>_</v>
      </c>
      <c r="D344" s="5" t="str">
        <f>LOOKUP(A344,'Dania i Obrazki'!A:A,'Dania i Obrazki'!C:C)</f>
        <v>#N/A</v>
      </c>
      <c r="E344" s="5" t="str">
        <f>LOOKUP(B344,Tagi!A:A,Tagi!B:B)</f>
        <v>#N/A</v>
      </c>
    </row>
    <row r="345">
      <c r="C345" s="5" t="str">
        <f t="shared" si="1"/>
        <v>_</v>
      </c>
      <c r="D345" s="5" t="str">
        <f>LOOKUP(A345,'Dania i Obrazki'!A:A,'Dania i Obrazki'!C:C)</f>
        <v>#N/A</v>
      </c>
      <c r="E345" s="5" t="str">
        <f>LOOKUP(B345,Tagi!A:A,Tagi!B:B)</f>
        <v>#N/A</v>
      </c>
    </row>
    <row r="346">
      <c r="C346" s="5" t="str">
        <f t="shared" si="1"/>
        <v>_</v>
      </c>
      <c r="D346" s="5" t="str">
        <f>LOOKUP(A346,'Dania i Obrazki'!A:A,'Dania i Obrazki'!C:C)</f>
        <v>#N/A</v>
      </c>
      <c r="E346" s="5" t="str">
        <f>LOOKUP(B346,Tagi!A:A,Tagi!B:B)</f>
        <v>#N/A</v>
      </c>
    </row>
    <row r="347">
      <c r="C347" s="5" t="str">
        <f t="shared" si="1"/>
        <v>_</v>
      </c>
      <c r="D347" s="5" t="str">
        <f>LOOKUP(A347,'Dania i Obrazki'!A:A,'Dania i Obrazki'!C:C)</f>
        <v>#N/A</v>
      </c>
      <c r="E347" s="5" t="str">
        <f>LOOKUP(B347,Tagi!A:A,Tagi!B:B)</f>
        <v>#N/A</v>
      </c>
    </row>
    <row r="348">
      <c r="C348" s="5" t="str">
        <f t="shared" si="1"/>
        <v>_</v>
      </c>
      <c r="D348" s="5" t="str">
        <f>LOOKUP(A348,'Dania i Obrazki'!A:A,'Dania i Obrazki'!C:C)</f>
        <v>#N/A</v>
      </c>
      <c r="E348" s="5" t="str">
        <f>LOOKUP(B348,Tagi!A:A,Tagi!B:B)</f>
        <v>#N/A</v>
      </c>
    </row>
    <row r="349">
      <c r="C349" s="5" t="str">
        <f t="shared" si="1"/>
        <v>_</v>
      </c>
      <c r="D349" s="5" t="str">
        <f>LOOKUP(A349,'Dania i Obrazki'!A:A,'Dania i Obrazki'!C:C)</f>
        <v>#N/A</v>
      </c>
      <c r="E349" s="5" t="str">
        <f>LOOKUP(B349,Tagi!A:A,Tagi!B:B)</f>
        <v>#N/A</v>
      </c>
    </row>
    <row r="350">
      <c r="C350" s="5" t="str">
        <f t="shared" si="1"/>
        <v>_</v>
      </c>
      <c r="D350" s="5" t="str">
        <f>LOOKUP(A350,'Dania i Obrazki'!A:A,'Dania i Obrazki'!C:C)</f>
        <v>#N/A</v>
      </c>
      <c r="E350" s="5" t="str">
        <f>LOOKUP(B350,Tagi!A:A,Tagi!B:B)</f>
        <v>#N/A</v>
      </c>
    </row>
    <row r="351">
      <c r="C351" s="5" t="str">
        <f t="shared" si="1"/>
        <v>_</v>
      </c>
      <c r="D351" s="5" t="str">
        <f>LOOKUP(A351,'Dania i Obrazki'!A:A,'Dania i Obrazki'!C:C)</f>
        <v>#N/A</v>
      </c>
      <c r="E351" s="5" t="str">
        <f>LOOKUP(B351,Tagi!A:A,Tagi!B:B)</f>
        <v>#N/A</v>
      </c>
    </row>
    <row r="352">
      <c r="C352" s="5" t="str">
        <f t="shared" si="1"/>
        <v>_</v>
      </c>
      <c r="D352" s="5" t="str">
        <f>LOOKUP(A352,'Dania i Obrazki'!A:A,'Dania i Obrazki'!C:C)</f>
        <v>#N/A</v>
      </c>
      <c r="E352" s="5" t="str">
        <f>LOOKUP(B352,Tagi!A:A,Tagi!B:B)</f>
        <v>#N/A</v>
      </c>
    </row>
    <row r="353">
      <c r="C353" s="5" t="str">
        <f t="shared" si="1"/>
        <v>_</v>
      </c>
      <c r="D353" s="5" t="str">
        <f>LOOKUP(A353,'Dania i Obrazki'!A:A,'Dania i Obrazki'!C:C)</f>
        <v>#N/A</v>
      </c>
      <c r="E353" s="5" t="str">
        <f>LOOKUP(B353,Tagi!A:A,Tagi!B:B)</f>
        <v>#N/A</v>
      </c>
    </row>
    <row r="354">
      <c r="C354" s="5" t="str">
        <f t="shared" si="1"/>
        <v>_</v>
      </c>
      <c r="D354" s="5" t="str">
        <f>LOOKUP(A354,'Dania i Obrazki'!A:A,'Dania i Obrazki'!C:C)</f>
        <v>#N/A</v>
      </c>
      <c r="E354" s="5" t="str">
        <f>LOOKUP(B354,Tagi!A:A,Tagi!B:B)</f>
        <v>#N/A</v>
      </c>
    </row>
    <row r="355">
      <c r="C355" s="5" t="str">
        <f t="shared" si="1"/>
        <v>_</v>
      </c>
      <c r="D355" s="5" t="str">
        <f>LOOKUP(A355,'Dania i Obrazki'!A:A,'Dania i Obrazki'!C:C)</f>
        <v>#N/A</v>
      </c>
      <c r="E355" s="5" t="str">
        <f>LOOKUP(B355,Tagi!A:A,Tagi!B:B)</f>
        <v>#N/A</v>
      </c>
    </row>
    <row r="356">
      <c r="C356" s="5" t="str">
        <f t="shared" si="1"/>
        <v>_</v>
      </c>
      <c r="D356" s="5" t="str">
        <f>LOOKUP(A356,'Dania i Obrazki'!A:A,'Dania i Obrazki'!C:C)</f>
        <v>#N/A</v>
      </c>
      <c r="E356" s="5" t="str">
        <f>LOOKUP(B356,Tagi!A:A,Tagi!B:B)</f>
        <v>#N/A</v>
      </c>
    </row>
    <row r="357">
      <c r="C357" s="5" t="str">
        <f t="shared" si="1"/>
        <v>_</v>
      </c>
      <c r="D357" s="5" t="str">
        <f>LOOKUP(A357,'Dania i Obrazki'!A:A,'Dania i Obrazki'!C:C)</f>
        <v>#N/A</v>
      </c>
      <c r="E357" s="5" t="str">
        <f>LOOKUP(B357,Tagi!A:A,Tagi!B:B)</f>
        <v>#N/A</v>
      </c>
    </row>
    <row r="358">
      <c r="C358" s="5" t="str">
        <f t="shared" si="1"/>
        <v>_</v>
      </c>
      <c r="D358" s="5" t="str">
        <f>LOOKUP(A358,'Dania i Obrazki'!A:A,'Dania i Obrazki'!C:C)</f>
        <v>#N/A</v>
      </c>
      <c r="E358" s="5" t="str">
        <f>LOOKUP(B358,Tagi!A:A,Tagi!B:B)</f>
        <v>#N/A</v>
      </c>
    </row>
    <row r="359">
      <c r="C359" s="5" t="str">
        <f t="shared" si="1"/>
        <v>_</v>
      </c>
      <c r="D359" s="5" t="str">
        <f>LOOKUP(A359,'Dania i Obrazki'!A:A,'Dania i Obrazki'!C:C)</f>
        <v>#N/A</v>
      </c>
      <c r="E359" s="5" t="str">
        <f>LOOKUP(B359,Tagi!A:A,Tagi!B:B)</f>
        <v>#N/A</v>
      </c>
    </row>
    <row r="360">
      <c r="C360" s="5" t="str">
        <f t="shared" si="1"/>
        <v>_</v>
      </c>
      <c r="D360" s="5" t="str">
        <f>LOOKUP(A360,'Dania i Obrazki'!A:A,'Dania i Obrazki'!C:C)</f>
        <v>#N/A</v>
      </c>
      <c r="E360" s="5" t="str">
        <f>LOOKUP(B360,Tagi!A:A,Tagi!B:B)</f>
        <v>#N/A</v>
      </c>
    </row>
    <row r="361">
      <c r="C361" s="5" t="str">
        <f t="shared" si="1"/>
        <v>_</v>
      </c>
      <c r="D361" s="5" t="str">
        <f>LOOKUP(A361,'Dania i Obrazki'!A:A,'Dania i Obrazki'!C:C)</f>
        <v>#N/A</v>
      </c>
      <c r="E361" s="5" t="str">
        <f>LOOKUP(B361,Tagi!A:A,Tagi!B:B)</f>
        <v>#N/A</v>
      </c>
    </row>
    <row r="362">
      <c r="C362" s="5" t="str">
        <f t="shared" si="1"/>
        <v>_</v>
      </c>
      <c r="D362" s="5" t="str">
        <f>LOOKUP(A362,'Dania i Obrazki'!A:A,'Dania i Obrazki'!C:C)</f>
        <v>#N/A</v>
      </c>
      <c r="E362" s="5" t="str">
        <f>LOOKUP(B362,Tagi!A:A,Tagi!B:B)</f>
        <v>#N/A</v>
      </c>
    </row>
    <row r="363">
      <c r="C363" s="5" t="str">
        <f t="shared" si="1"/>
        <v>_</v>
      </c>
      <c r="D363" s="5" t="str">
        <f>LOOKUP(A363,'Dania i Obrazki'!A:A,'Dania i Obrazki'!C:C)</f>
        <v>#N/A</v>
      </c>
      <c r="E363" s="5" t="str">
        <f>LOOKUP(B363,Tagi!A:A,Tagi!B:B)</f>
        <v>#N/A</v>
      </c>
    </row>
    <row r="364">
      <c r="C364" s="5" t="str">
        <f t="shared" si="1"/>
        <v>_</v>
      </c>
      <c r="D364" s="5" t="str">
        <f>LOOKUP(A364,'Dania i Obrazki'!A:A,'Dania i Obrazki'!C:C)</f>
        <v>#N/A</v>
      </c>
      <c r="E364" s="5" t="str">
        <f>LOOKUP(B364,Tagi!A:A,Tagi!B:B)</f>
        <v>#N/A</v>
      </c>
    </row>
    <row r="365">
      <c r="C365" s="5" t="str">
        <f t="shared" si="1"/>
        <v>_</v>
      </c>
      <c r="D365" s="5" t="str">
        <f>LOOKUP(A365,'Dania i Obrazki'!A:A,'Dania i Obrazki'!C:C)</f>
        <v>#N/A</v>
      </c>
      <c r="E365" s="5" t="str">
        <f>LOOKUP(B365,Tagi!A:A,Tagi!B:B)</f>
        <v>#N/A</v>
      </c>
    </row>
    <row r="366">
      <c r="C366" s="5" t="str">
        <f t="shared" si="1"/>
        <v>_</v>
      </c>
      <c r="D366" s="5" t="str">
        <f>LOOKUP(A366,'Dania i Obrazki'!A:A,'Dania i Obrazki'!C:C)</f>
        <v>#N/A</v>
      </c>
      <c r="E366" s="5" t="str">
        <f>LOOKUP(B366,Tagi!A:A,Tagi!B:B)</f>
        <v>#N/A</v>
      </c>
    </row>
    <row r="367">
      <c r="C367" s="5" t="str">
        <f t="shared" si="1"/>
        <v>_</v>
      </c>
      <c r="D367" s="5" t="str">
        <f>LOOKUP(A367,'Dania i Obrazki'!A:A,'Dania i Obrazki'!C:C)</f>
        <v>#N/A</v>
      </c>
      <c r="E367" s="5" t="str">
        <f>LOOKUP(B367,Tagi!A:A,Tagi!B:B)</f>
        <v>#N/A</v>
      </c>
    </row>
    <row r="368">
      <c r="C368" s="5" t="str">
        <f t="shared" si="1"/>
        <v>_</v>
      </c>
      <c r="D368" s="5" t="str">
        <f>LOOKUP(A368,'Dania i Obrazki'!A:A,'Dania i Obrazki'!C:C)</f>
        <v>#N/A</v>
      </c>
      <c r="E368" s="5" t="str">
        <f>LOOKUP(B368,Tagi!A:A,Tagi!B:B)</f>
        <v>#N/A</v>
      </c>
    </row>
    <row r="369">
      <c r="C369" s="5"/>
      <c r="D369" s="5"/>
      <c r="E369" s="5"/>
    </row>
    <row r="370">
      <c r="C370" s="5"/>
      <c r="D370" s="5"/>
      <c r="E370" s="5"/>
    </row>
    <row r="371">
      <c r="C371" s="5"/>
      <c r="D371" s="5"/>
      <c r="E371" s="5"/>
    </row>
    <row r="372">
      <c r="C372" s="5"/>
      <c r="D372" s="5"/>
      <c r="E372" s="5"/>
    </row>
    <row r="373">
      <c r="C373" s="5"/>
      <c r="D373" s="5"/>
      <c r="E373" s="5"/>
    </row>
    <row r="374">
      <c r="C374" s="5"/>
      <c r="D374" s="5"/>
      <c r="E374" s="5"/>
    </row>
    <row r="375">
      <c r="C375" s="5"/>
      <c r="D375" s="5"/>
      <c r="E375" s="5"/>
    </row>
    <row r="376">
      <c r="C376" s="5"/>
      <c r="D376" s="5"/>
      <c r="E376" s="5"/>
    </row>
    <row r="377">
      <c r="C377" s="5"/>
      <c r="D377" s="5"/>
      <c r="E377" s="5"/>
    </row>
    <row r="378">
      <c r="C378" s="5"/>
      <c r="D378" s="5"/>
      <c r="E378" s="5"/>
    </row>
    <row r="379">
      <c r="C379" s="5"/>
      <c r="D379" s="5"/>
      <c r="E379" s="5"/>
    </row>
    <row r="380">
      <c r="C380" s="5"/>
      <c r="D380" s="5"/>
      <c r="E380" s="5"/>
    </row>
    <row r="381">
      <c r="C381" s="5"/>
      <c r="D381" s="5"/>
      <c r="E381" s="5"/>
    </row>
    <row r="382">
      <c r="C382" s="5"/>
      <c r="D382" s="5"/>
      <c r="E382" s="5"/>
    </row>
    <row r="383">
      <c r="C383" s="5"/>
      <c r="D383" s="5"/>
      <c r="E383" s="5"/>
    </row>
    <row r="384">
      <c r="C384" s="5"/>
      <c r="D384" s="5"/>
      <c r="E384" s="5"/>
    </row>
    <row r="385">
      <c r="C385" s="5"/>
      <c r="D385" s="5"/>
      <c r="E385" s="5"/>
    </row>
    <row r="386">
      <c r="C386" s="5"/>
      <c r="D386" s="5"/>
      <c r="E386" s="5"/>
    </row>
    <row r="387">
      <c r="C387" s="5"/>
      <c r="D387" s="5"/>
      <c r="E387" s="5"/>
    </row>
    <row r="388">
      <c r="C388" s="5"/>
      <c r="D388" s="5"/>
      <c r="E388" s="5"/>
    </row>
    <row r="389">
      <c r="C389" s="5"/>
      <c r="D389" s="5"/>
      <c r="E389" s="5"/>
    </row>
    <row r="390">
      <c r="C390" s="5"/>
      <c r="D390" s="5"/>
      <c r="E390" s="5"/>
    </row>
    <row r="391">
      <c r="C391" s="5"/>
      <c r="D391" s="5"/>
      <c r="E391" s="5"/>
    </row>
    <row r="392">
      <c r="C392" s="5"/>
      <c r="D392" s="5"/>
      <c r="E392" s="5"/>
    </row>
    <row r="393">
      <c r="C393" s="5"/>
      <c r="D393" s="5"/>
      <c r="E393" s="5"/>
    </row>
    <row r="394">
      <c r="C394" s="5"/>
      <c r="D394" s="5"/>
      <c r="E394" s="5"/>
    </row>
    <row r="395">
      <c r="C395" s="5"/>
      <c r="D395" s="5"/>
      <c r="E395" s="5"/>
    </row>
    <row r="396">
      <c r="C396" s="5"/>
      <c r="D396" s="5"/>
      <c r="E396" s="5"/>
    </row>
    <row r="397">
      <c r="C397" s="5"/>
      <c r="D397" s="5"/>
      <c r="E397" s="5"/>
    </row>
    <row r="398">
      <c r="C398" s="5"/>
      <c r="D398" s="5"/>
      <c r="E398" s="5"/>
    </row>
    <row r="399">
      <c r="C399" s="5"/>
      <c r="D399" s="5"/>
      <c r="E399" s="5"/>
    </row>
    <row r="400">
      <c r="C400" s="5"/>
      <c r="D400" s="5"/>
      <c r="E400" s="5"/>
    </row>
    <row r="401">
      <c r="C401" s="5"/>
      <c r="D401" s="5"/>
      <c r="E401" s="5"/>
    </row>
    <row r="402">
      <c r="C402" s="5"/>
      <c r="D402" s="5"/>
      <c r="E402" s="5"/>
    </row>
    <row r="403">
      <c r="C403" s="5"/>
      <c r="D403" s="5"/>
      <c r="E403" s="5"/>
    </row>
    <row r="404">
      <c r="C404" s="5"/>
      <c r="D404" s="5"/>
      <c r="E404" s="5"/>
    </row>
    <row r="405">
      <c r="C405" s="5"/>
      <c r="D405" s="5"/>
      <c r="E405" s="5"/>
    </row>
    <row r="406">
      <c r="C406" s="5"/>
      <c r="D406" s="5"/>
      <c r="E406" s="5"/>
    </row>
    <row r="407">
      <c r="C407" s="5"/>
      <c r="D407" s="5"/>
      <c r="E407" s="5"/>
    </row>
    <row r="408">
      <c r="C408" s="5"/>
      <c r="D408" s="5"/>
      <c r="E408" s="5"/>
    </row>
    <row r="409">
      <c r="C409" s="5"/>
      <c r="D409" s="5"/>
      <c r="E409" s="5"/>
    </row>
    <row r="410">
      <c r="C410" s="5"/>
      <c r="D410" s="5"/>
      <c r="E410" s="5"/>
    </row>
    <row r="411">
      <c r="C411" s="5"/>
      <c r="D411" s="5"/>
      <c r="E411" s="5"/>
    </row>
    <row r="412">
      <c r="C412" s="5"/>
      <c r="D412" s="5"/>
      <c r="E412" s="5"/>
    </row>
    <row r="413">
      <c r="C413" s="5"/>
      <c r="D413" s="5"/>
      <c r="E413" s="5"/>
    </row>
    <row r="414">
      <c r="C414" s="5"/>
      <c r="D414" s="5"/>
      <c r="E414" s="5"/>
    </row>
    <row r="415">
      <c r="C415" s="5"/>
      <c r="D415" s="5"/>
      <c r="E415" s="5"/>
    </row>
    <row r="416">
      <c r="C416" s="5"/>
      <c r="D416" s="5"/>
      <c r="E416" s="5"/>
    </row>
    <row r="417">
      <c r="C417" s="5"/>
      <c r="D417" s="5"/>
      <c r="E417" s="5"/>
    </row>
    <row r="418">
      <c r="C418" s="5"/>
      <c r="D418" s="5"/>
      <c r="E418" s="5"/>
    </row>
    <row r="419">
      <c r="C419" s="5"/>
      <c r="D419" s="5"/>
      <c r="E419" s="5"/>
    </row>
    <row r="420">
      <c r="C420" s="5"/>
      <c r="D420" s="5"/>
      <c r="E420" s="5"/>
    </row>
    <row r="421">
      <c r="C421" s="5"/>
      <c r="D421" s="5"/>
      <c r="E421" s="5"/>
    </row>
    <row r="422">
      <c r="C422" s="5"/>
      <c r="D422" s="5"/>
      <c r="E422" s="5"/>
    </row>
    <row r="423">
      <c r="C423" s="5"/>
      <c r="D423" s="5"/>
      <c r="E423" s="5"/>
    </row>
    <row r="424">
      <c r="C424" s="5"/>
      <c r="D424" s="5"/>
      <c r="E424" s="5"/>
    </row>
    <row r="425">
      <c r="C425" s="5"/>
      <c r="D425" s="5"/>
      <c r="E425" s="5"/>
    </row>
    <row r="426">
      <c r="C426" s="5"/>
      <c r="D426" s="5"/>
      <c r="E426" s="5"/>
    </row>
    <row r="427">
      <c r="C427" s="5"/>
      <c r="D427" s="5"/>
      <c r="E427" s="5"/>
    </row>
    <row r="428">
      <c r="C428" s="5"/>
      <c r="D428" s="5"/>
      <c r="E428" s="5"/>
    </row>
    <row r="429">
      <c r="C429" s="5"/>
      <c r="D429" s="5"/>
      <c r="E429" s="5"/>
    </row>
    <row r="430">
      <c r="C430" s="5"/>
      <c r="D430" s="5"/>
      <c r="E430" s="5"/>
    </row>
    <row r="431">
      <c r="C431" s="5"/>
      <c r="D431" s="5"/>
      <c r="E431" s="5"/>
    </row>
    <row r="432">
      <c r="C432" s="5"/>
      <c r="D432" s="5"/>
      <c r="E432" s="5"/>
    </row>
    <row r="433">
      <c r="C433" s="5"/>
      <c r="D433" s="5"/>
      <c r="E433" s="5"/>
    </row>
    <row r="434">
      <c r="C434" s="5"/>
      <c r="D434" s="5"/>
      <c r="E434" s="5"/>
    </row>
    <row r="435">
      <c r="C435" s="5"/>
      <c r="D435" s="5"/>
      <c r="E435" s="5"/>
    </row>
    <row r="436">
      <c r="C436" s="5"/>
      <c r="D436" s="5"/>
      <c r="E436" s="5"/>
    </row>
    <row r="437">
      <c r="C437" s="5"/>
      <c r="D437" s="5"/>
      <c r="E437" s="5"/>
    </row>
    <row r="438">
      <c r="C438" s="5"/>
      <c r="D438" s="5"/>
      <c r="E438" s="5"/>
    </row>
    <row r="439">
      <c r="C439" s="5"/>
      <c r="D439" s="5"/>
      <c r="E439" s="5"/>
    </row>
    <row r="440">
      <c r="C440" s="5"/>
      <c r="D440" s="5"/>
      <c r="E440" s="5"/>
    </row>
    <row r="441">
      <c r="C441" s="5"/>
      <c r="D441" s="5"/>
      <c r="E441" s="5"/>
    </row>
    <row r="442">
      <c r="C442" s="5"/>
      <c r="D442" s="5"/>
      <c r="E442" s="5"/>
    </row>
    <row r="443">
      <c r="C443" s="5"/>
      <c r="D443" s="5"/>
      <c r="E443" s="5"/>
    </row>
    <row r="444">
      <c r="C444" s="5"/>
      <c r="D444" s="5"/>
      <c r="E444" s="5"/>
    </row>
    <row r="445">
      <c r="C445" s="5"/>
      <c r="D445" s="5"/>
      <c r="E445" s="5"/>
    </row>
    <row r="446">
      <c r="C446" s="5"/>
      <c r="D446" s="5"/>
      <c r="E446" s="5"/>
    </row>
    <row r="447">
      <c r="C447" s="5"/>
      <c r="D447" s="5"/>
      <c r="E447" s="5"/>
    </row>
    <row r="448">
      <c r="C448" s="5"/>
      <c r="D448" s="5"/>
      <c r="E448" s="5"/>
    </row>
    <row r="449">
      <c r="C449" s="5"/>
      <c r="D449" s="5"/>
      <c r="E449" s="5"/>
    </row>
    <row r="450">
      <c r="C450" s="5"/>
      <c r="D450" s="5"/>
      <c r="E450" s="5"/>
    </row>
    <row r="451">
      <c r="C451" s="5"/>
      <c r="D451" s="5"/>
      <c r="E451" s="5"/>
    </row>
    <row r="452">
      <c r="C452" s="5"/>
      <c r="D452" s="5"/>
      <c r="E452" s="5"/>
    </row>
    <row r="453">
      <c r="C453" s="5"/>
      <c r="D453" s="5"/>
      <c r="E453" s="5"/>
    </row>
    <row r="454">
      <c r="C454" s="5"/>
      <c r="D454" s="5"/>
      <c r="E454" s="5"/>
    </row>
    <row r="455">
      <c r="C455" s="5"/>
      <c r="D455" s="5"/>
      <c r="E455" s="5"/>
    </row>
    <row r="456">
      <c r="C456" s="5"/>
      <c r="D456" s="5"/>
      <c r="E456" s="5"/>
    </row>
    <row r="457">
      <c r="C457" s="5"/>
      <c r="D457" s="5"/>
      <c r="E457" s="5"/>
    </row>
    <row r="458">
      <c r="C458" s="5"/>
      <c r="D458" s="5"/>
      <c r="E458" s="5"/>
    </row>
    <row r="459">
      <c r="C459" s="5"/>
      <c r="D459" s="5"/>
      <c r="E459" s="5"/>
    </row>
    <row r="460">
      <c r="C460" s="5"/>
      <c r="D460" s="5"/>
      <c r="E460" s="5"/>
    </row>
    <row r="461">
      <c r="C461" s="5"/>
      <c r="D461" s="5"/>
      <c r="E461" s="5"/>
    </row>
    <row r="462">
      <c r="C462" s="5"/>
      <c r="D462" s="5"/>
      <c r="E462" s="5"/>
    </row>
    <row r="463">
      <c r="C463" s="5"/>
      <c r="D463" s="5"/>
      <c r="E463" s="5"/>
    </row>
    <row r="464">
      <c r="C464" s="5"/>
      <c r="D464" s="5"/>
      <c r="E464" s="5"/>
    </row>
    <row r="465">
      <c r="C465" s="5"/>
      <c r="D465" s="5"/>
      <c r="E465" s="5"/>
    </row>
    <row r="466">
      <c r="C466" s="5"/>
      <c r="D466" s="5"/>
      <c r="E466" s="5"/>
    </row>
    <row r="467">
      <c r="C467" s="5"/>
      <c r="D467" s="5"/>
      <c r="E467" s="5"/>
    </row>
    <row r="468">
      <c r="C468" s="5"/>
      <c r="D468" s="5"/>
      <c r="E468" s="5"/>
    </row>
    <row r="469">
      <c r="C469" s="5"/>
      <c r="D469" s="5"/>
      <c r="E469" s="5"/>
    </row>
    <row r="470">
      <c r="C470" s="5"/>
      <c r="D470" s="5"/>
      <c r="E470" s="5"/>
    </row>
    <row r="471">
      <c r="C471" s="5"/>
      <c r="D471" s="5"/>
      <c r="E471" s="5"/>
    </row>
    <row r="472">
      <c r="C472" s="5"/>
      <c r="D472" s="5"/>
      <c r="E472" s="5"/>
    </row>
    <row r="473">
      <c r="C473" s="5"/>
      <c r="D473" s="5"/>
      <c r="E473" s="5"/>
    </row>
    <row r="474">
      <c r="C474" s="5"/>
      <c r="D474" s="5"/>
      <c r="E474" s="5"/>
    </row>
    <row r="475">
      <c r="C475" s="5"/>
      <c r="D475" s="5"/>
      <c r="E475" s="5"/>
    </row>
    <row r="476">
      <c r="C476" s="5"/>
      <c r="D476" s="5"/>
      <c r="E476" s="5"/>
    </row>
    <row r="477">
      <c r="C477" s="5"/>
      <c r="D477" s="5"/>
      <c r="E477" s="5"/>
    </row>
    <row r="478">
      <c r="C478" s="5"/>
      <c r="D478" s="5"/>
      <c r="E478" s="5"/>
    </row>
    <row r="479">
      <c r="C479" s="5"/>
      <c r="D479" s="5"/>
      <c r="E479" s="5"/>
    </row>
    <row r="480">
      <c r="C480" s="5"/>
      <c r="D480" s="5"/>
      <c r="E480" s="5"/>
    </row>
    <row r="481">
      <c r="C481" s="5"/>
      <c r="D481" s="5"/>
      <c r="E481" s="5"/>
    </row>
    <row r="482">
      <c r="C482" s="5"/>
      <c r="D482" s="5"/>
      <c r="E482" s="5"/>
    </row>
    <row r="483">
      <c r="C483" s="5"/>
      <c r="D483" s="5"/>
      <c r="E483" s="5"/>
    </row>
    <row r="484">
      <c r="C484" s="5"/>
      <c r="D484" s="5"/>
      <c r="E484" s="5"/>
    </row>
    <row r="485">
      <c r="C485" s="5"/>
      <c r="D485" s="5"/>
      <c r="E485" s="5"/>
    </row>
    <row r="486">
      <c r="C486" s="5"/>
      <c r="D486" s="5"/>
      <c r="E486" s="5"/>
    </row>
    <row r="487">
      <c r="C487" s="5"/>
      <c r="D487" s="5"/>
      <c r="E487" s="5"/>
    </row>
    <row r="488">
      <c r="C488" s="5"/>
      <c r="D488" s="5"/>
      <c r="E488" s="5"/>
    </row>
    <row r="489">
      <c r="C489" s="5"/>
      <c r="D489" s="5"/>
      <c r="E489" s="5"/>
    </row>
    <row r="490">
      <c r="C490" s="5"/>
      <c r="D490" s="5"/>
      <c r="E490" s="5"/>
    </row>
    <row r="491">
      <c r="C491" s="5"/>
      <c r="D491" s="5"/>
      <c r="E491" s="5"/>
    </row>
    <row r="492">
      <c r="C492" s="5"/>
      <c r="D492" s="5"/>
      <c r="E492" s="5"/>
    </row>
    <row r="493">
      <c r="C493" s="5"/>
      <c r="D493" s="5"/>
      <c r="E493" s="5"/>
    </row>
    <row r="494">
      <c r="C494" s="5"/>
      <c r="D494" s="5"/>
      <c r="E494" s="5"/>
    </row>
    <row r="495">
      <c r="C495" s="5"/>
      <c r="D495" s="5"/>
      <c r="E495" s="5"/>
    </row>
    <row r="496">
      <c r="C496" s="5"/>
      <c r="D496" s="5"/>
      <c r="E496" s="5"/>
    </row>
    <row r="497">
      <c r="C497" s="5"/>
      <c r="D497" s="5"/>
      <c r="E497" s="5"/>
    </row>
    <row r="498">
      <c r="C498" s="5"/>
      <c r="D498" s="5"/>
      <c r="E498" s="5"/>
    </row>
    <row r="499">
      <c r="C499" s="5"/>
      <c r="D499" s="5"/>
      <c r="E499" s="5"/>
    </row>
    <row r="500">
      <c r="C500" s="5"/>
      <c r="D500" s="5"/>
      <c r="E500" s="5"/>
    </row>
    <row r="501">
      <c r="C501" s="5"/>
      <c r="D501" s="5"/>
      <c r="E501" s="5"/>
    </row>
    <row r="502">
      <c r="C502" s="5"/>
      <c r="D502" s="5"/>
      <c r="E502" s="5"/>
    </row>
    <row r="503">
      <c r="C503" s="5"/>
      <c r="D503" s="5"/>
      <c r="E503" s="5"/>
    </row>
    <row r="504">
      <c r="C504" s="5"/>
      <c r="D504" s="5"/>
      <c r="E504" s="5"/>
    </row>
    <row r="505">
      <c r="C505" s="5"/>
      <c r="D505" s="5"/>
      <c r="E505" s="5"/>
    </row>
    <row r="506">
      <c r="C506" s="5"/>
      <c r="D506" s="5"/>
      <c r="E506" s="5"/>
    </row>
    <row r="507">
      <c r="C507" s="5"/>
      <c r="D507" s="5"/>
      <c r="E507" s="5"/>
    </row>
    <row r="508">
      <c r="C508" s="5"/>
      <c r="D508" s="5"/>
      <c r="E508" s="5"/>
    </row>
    <row r="509">
      <c r="C509" s="5"/>
      <c r="D509" s="5"/>
      <c r="E509" s="5"/>
    </row>
    <row r="510">
      <c r="C510" s="5"/>
      <c r="D510" s="5"/>
      <c r="E510" s="5"/>
    </row>
    <row r="511">
      <c r="C511" s="5"/>
      <c r="D511" s="5"/>
      <c r="E511" s="5"/>
    </row>
    <row r="512">
      <c r="C512" s="5"/>
      <c r="D512" s="5"/>
      <c r="E512" s="5"/>
    </row>
    <row r="513">
      <c r="C513" s="5"/>
      <c r="D513" s="5"/>
      <c r="E513" s="5"/>
    </row>
    <row r="514">
      <c r="C514" s="5"/>
      <c r="D514" s="5"/>
      <c r="E514" s="5"/>
    </row>
    <row r="515">
      <c r="C515" s="5"/>
      <c r="D515" s="5"/>
      <c r="E515" s="5"/>
    </row>
    <row r="516">
      <c r="C516" s="5"/>
      <c r="D516" s="5"/>
      <c r="E516" s="5"/>
    </row>
    <row r="517">
      <c r="C517" s="5"/>
      <c r="D517" s="5"/>
      <c r="E517" s="5"/>
    </row>
    <row r="518">
      <c r="C518" s="5"/>
      <c r="D518" s="5"/>
      <c r="E518" s="5"/>
    </row>
    <row r="519">
      <c r="C519" s="5"/>
      <c r="D519" s="5"/>
      <c r="E519" s="5"/>
    </row>
    <row r="520">
      <c r="C520" s="5"/>
      <c r="D520" s="5"/>
      <c r="E520" s="5"/>
    </row>
    <row r="521">
      <c r="C521" s="5"/>
      <c r="D521" s="5"/>
      <c r="E521" s="5"/>
    </row>
    <row r="522">
      <c r="C522" s="5"/>
      <c r="D522" s="5"/>
      <c r="E522" s="5"/>
    </row>
    <row r="523">
      <c r="C523" s="5"/>
      <c r="D523" s="5"/>
      <c r="E523" s="5"/>
    </row>
    <row r="524">
      <c r="C524" s="5"/>
      <c r="D524" s="5"/>
      <c r="E524" s="5"/>
    </row>
    <row r="525">
      <c r="C525" s="5"/>
      <c r="D525" s="5"/>
      <c r="E525" s="5"/>
    </row>
    <row r="526">
      <c r="C526" s="5"/>
      <c r="D526" s="5"/>
      <c r="E526" s="5"/>
    </row>
    <row r="527">
      <c r="C527" s="5"/>
      <c r="D527" s="5"/>
      <c r="E527" s="5"/>
    </row>
    <row r="528">
      <c r="C528" s="5"/>
      <c r="D528" s="5"/>
      <c r="E528" s="5"/>
    </row>
    <row r="529">
      <c r="C529" s="5"/>
      <c r="D529" s="5"/>
      <c r="E529" s="5"/>
    </row>
    <row r="530">
      <c r="C530" s="5"/>
      <c r="D530" s="5"/>
      <c r="E530" s="5"/>
    </row>
    <row r="531">
      <c r="C531" s="5"/>
      <c r="D531" s="5"/>
      <c r="E531" s="5"/>
    </row>
    <row r="532">
      <c r="C532" s="5"/>
      <c r="D532" s="5"/>
      <c r="E532" s="5"/>
    </row>
    <row r="533">
      <c r="C533" s="5"/>
      <c r="D533" s="5"/>
      <c r="E533" s="5"/>
    </row>
    <row r="534">
      <c r="C534" s="5"/>
      <c r="D534" s="5"/>
      <c r="E534" s="5"/>
    </row>
    <row r="535">
      <c r="C535" s="5"/>
      <c r="D535" s="5"/>
      <c r="E535" s="5"/>
    </row>
    <row r="536">
      <c r="C536" s="5"/>
      <c r="D536" s="5"/>
      <c r="E536" s="5"/>
    </row>
    <row r="537">
      <c r="C537" s="5"/>
      <c r="D537" s="5"/>
      <c r="E537" s="5"/>
    </row>
    <row r="538">
      <c r="C538" s="5"/>
      <c r="D538" s="5"/>
      <c r="E538" s="5"/>
    </row>
    <row r="539">
      <c r="C539" s="5"/>
      <c r="D539" s="5"/>
      <c r="E539" s="5"/>
    </row>
    <row r="540">
      <c r="C540" s="5"/>
      <c r="D540" s="5"/>
      <c r="E540" s="5"/>
    </row>
    <row r="541">
      <c r="C541" s="5"/>
      <c r="D541" s="5"/>
      <c r="E541" s="5"/>
    </row>
    <row r="542">
      <c r="C542" s="5"/>
      <c r="D542" s="5"/>
      <c r="E542" s="5"/>
    </row>
    <row r="543">
      <c r="C543" s="5"/>
      <c r="D543" s="5"/>
      <c r="E543" s="5"/>
    </row>
    <row r="544">
      <c r="C544" s="5"/>
      <c r="D544" s="5"/>
      <c r="E544" s="5"/>
    </row>
    <row r="545">
      <c r="C545" s="5"/>
      <c r="D545" s="5"/>
      <c r="E545" s="5"/>
    </row>
    <row r="546">
      <c r="C546" s="5"/>
      <c r="D546" s="5"/>
      <c r="E546" s="5"/>
    </row>
    <row r="547">
      <c r="C547" s="5"/>
      <c r="D547" s="5"/>
      <c r="E547" s="5"/>
    </row>
    <row r="548">
      <c r="C548" s="5"/>
      <c r="D548" s="5"/>
      <c r="E548" s="5"/>
    </row>
    <row r="549">
      <c r="C549" s="5"/>
      <c r="D549" s="5"/>
      <c r="E549" s="5"/>
    </row>
    <row r="550">
      <c r="C550" s="5"/>
      <c r="D550" s="5"/>
      <c r="E550" s="5"/>
    </row>
    <row r="551">
      <c r="C551" s="5"/>
      <c r="D551" s="5"/>
      <c r="E551" s="5"/>
    </row>
    <row r="552">
      <c r="C552" s="5"/>
      <c r="D552" s="5"/>
      <c r="E552" s="5"/>
    </row>
    <row r="553">
      <c r="C553" s="5"/>
      <c r="D553" s="5"/>
      <c r="E553" s="5"/>
    </row>
    <row r="554">
      <c r="C554" s="5"/>
      <c r="D554" s="5"/>
      <c r="E554" s="5"/>
    </row>
    <row r="555">
      <c r="C555" s="5"/>
      <c r="D555" s="5"/>
      <c r="E555" s="5"/>
    </row>
    <row r="556">
      <c r="C556" s="5"/>
      <c r="D556" s="5"/>
      <c r="E556" s="5"/>
    </row>
    <row r="557">
      <c r="C557" s="5"/>
      <c r="D557" s="5"/>
      <c r="E557" s="5"/>
    </row>
    <row r="558">
      <c r="C558" s="5"/>
      <c r="D558" s="5"/>
      <c r="E558" s="5"/>
    </row>
    <row r="559">
      <c r="C559" s="5"/>
      <c r="D559" s="5"/>
      <c r="E559" s="5"/>
    </row>
    <row r="560">
      <c r="C560" s="5"/>
      <c r="D560" s="5"/>
      <c r="E560" s="5"/>
    </row>
    <row r="561">
      <c r="C561" s="5"/>
      <c r="D561" s="5"/>
      <c r="E561" s="5"/>
    </row>
    <row r="562">
      <c r="C562" s="5"/>
      <c r="D562" s="5"/>
      <c r="E562" s="5"/>
    </row>
    <row r="563">
      <c r="C563" s="5"/>
      <c r="D563" s="5"/>
      <c r="E563" s="5"/>
    </row>
    <row r="564">
      <c r="C564" s="5"/>
      <c r="D564" s="5"/>
      <c r="E564" s="5"/>
    </row>
    <row r="565">
      <c r="C565" s="5"/>
      <c r="D565" s="5"/>
      <c r="E565" s="5"/>
    </row>
    <row r="566">
      <c r="C566" s="5"/>
      <c r="D566" s="5"/>
      <c r="E566" s="5"/>
    </row>
    <row r="567">
      <c r="C567" s="5"/>
      <c r="D567" s="5"/>
      <c r="E567" s="5"/>
    </row>
    <row r="568">
      <c r="C568" s="5"/>
      <c r="D568" s="5"/>
      <c r="E568" s="5"/>
    </row>
    <row r="569">
      <c r="C569" s="5"/>
      <c r="D569" s="5"/>
      <c r="E569" s="5"/>
    </row>
    <row r="570">
      <c r="C570" s="5"/>
      <c r="D570" s="5"/>
      <c r="E570" s="5"/>
    </row>
    <row r="571">
      <c r="C571" s="5"/>
      <c r="D571" s="5"/>
      <c r="E571" s="5"/>
    </row>
    <row r="572">
      <c r="C572" s="5"/>
      <c r="D572" s="5"/>
      <c r="E572" s="5"/>
    </row>
    <row r="573">
      <c r="C573" s="5"/>
      <c r="D573" s="5"/>
      <c r="E573" s="5"/>
    </row>
    <row r="574">
      <c r="C574" s="5"/>
      <c r="D574" s="5"/>
      <c r="E574" s="5"/>
    </row>
    <row r="575">
      <c r="C575" s="5"/>
      <c r="D575" s="5"/>
      <c r="E575" s="5"/>
    </row>
    <row r="576">
      <c r="C576" s="5"/>
      <c r="D576" s="5"/>
      <c r="E576" s="5"/>
    </row>
    <row r="577">
      <c r="C577" s="5"/>
      <c r="D577" s="5"/>
      <c r="E577" s="5"/>
    </row>
    <row r="578">
      <c r="C578" s="5"/>
      <c r="D578" s="5"/>
      <c r="E578" s="5"/>
    </row>
    <row r="579">
      <c r="C579" s="5"/>
      <c r="D579" s="5"/>
      <c r="E579" s="5"/>
    </row>
    <row r="580">
      <c r="C580" s="5"/>
      <c r="D580" s="5"/>
      <c r="E580" s="5"/>
    </row>
    <row r="581">
      <c r="C581" s="5"/>
      <c r="D581" s="5"/>
      <c r="E581" s="5"/>
    </row>
    <row r="582">
      <c r="C582" s="5"/>
      <c r="D582" s="5"/>
      <c r="E582" s="5"/>
    </row>
    <row r="583">
      <c r="C583" s="5"/>
      <c r="D583" s="5"/>
      <c r="E583" s="5"/>
    </row>
    <row r="584">
      <c r="C584" s="5"/>
      <c r="D584" s="5"/>
      <c r="E584" s="5"/>
    </row>
    <row r="585">
      <c r="C585" s="5"/>
      <c r="D585" s="5"/>
      <c r="E585" s="5"/>
    </row>
    <row r="586">
      <c r="C586" s="5"/>
      <c r="D586" s="5"/>
      <c r="E586" s="5"/>
    </row>
    <row r="587">
      <c r="C587" s="5"/>
      <c r="D587" s="5"/>
      <c r="E587" s="5"/>
    </row>
    <row r="588">
      <c r="C588" s="5"/>
      <c r="D588" s="5"/>
      <c r="E588" s="5"/>
    </row>
    <row r="589">
      <c r="C589" s="5"/>
      <c r="D589" s="5"/>
      <c r="E589" s="5"/>
    </row>
    <row r="590">
      <c r="C590" s="5"/>
      <c r="D590" s="5"/>
      <c r="E590" s="5"/>
    </row>
    <row r="591">
      <c r="C591" s="5"/>
      <c r="D591" s="5"/>
      <c r="E591" s="5"/>
    </row>
    <row r="592">
      <c r="C592" s="5"/>
      <c r="D592" s="5"/>
      <c r="E592" s="5"/>
    </row>
    <row r="593">
      <c r="C593" s="5"/>
      <c r="D593" s="5"/>
      <c r="E593" s="5"/>
    </row>
    <row r="594">
      <c r="C594" s="5"/>
      <c r="D594" s="5"/>
      <c r="E594" s="5"/>
    </row>
    <row r="595">
      <c r="C595" s="5"/>
      <c r="D595" s="5"/>
      <c r="E595" s="5"/>
    </row>
    <row r="596">
      <c r="C596" s="5"/>
      <c r="D596" s="5"/>
      <c r="E596" s="5"/>
    </row>
    <row r="597">
      <c r="C597" s="5"/>
      <c r="D597" s="5"/>
      <c r="E597" s="5"/>
    </row>
    <row r="598">
      <c r="C598" s="5"/>
      <c r="D598" s="5"/>
      <c r="E598" s="5"/>
    </row>
    <row r="599">
      <c r="C599" s="5"/>
      <c r="D599" s="5"/>
      <c r="E599" s="5"/>
    </row>
    <row r="600">
      <c r="C600" s="5"/>
      <c r="D600" s="5"/>
      <c r="E600" s="5"/>
    </row>
    <row r="601">
      <c r="C601" s="5"/>
      <c r="D601" s="5"/>
      <c r="E601" s="5"/>
    </row>
    <row r="602">
      <c r="C602" s="5"/>
      <c r="D602" s="5"/>
      <c r="E602" s="5"/>
    </row>
    <row r="603">
      <c r="C603" s="5"/>
      <c r="D603" s="5"/>
      <c r="E603" s="5"/>
    </row>
    <row r="604">
      <c r="C604" s="5"/>
      <c r="D604" s="5"/>
      <c r="E604" s="5"/>
    </row>
    <row r="605">
      <c r="C605" s="5"/>
      <c r="D605" s="5"/>
      <c r="E605" s="5"/>
    </row>
    <row r="606">
      <c r="C606" s="5"/>
      <c r="D606" s="5"/>
      <c r="E606" s="5"/>
    </row>
    <row r="607">
      <c r="C607" s="5"/>
      <c r="D607" s="5"/>
      <c r="E607" s="5"/>
    </row>
    <row r="608">
      <c r="C608" s="5"/>
      <c r="D608" s="5"/>
      <c r="E608" s="5"/>
    </row>
    <row r="609">
      <c r="C609" s="5"/>
      <c r="D609" s="5"/>
      <c r="E609" s="5"/>
    </row>
    <row r="610">
      <c r="C610" s="5"/>
      <c r="D610" s="5"/>
      <c r="E610" s="5"/>
    </row>
    <row r="611">
      <c r="C611" s="5"/>
      <c r="D611" s="5"/>
      <c r="E611" s="5"/>
    </row>
    <row r="612">
      <c r="C612" s="5"/>
      <c r="D612" s="5"/>
      <c r="E612" s="5"/>
    </row>
    <row r="613">
      <c r="C613" s="5"/>
      <c r="D613" s="5"/>
      <c r="E613" s="5"/>
    </row>
    <row r="614">
      <c r="C614" s="5"/>
      <c r="D614" s="5"/>
      <c r="E614" s="5"/>
    </row>
    <row r="615">
      <c r="C615" s="5"/>
      <c r="D615" s="5"/>
      <c r="E615" s="5"/>
    </row>
    <row r="616">
      <c r="C616" s="5"/>
      <c r="D616" s="5"/>
      <c r="E616" s="5"/>
    </row>
    <row r="617">
      <c r="C617" s="5"/>
      <c r="D617" s="5"/>
      <c r="E617" s="5"/>
    </row>
    <row r="618">
      <c r="C618" s="5"/>
      <c r="D618" s="5"/>
      <c r="E618" s="5"/>
    </row>
    <row r="619">
      <c r="C619" s="5"/>
      <c r="D619" s="5"/>
      <c r="E619" s="5"/>
    </row>
    <row r="620">
      <c r="C620" s="5"/>
      <c r="D620" s="5"/>
      <c r="E620" s="5"/>
    </row>
    <row r="621">
      <c r="C621" s="5"/>
      <c r="D621" s="5"/>
      <c r="E621" s="5"/>
    </row>
    <row r="622">
      <c r="C622" s="5"/>
      <c r="D622" s="5"/>
      <c r="E622" s="5"/>
    </row>
    <row r="623">
      <c r="C623" s="5"/>
      <c r="D623" s="5"/>
      <c r="E623" s="5"/>
    </row>
    <row r="624">
      <c r="C624" s="5"/>
      <c r="D624" s="5"/>
      <c r="E624" s="5"/>
    </row>
    <row r="625">
      <c r="C625" s="5"/>
      <c r="D625" s="5"/>
      <c r="E625" s="5"/>
    </row>
    <row r="626">
      <c r="C626" s="5"/>
      <c r="D626" s="5"/>
      <c r="E626" s="5"/>
    </row>
    <row r="627">
      <c r="C627" s="5"/>
      <c r="D627" s="5"/>
      <c r="E627" s="5"/>
    </row>
    <row r="628">
      <c r="C628" s="5"/>
      <c r="D628" s="5"/>
      <c r="E628" s="5"/>
    </row>
    <row r="629">
      <c r="C629" s="5"/>
      <c r="D629" s="5"/>
      <c r="E629" s="5"/>
    </row>
    <row r="630">
      <c r="C630" s="5"/>
      <c r="D630" s="5"/>
      <c r="E630" s="5"/>
    </row>
    <row r="631">
      <c r="C631" s="5"/>
      <c r="D631" s="5"/>
      <c r="E631" s="5"/>
    </row>
    <row r="632">
      <c r="C632" s="5"/>
      <c r="D632" s="5"/>
      <c r="E632" s="5"/>
    </row>
    <row r="633">
      <c r="C633" s="5"/>
      <c r="D633" s="5"/>
      <c r="E633" s="5"/>
    </row>
    <row r="634">
      <c r="C634" s="5"/>
      <c r="D634" s="5"/>
      <c r="E634" s="5"/>
    </row>
    <row r="635">
      <c r="C635" s="5"/>
      <c r="D635" s="5"/>
      <c r="E635" s="5"/>
    </row>
    <row r="636">
      <c r="C636" s="5"/>
      <c r="D636" s="5"/>
      <c r="E636" s="5"/>
    </row>
    <row r="637">
      <c r="C637" s="5"/>
      <c r="D637" s="5"/>
      <c r="E637" s="5"/>
    </row>
    <row r="638">
      <c r="C638" s="5"/>
      <c r="D638" s="5"/>
      <c r="E638" s="5"/>
    </row>
    <row r="639">
      <c r="C639" s="5"/>
      <c r="D639" s="5"/>
      <c r="E639" s="5"/>
    </row>
    <row r="640">
      <c r="C640" s="5"/>
      <c r="D640" s="5"/>
      <c r="E640" s="5"/>
    </row>
    <row r="641">
      <c r="C641" s="5"/>
      <c r="D641" s="5"/>
      <c r="E641" s="5"/>
    </row>
    <row r="642">
      <c r="C642" s="5"/>
      <c r="D642" s="5"/>
      <c r="E642" s="5"/>
    </row>
    <row r="643">
      <c r="C643" s="5"/>
      <c r="D643" s="5"/>
      <c r="E643" s="5"/>
    </row>
    <row r="644">
      <c r="C644" s="5"/>
      <c r="D644" s="5"/>
      <c r="E644" s="5"/>
    </row>
    <row r="645">
      <c r="C645" s="5"/>
      <c r="D645" s="5"/>
      <c r="E645" s="5"/>
    </row>
    <row r="646">
      <c r="C646" s="5"/>
      <c r="D646" s="5"/>
      <c r="E646" s="5"/>
    </row>
    <row r="647">
      <c r="C647" s="5"/>
      <c r="D647" s="5"/>
      <c r="E647" s="5"/>
    </row>
    <row r="648">
      <c r="C648" s="5"/>
      <c r="D648" s="5"/>
      <c r="E648" s="5"/>
    </row>
    <row r="649">
      <c r="C649" s="5"/>
      <c r="D649" s="5"/>
      <c r="E649" s="5"/>
    </row>
    <row r="650">
      <c r="C650" s="5"/>
      <c r="D650" s="5"/>
      <c r="E650" s="5"/>
    </row>
    <row r="651">
      <c r="C651" s="5"/>
      <c r="D651" s="5"/>
      <c r="E651" s="5"/>
    </row>
    <row r="652">
      <c r="C652" s="5"/>
      <c r="D652" s="5"/>
      <c r="E652" s="5"/>
    </row>
    <row r="653">
      <c r="C653" s="5"/>
      <c r="D653" s="5"/>
      <c r="E653" s="5"/>
    </row>
    <row r="654">
      <c r="C654" s="5"/>
      <c r="D654" s="5"/>
      <c r="E654" s="5"/>
    </row>
    <row r="655">
      <c r="C655" s="5"/>
      <c r="D655" s="5"/>
      <c r="E655" s="5"/>
    </row>
    <row r="656">
      <c r="C656" s="5"/>
      <c r="D656" s="5"/>
      <c r="E656" s="5"/>
    </row>
    <row r="657">
      <c r="C657" s="5"/>
      <c r="D657" s="5"/>
      <c r="E657" s="5"/>
    </row>
    <row r="658">
      <c r="C658" s="5"/>
      <c r="D658" s="5"/>
      <c r="E658" s="5"/>
    </row>
    <row r="659">
      <c r="C659" s="5"/>
      <c r="D659" s="5"/>
      <c r="E659" s="5"/>
    </row>
    <row r="660">
      <c r="C660" s="5"/>
      <c r="D660" s="5"/>
      <c r="E660" s="5"/>
    </row>
    <row r="661">
      <c r="C661" s="5"/>
      <c r="D661" s="5"/>
      <c r="E661" s="5"/>
    </row>
    <row r="662">
      <c r="C662" s="5"/>
      <c r="D662" s="5"/>
      <c r="E662" s="5"/>
    </row>
    <row r="663">
      <c r="C663" s="5"/>
      <c r="D663" s="5"/>
      <c r="E663" s="5"/>
    </row>
    <row r="664">
      <c r="C664" s="5"/>
      <c r="D664" s="5"/>
      <c r="E664" s="5"/>
    </row>
    <row r="665">
      <c r="C665" s="5"/>
      <c r="D665" s="5"/>
      <c r="E665" s="5"/>
    </row>
    <row r="666">
      <c r="C666" s="5"/>
      <c r="D666" s="5"/>
      <c r="E666" s="5"/>
    </row>
    <row r="667">
      <c r="C667" s="5"/>
      <c r="D667" s="5"/>
      <c r="E667" s="5"/>
    </row>
    <row r="668">
      <c r="C668" s="5"/>
      <c r="D668" s="5"/>
      <c r="E668" s="5"/>
    </row>
    <row r="669">
      <c r="C669" s="5"/>
      <c r="D669" s="5"/>
      <c r="E669" s="5"/>
    </row>
    <row r="670">
      <c r="C670" s="5"/>
      <c r="D670" s="5"/>
      <c r="E670" s="5"/>
    </row>
    <row r="671">
      <c r="C671" s="5"/>
      <c r="D671" s="5"/>
      <c r="E671" s="5"/>
    </row>
    <row r="672">
      <c r="C672" s="5"/>
      <c r="D672" s="5"/>
      <c r="E672" s="5"/>
    </row>
    <row r="673">
      <c r="C673" s="5"/>
      <c r="D673" s="5"/>
      <c r="E673" s="5"/>
    </row>
    <row r="674">
      <c r="C674" s="5"/>
      <c r="D674" s="5"/>
      <c r="E674" s="5"/>
    </row>
    <row r="675">
      <c r="C675" s="5"/>
      <c r="D675" s="5"/>
      <c r="E675" s="5"/>
    </row>
    <row r="676">
      <c r="C676" s="5"/>
      <c r="D676" s="5"/>
      <c r="E676" s="5"/>
    </row>
    <row r="677">
      <c r="C677" s="5"/>
      <c r="D677" s="5"/>
      <c r="E677" s="5"/>
    </row>
    <row r="678">
      <c r="C678" s="5"/>
      <c r="D678" s="5"/>
      <c r="E678" s="5"/>
    </row>
    <row r="679">
      <c r="C679" s="5"/>
      <c r="D679" s="5"/>
      <c r="E679" s="5"/>
    </row>
    <row r="680">
      <c r="C680" s="5"/>
      <c r="D680" s="5"/>
      <c r="E680" s="5"/>
    </row>
    <row r="681">
      <c r="C681" s="5"/>
      <c r="D681" s="5"/>
      <c r="E681" s="5"/>
    </row>
    <row r="682">
      <c r="C682" s="5"/>
      <c r="D682" s="5"/>
      <c r="E682" s="5"/>
    </row>
    <row r="683">
      <c r="C683" s="5"/>
      <c r="D683" s="5"/>
      <c r="E683" s="5"/>
    </row>
    <row r="684">
      <c r="C684" s="5"/>
      <c r="D684" s="5"/>
      <c r="E684" s="5"/>
    </row>
    <row r="685">
      <c r="C685" s="5"/>
      <c r="D685" s="5"/>
      <c r="E685" s="5"/>
    </row>
    <row r="686">
      <c r="C686" s="5"/>
      <c r="D686" s="5"/>
      <c r="E686" s="5"/>
    </row>
    <row r="687">
      <c r="C687" s="5"/>
      <c r="D687" s="5"/>
      <c r="E687" s="5"/>
    </row>
    <row r="688">
      <c r="C688" s="5"/>
      <c r="D688" s="5"/>
      <c r="E688" s="5"/>
    </row>
    <row r="689">
      <c r="C689" s="5"/>
      <c r="D689" s="5"/>
      <c r="E689" s="5"/>
    </row>
    <row r="690">
      <c r="C690" s="5"/>
      <c r="D690" s="5"/>
      <c r="E690" s="5"/>
    </row>
    <row r="691">
      <c r="C691" s="5"/>
      <c r="D691" s="5"/>
      <c r="E691" s="5"/>
    </row>
    <row r="692">
      <c r="C692" s="5"/>
      <c r="D692" s="5"/>
      <c r="E692" s="5"/>
    </row>
    <row r="693">
      <c r="C693" s="5"/>
      <c r="D693" s="5"/>
      <c r="E693" s="5"/>
    </row>
    <row r="694">
      <c r="C694" s="5"/>
      <c r="D694" s="5"/>
      <c r="E694" s="5"/>
    </row>
    <row r="695">
      <c r="C695" s="5"/>
      <c r="D695" s="5"/>
      <c r="E695" s="5"/>
    </row>
    <row r="696">
      <c r="C696" s="5"/>
      <c r="D696" s="5"/>
      <c r="E696" s="5"/>
    </row>
    <row r="697">
      <c r="C697" s="5"/>
      <c r="D697" s="5"/>
      <c r="E697" s="5"/>
    </row>
    <row r="698">
      <c r="C698" s="5"/>
      <c r="D698" s="5"/>
      <c r="E698" s="5"/>
    </row>
    <row r="699">
      <c r="C699" s="5"/>
      <c r="D699" s="5"/>
      <c r="E699" s="5"/>
    </row>
    <row r="700">
      <c r="C700" s="5"/>
      <c r="D700" s="5"/>
      <c r="E700" s="5"/>
    </row>
    <row r="701">
      <c r="C701" s="5"/>
      <c r="D701" s="5"/>
      <c r="E701" s="5"/>
    </row>
    <row r="702">
      <c r="C702" s="5"/>
      <c r="D702" s="5"/>
      <c r="E702" s="5"/>
    </row>
    <row r="703">
      <c r="C703" s="5"/>
      <c r="D703" s="5"/>
      <c r="E703" s="5"/>
    </row>
    <row r="704">
      <c r="C704" s="5"/>
      <c r="D704" s="5"/>
      <c r="E704" s="5"/>
    </row>
    <row r="705">
      <c r="C705" s="5"/>
      <c r="D705" s="5"/>
      <c r="E705" s="5"/>
    </row>
    <row r="706">
      <c r="C706" s="5"/>
      <c r="D706" s="5"/>
      <c r="E706" s="5"/>
    </row>
    <row r="707">
      <c r="C707" s="5"/>
      <c r="D707" s="5"/>
      <c r="E707" s="5"/>
    </row>
    <row r="708">
      <c r="C708" s="5"/>
      <c r="D708" s="5"/>
      <c r="E708" s="5"/>
    </row>
    <row r="709">
      <c r="C709" s="5"/>
      <c r="D709" s="5"/>
      <c r="E709" s="5"/>
    </row>
    <row r="710">
      <c r="C710" s="5"/>
      <c r="D710" s="5"/>
      <c r="E710" s="5"/>
    </row>
    <row r="711">
      <c r="C711" s="5"/>
      <c r="D711" s="5"/>
      <c r="E711" s="5"/>
    </row>
    <row r="712">
      <c r="C712" s="5"/>
      <c r="D712" s="5"/>
      <c r="E712" s="5"/>
    </row>
    <row r="713">
      <c r="C713" s="5"/>
      <c r="D713" s="5"/>
      <c r="E713" s="5"/>
    </row>
    <row r="714">
      <c r="C714" s="5"/>
      <c r="D714" s="5"/>
      <c r="E714" s="5"/>
    </row>
    <row r="715">
      <c r="C715" s="5"/>
      <c r="D715" s="5"/>
      <c r="E715" s="5"/>
    </row>
    <row r="716">
      <c r="C716" s="5"/>
      <c r="D716" s="5"/>
      <c r="E716" s="5"/>
    </row>
    <row r="717">
      <c r="C717" s="5"/>
      <c r="D717" s="5"/>
      <c r="E717" s="5"/>
    </row>
    <row r="718">
      <c r="C718" s="5"/>
      <c r="D718" s="5"/>
      <c r="E718" s="5"/>
    </row>
    <row r="719">
      <c r="C719" s="5"/>
      <c r="D719" s="5"/>
      <c r="E719" s="5"/>
    </row>
    <row r="720">
      <c r="C720" s="5"/>
      <c r="D720" s="5"/>
      <c r="E720" s="5"/>
    </row>
    <row r="721">
      <c r="C721" s="5"/>
      <c r="D721" s="5"/>
      <c r="E721" s="5"/>
    </row>
    <row r="722">
      <c r="C722" s="5"/>
      <c r="D722" s="5"/>
      <c r="E722" s="5"/>
    </row>
    <row r="723">
      <c r="C723" s="5"/>
      <c r="D723" s="5"/>
      <c r="E723" s="5"/>
    </row>
    <row r="724">
      <c r="C724" s="5"/>
      <c r="D724" s="5"/>
      <c r="E724" s="5"/>
    </row>
    <row r="725">
      <c r="C725" s="5"/>
      <c r="D725" s="5"/>
      <c r="E725" s="5"/>
    </row>
    <row r="726">
      <c r="C726" s="5"/>
      <c r="D726" s="5"/>
      <c r="E726" s="5"/>
    </row>
    <row r="727">
      <c r="C727" s="5"/>
      <c r="D727" s="5"/>
      <c r="E727" s="5"/>
    </row>
    <row r="728">
      <c r="C728" s="5"/>
      <c r="D728" s="5"/>
      <c r="E728" s="5"/>
    </row>
    <row r="729">
      <c r="C729" s="5"/>
      <c r="D729" s="5"/>
      <c r="E729" s="5"/>
    </row>
    <row r="730">
      <c r="C730" s="5"/>
      <c r="D730" s="5"/>
      <c r="E730" s="5"/>
    </row>
    <row r="731">
      <c r="C731" s="5"/>
      <c r="D731" s="5"/>
      <c r="E731" s="5"/>
    </row>
    <row r="732">
      <c r="C732" s="5"/>
      <c r="D732" s="5"/>
      <c r="E732" s="5"/>
    </row>
    <row r="733">
      <c r="C733" s="5"/>
      <c r="D733" s="5"/>
      <c r="E733" s="5"/>
    </row>
    <row r="734">
      <c r="C734" s="5"/>
      <c r="D734" s="5"/>
      <c r="E734" s="5"/>
    </row>
    <row r="735">
      <c r="C735" s="5"/>
      <c r="D735" s="5"/>
      <c r="E735" s="5"/>
    </row>
    <row r="736">
      <c r="C736" s="5"/>
      <c r="D736" s="5"/>
      <c r="E736" s="5"/>
    </row>
    <row r="737">
      <c r="C737" s="5"/>
      <c r="D737" s="5"/>
      <c r="E737" s="5"/>
    </row>
    <row r="738">
      <c r="C738" s="5"/>
      <c r="D738" s="5"/>
      <c r="E738" s="5"/>
    </row>
    <row r="739">
      <c r="C739" s="5"/>
      <c r="D739" s="5"/>
      <c r="E739" s="5"/>
    </row>
    <row r="740">
      <c r="C740" s="5"/>
      <c r="D740" s="5"/>
      <c r="E740" s="5"/>
    </row>
    <row r="741">
      <c r="C741" s="5"/>
      <c r="D741" s="5"/>
      <c r="E741" s="5"/>
    </row>
    <row r="742">
      <c r="C742" s="5"/>
      <c r="D742" s="5"/>
      <c r="E742" s="5"/>
    </row>
    <row r="743">
      <c r="C743" s="5"/>
      <c r="D743" s="5"/>
      <c r="E743" s="5"/>
    </row>
    <row r="744">
      <c r="C744" s="5"/>
      <c r="D744" s="5"/>
      <c r="E744" s="5"/>
    </row>
    <row r="745">
      <c r="C745" s="5"/>
      <c r="D745" s="5"/>
      <c r="E745" s="5"/>
    </row>
    <row r="746">
      <c r="C746" s="5"/>
      <c r="D746" s="5"/>
      <c r="E746" s="5"/>
    </row>
    <row r="747">
      <c r="C747" s="5"/>
      <c r="D747" s="5"/>
      <c r="E747" s="5"/>
    </row>
    <row r="748">
      <c r="C748" s="5"/>
      <c r="D748" s="5"/>
      <c r="E748" s="5"/>
    </row>
    <row r="749">
      <c r="C749" s="5"/>
      <c r="D749" s="5"/>
      <c r="E749" s="5"/>
    </row>
    <row r="750">
      <c r="C750" s="5"/>
      <c r="D750" s="5"/>
      <c r="E750" s="5"/>
    </row>
    <row r="751">
      <c r="C751" s="5"/>
      <c r="D751" s="5"/>
      <c r="E751" s="5"/>
    </row>
    <row r="752">
      <c r="C752" s="5"/>
      <c r="D752" s="5"/>
      <c r="E752" s="5"/>
    </row>
    <row r="753">
      <c r="C753" s="5"/>
      <c r="D753" s="5"/>
      <c r="E753" s="5"/>
    </row>
    <row r="754">
      <c r="C754" s="5"/>
      <c r="D754" s="5"/>
      <c r="E754" s="5"/>
    </row>
    <row r="755">
      <c r="C755" s="5"/>
      <c r="D755" s="5"/>
      <c r="E755" s="5"/>
    </row>
    <row r="756">
      <c r="C756" s="5"/>
      <c r="D756" s="5"/>
      <c r="E756" s="5"/>
    </row>
    <row r="757">
      <c r="C757" s="5"/>
      <c r="D757" s="5"/>
      <c r="E757" s="5"/>
    </row>
    <row r="758">
      <c r="C758" s="5"/>
      <c r="D758" s="5"/>
      <c r="E758" s="5"/>
    </row>
    <row r="759">
      <c r="C759" s="5"/>
      <c r="D759" s="5"/>
      <c r="E759" s="5"/>
    </row>
    <row r="760">
      <c r="C760" s="5"/>
      <c r="D760" s="5"/>
      <c r="E760" s="5"/>
    </row>
    <row r="761">
      <c r="C761" s="5"/>
      <c r="D761" s="5"/>
      <c r="E761" s="5"/>
    </row>
    <row r="762">
      <c r="C762" s="5"/>
      <c r="D762" s="5"/>
      <c r="E762" s="5"/>
    </row>
    <row r="763">
      <c r="C763" s="5"/>
      <c r="D763" s="5"/>
      <c r="E763" s="5"/>
    </row>
    <row r="764">
      <c r="C764" s="5"/>
      <c r="D764" s="5"/>
      <c r="E764" s="5"/>
    </row>
    <row r="765">
      <c r="C765" s="5"/>
      <c r="D765" s="5"/>
      <c r="E765" s="5"/>
    </row>
    <row r="766">
      <c r="C766" s="5"/>
      <c r="D766" s="5"/>
      <c r="E766" s="5"/>
    </row>
    <row r="767">
      <c r="C767" s="5"/>
      <c r="D767" s="5"/>
      <c r="E767" s="5"/>
    </row>
    <row r="768">
      <c r="C768" s="5"/>
      <c r="D768" s="5"/>
      <c r="E768" s="5"/>
    </row>
    <row r="769">
      <c r="C769" s="5"/>
      <c r="D769" s="5"/>
      <c r="E769" s="5"/>
    </row>
    <row r="770">
      <c r="C770" s="5"/>
      <c r="D770" s="5"/>
      <c r="E770" s="5"/>
    </row>
    <row r="771">
      <c r="C771" s="5"/>
      <c r="D771" s="5"/>
      <c r="E771" s="5"/>
    </row>
    <row r="772">
      <c r="C772" s="5"/>
      <c r="D772" s="5"/>
      <c r="E772" s="5"/>
    </row>
    <row r="773">
      <c r="C773" s="5"/>
      <c r="D773" s="5"/>
      <c r="E773" s="5"/>
    </row>
    <row r="774">
      <c r="C774" s="5"/>
      <c r="D774" s="5"/>
      <c r="E774" s="5"/>
    </row>
    <row r="775">
      <c r="C775" s="5"/>
      <c r="D775" s="5"/>
      <c r="E775" s="5"/>
    </row>
    <row r="776">
      <c r="C776" s="5"/>
      <c r="D776" s="5"/>
      <c r="E776" s="5"/>
    </row>
    <row r="777">
      <c r="C777" s="5"/>
      <c r="D777" s="5"/>
      <c r="E777" s="5"/>
    </row>
    <row r="778">
      <c r="C778" s="5"/>
      <c r="D778" s="5"/>
      <c r="E778" s="5"/>
    </row>
    <row r="779">
      <c r="C779" s="5"/>
      <c r="D779" s="5"/>
      <c r="E779" s="5"/>
    </row>
    <row r="780">
      <c r="C780" s="5"/>
      <c r="D780" s="5"/>
      <c r="E780" s="5"/>
    </row>
    <row r="781">
      <c r="C781" s="5"/>
      <c r="D781" s="5"/>
      <c r="E781" s="5"/>
    </row>
    <row r="782">
      <c r="C782" s="5"/>
      <c r="D782" s="5"/>
      <c r="E782" s="5"/>
    </row>
    <row r="783">
      <c r="C783" s="5"/>
      <c r="D783" s="5"/>
      <c r="E783" s="5"/>
    </row>
    <row r="784">
      <c r="C784" s="5"/>
      <c r="D784" s="5"/>
      <c r="E784" s="5"/>
    </row>
    <row r="785">
      <c r="C785" s="5"/>
      <c r="D785" s="5"/>
      <c r="E785" s="5"/>
    </row>
    <row r="786">
      <c r="C786" s="5"/>
      <c r="D786" s="5"/>
      <c r="E786" s="5"/>
    </row>
    <row r="787">
      <c r="C787" s="5"/>
      <c r="D787" s="5"/>
      <c r="E787" s="5"/>
    </row>
    <row r="788">
      <c r="C788" s="5"/>
      <c r="D788" s="5"/>
      <c r="E788" s="5"/>
    </row>
    <row r="789">
      <c r="C789" s="5"/>
      <c r="D789" s="5"/>
      <c r="E789" s="5"/>
    </row>
    <row r="790">
      <c r="C790" s="5"/>
      <c r="D790" s="5"/>
      <c r="E790" s="5"/>
    </row>
    <row r="791">
      <c r="C791" s="5"/>
      <c r="D791" s="5"/>
      <c r="E791" s="5"/>
    </row>
    <row r="792">
      <c r="C792" s="5"/>
      <c r="D792" s="5"/>
      <c r="E792" s="5"/>
    </row>
    <row r="793">
      <c r="C793" s="5"/>
      <c r="D793" s="5"/>
      <c r="E793" s="5"/>
    </row>
    <row r="794">
      <c r="C794" s="5"/>
      <c r="D794" s="5"/>
      <c r="E794" s="5"/>
    </row>
    <row r="795">
      <c r="C795" s="5"/>
      <c r="D795" s="5"/>
      <c r="E795" s="5"/>
    </row>
    <row r="796">
      <c r="C796" s="5"/>
      <c r="D796" s="5"/>
      <c r="E796" s="5"/>
    </row>
    <row r="797">
      <c r="C797" s="5"/>
      <c r="D797" s="5"/>
      <c r="E797" s="5"/>
    </row>
    <row r="798">
      <c r="C798" s="5"/>
      <c r="D798" s="5"/>
      <c r="E798" s="5"/>
    </row>
    <row r="799">
      <c r="C799" s="5"/>
      <c r="D799" s="5"/>
      <c r="E799" s="5"/>
    </row>
    <row r="800">
      <c r="C800" s="5"/>
      <c r="D800" s="5"/>
      <c r="E800" s="5"/>
    </row>
    <row r="801">
      <c r="C801" s="5"/>
      <c r="D801" s="5"/>
      <c r="E801" s="5"/>
    </row>
    <row r="802">
      <c r="C802" s="5"/>
      <c r="D802" s="5"/>
      <c r="E802" s="5"/>
    </row>
    <row r="803">
      <c r="C803" s="5"/>
      <c r="D803" s="5"/>
      <c r="E803" s="5"/>
    </row>
    <row r="804">
      <c r="C804" s="5"/>
      <c r="D804" s="5"/>
      <c r="E804" s="5"/>
    </row>
    <row r="805">
      <c r="C805" s="5"/>
      <c r="D805" s="5"/>
      <c r="E805" s="5"/>
    </row>
    <row r="806">
      <c r="C806" s="5"/>
      <c r="D806" s="5"/>
      <c r="E806" s="5"/>
    </row>
    <row r="807">
      <c r="C807" s="5"/>
      <c r="D807" s="5"/>
      <c r="E807" s="5"/>
    </row>
    <row r="808">
      <c r="C808" s="5"/>
      <c r="D808" s="5"/>
      <c r="E808" s="5"/>
    </row>
    <row r="809">
      <c r="C809" s="5"/>
      <c r="D809" s="5"/>
      <c r="E809" s="5"/>
    </row>
    <row r="810">
      <c r="C810" s="5"/>
      <c r="D810" s="5"/>
      <c r="E810" s="5"/>
    </row>
    <row r="811">
      <c r="C811" s="5"/>
      <c r="D811" s="5"/>
      <c r="E811" s="5"/>
    </row>
    <row r="812">
      <c r="C812" s="5"/>
      <c r="D812" s="5"/>
      <c r="E812" s="5"/>
    </row>
    <row r="813">
      <c r="C813" s="5"/>
      <c r="D813" s="5"/>
      <c r="E813" s="5"/>
    </row>
    <row r="814">
      <c r="C814" s="5"/>
      <c r="D814" s="5"/>
      <c r="E814" s="5"/>
    </row>
    <row r="815">
      <c r="C815" s="5"/>
      <c r="D815" s="5"/>
      <c r="E815" s="5"/>
    </row>
    <row r="816">
      <c r="C816" s="5"/>
      <c r="D816" s="5"/>
      <c r="E816" s="5"/>
    </row>
    <row r="817">
      <c r="C817" s="5"/>
      <c r="D817" s="5"/>
      <c r="E817" s="5"/>
    </row>
    <row r="818">
      <c r="C818" s="5"/>
      <c r="D818" s="5"/>
      <c r="E818" s="5"/>
    </row>
    <row r="819">
      <c r="C819" s="5"/>
      <c r="D819" s="5"/>
      <c r="E819" s="5"/>
    </row>
    <row r="820">
      <c r="C820" s="5"/>
      <c r="D820" s="5"/>
      <c r="E820" s="5"/>
    </row>
    <row r="821">
      <c r="C821" s="5"/>
      <c r="D821" s="5"/>
      <c r="E821" s="5"/>
    </row>
    <row r="822">
      <c r="C822" s="5"/>
      <c r="D822" s="5"/>
      <c r="E822" s="5"/>
    </row>
    <row r="823">
      <c r="C823" s="5"/>
      <c r="D823" s="5"/>
      <c r="E823" s="5"/>
    </row>
    <row r="824">
      <c r="C824" s="5"/>
      <c r="D824" s="5"/>
      <c r="E824" s="5"/>
    </row>
    <row r="825">
      <c r="C825" s="5"/>
      <c r="D825" s="5"/>
      <c r="E825" s="5"/>
    </row>
    <row r="826">
      <c r="C826" s="5"/>
      <c r="D826" s="5"/>
      <c r="E826" s="5"/>
    </row>
    <row r="827">
      <c r="C827" s="5"/>
      <c r="D827" s="5"/>
      <c r="E827" s="5"/>
    </row>
    <row r="828">
      <c r="C828" s="5"/>
      <c r="D828" s="5"/>
      <c r="E828" s="5"/>
    </row>
    <row r="829">
      <c r="C829" s="5"/>
      <c r="D829" s="5"/>
      <c r="E829" s="5"/>
    </row>
    <row r="830">
      <c r="C830" s="5"/>
      <c r="D830" s="5"/>
      <c r="E830" s="5"/>
    </row>
    <row r="831">
      <c r="C831" s="5"/>
      <c r="D831" s="5"/>
      <c r="E831" s="5"/>
    </row>
    <row r="832">
      <c r="C832" s="5"/>
      <c r="D832" s="5"/>
      <c r="E832" s="5"/>
    </row>
    <row r="833">
      <c r="C833" s="5"/>
      <c r="D833" s="5"/>
      <c r="E833" s="5"/>
    </row>
    <row r="834">
      <c r="C834" s="5"/>
      <c r="D834" s="5"/>
      <c r="E834" s="5"/>
    </row>
    <row r="835">
      <c r="C835" s="5"/>
      <c r="D835" s="5"/>
      <c r="E835" s="5"/>
    </row>
    <row r="836">
      <c r="C836" s="5"/>
      <c r="D836" s="5"/>
      <c r="E836" s="5"/>
    </row>
    <row r="837">
      <c r="C837" s="5"/>
      <c r="D837" s="5"/>
      <c r="E837" s="5"/>
    </row>
    <row r="838">
      <c r="C838" s="5"/>
      <c r="D838" s="5"/>
      <c r="E838" s="5"/>
    </row>
    <row r="839">
      <c r="C839" s="5"/>
      <c r="D839" s="5"/>
      <c r="E839" s="5"/>
    </row>
    <row r="840">
      <c r="C840" s="5"/>
      <c r="D840" s="5"/>
      <c r="E840" s="5"/>
    </row>
    <row r="841">
      <c r="C841" s="5"/>
      <c r="D841" s="5"/>
      <c r="E841" s="5"/>
    </row>
    <row r="842">
      <c r="C842" s="5"/>
      <c r="D842" s="5"/>
      <c r="E842" s="5"/>
    </row>
    <row r="843">
      <c r="C843" s="5"/>
      <c r="D843" s="5"/>
      <c r="E843" s="5"/>
    </row>
    <row r="844">
      <c r="C844" s="5"/>
      <c r="D844" s="5"/>
      <c r="E844" s="5"/>
    </row>
    <row r="845">
      <c r="C845" s="5"/>
      <c r="D845" s="5"/>
      <c r="E845" s="5"/>
    </row>
    <row r="846">
      <c r="C846" s="5"/>
      <c r="D846" s="5"/>
      <c r="E846" s="5"/>
    </row>
    <row r="847">
      <c r="C847" s="5"/>
      <c r="D847" s="5"/>
      <c r="E847" s="5"/>
    </row>
    <row r="848">
      <c r="C848" s="5"/>
      <c r="D848" s="5"/>
      <c r="E848" s="5"/>
    </row>
    <row r="849">
      <c r="C849" s="5"/>
      <c r="D849" s="5"/>
      <c r="E849" s="5"/>
    </row>
    <row r="850">
      <c r="C850" s="5"/>
      <c r="D850" s="5"/>
      <c r="E850" s="5"/>
    </row>
    <row r="851">
      <c r="C851" s="5"/>
      <c r="D851" s="5"/>
      <c r="E851" s="5"/>
    </row>
    <row r="852">
      <c r="C852" s="5"/>
      <c r="D852" s="5"/>
      <c r="E852" s="5"/>
    </row>
    <row r="853">
      <c r="C853" s="5"/>
      <c r="D853" s="5"/>
      <c r="E853" s="5"/>
    </row>
    <row r="854">
      <c r="C854" s="5"/>
      <c r="D854" s="5"/>
      <c r="E854" s="5"/>
    </row>
    <row r="855">
      <c r="C855" s="5"/>
      <c r="D855" s="5"/>
      <c r="E855" s="5"/>
    </row>
    <row r="856">
      <c r="C856" s="5"/>
      <c r="D856" s="5"/>
      <c r="E856" s="5"/>
    </row>
    <row r="857">
      <c r="C857" s="5"/>
      <c r="D857" s="5"/>
      <c r="E857" s="5"/>
    </row>
    <row r="858">
      <c r="C858" s="5"/>
      <c r="D858" s="5"/>
      <c r="E858" s="5"/>
    </row>
    <row r="859">
      <c r="C859" s="5"/>
      <c r="D859" s="5"/>
      <c r="E859" s="5"/>
    </row>
    <row r="860">
      <c r="C860" s="5"/>
      <c r="D860" s="5"/>
      <c r="E860" s="5"/>
    </row>
    <row r="861">
      <c r="C861" s="5"/>
      <c r="D861" s="5"/>
      <c r="E861" s="5"/>
    </row>
    <row r="862">
      <c r="C862" s="5"/>
      <c r="D862" s="5"/>
      <c r="E862" s="5"/>
    </row>
    <row r="863">
      <c r="C863" s="5"/>
      <c r="D863" s="5"/>
      <c r="E863" s="5"/>
    </row>
    <row r="864">
      <c r="C864" s="5"/>
      <c r="D864" s="5"/>
      <c r="E864" s="5"/>
    </row>
    <row r="865">
      <c r="C865" s="5"/>
      <c r="D865" s="5"/>
      <c r="E865" s="5"/>
    </row>
    <row r="866">
      <c r="C866" s="5"/>
      <c r="D866" s="5"/>
      <c r="E866" s="5"/>
    </row>
    <row r="867">
      <c r="C867" s="5"/>
      <c r="D867" s="5"/>
      <c r="E867" s="5"/>
    </row>
    <row r="868">
      <c r="C868" s="5"/>
      <c r="D868" s="5"/>
      <c r="E868" s="5"/>
    </row>
    <row r="869">
      <c r="C869" s="5"/>
      <c r="D869" s="5"/>
      <c r="E869" s="5"/>
    </row>
    <row r="870">
      <c r="C870" s="5"/>
      <c r="D870" s="5"/>
      <c r="E870" s="5"/>
    </row>
    <row r="871">
      <c r="C871" s="5"/>
      <c r="D871" s="5"/>
      <c r="E871" s="5"/>
    </row>
    <row r="872">
      <c r="C872" s="5"/>
      <c r="D872" s="5"/>
      <c r="E872" s="5"/>
    </row>
    <row r="873">
      <c r="C873" s="5"/>
      <c r="D873" s="5"/>
      <c r="E873" s="5"/>
    </row>
    <row r="874">
      <c r="C874" s="5"/>
      <c r="D874" s="5"/>
      <c r="E874" s="5"/>
    </row>
    <row r="875">
      <c r="C875" s="5"/>
      <c r="D875" s="5"/>
      <c r="E875" s="5"/>
    </row>
    <row r="876">
      <c r="C876" s="5"/>
      <c r="D876" s="5"/>
      <c r="E876" s="5"/>
    </row>
    <row r="877">
      <c r="C877" s="5"/>
      <c r="D877" s="5"/>
      <c r="E877" s="5"/>
    </row>
    <row r="878">
      <c r="C878" s="5"/>
      <c r="D878" s="5"/>
      <c r="E878" s="5"/>
    </row>
    <row r="879">
      <c r="C879" s="5"/>
      <c r="D879" s="5"/>
      <c r="E879" s="5"/>
    </row>
    <row r="880">
      <c r="C880" s="5"/>
      <c r="D880" s="5"/>
      <c r="E880" s="5"/>
    </row>
    <row r="881">
      <c r="C881" s="5"/>
      <c r="D881" s="5"/>
      <c r="E881" s="5"/>
    </row>
    <row r="882">
      <c r="C882" s="5"/>
      <c r="D882" s="5"/>
      <c r="E882" s="5"/>
    </row>
    <row r="883">
      <c r="C883" s="5"/>
      <c r="D883" s="5"/>
      <c r="E883" s="5"/>
    </row>
    <row r="884">
      <c r="C884" s="5"/>
      <c r="D884" s="5"/>
      <c r="E884" s="5"/>
    </row>
    <row r="885">
      <c r="C885" s="5"/>
      <c r="D885" s="5"/>
      <c r="E885" s="5"/>
    </row>
    <row r="886">
      <c r="C886" s="5"/>
      <c r="D886" s="5"/>
      <c r="E886" s="5"/>
    </row>
    <row r="887">
      <c r="C887" s="5"/>
      <c r="D887" s="5"/>
      <c r="E887" s="5"/>
    </row>
    <row r="888">
      <c r="C888" s="5"/>
      <c r="D888" s="5"/>
      <c r="E888" s="5"/>
    </row>
    <row r="889">
      <c r="C889" s="5"/>
      <c r="D889" s="5"/>
      <c r="E889" s="5"/>
    </row>
    <row r="890">
      <c r="C890" s="5"/>
      <c r="D890" s="5"/>
      <c r="E890" s="5"/>
    </row>
    <row r="891">
      <c r="C891" s="5"/>
      <c r="D891" s="5"/>
      <c r="E891" s="5"/>
    </row>
    <row r="892">
      <c r="C892" s="5"/>
      <c r="D892" s="5"/>
      <c r="E892" s="5"/>
    </row>
    <row r="893">
      <c r="C893" s="5"/>
      <c r="D893" s="5"/>
      <c r="E893" s="5"/>
    </row>
    <row r="894">
      <c r="C894" s="5"/>
      <c r="D894" s="5"/>
      <c r="E894" s="5"/>
    </row>
    <row r="895">
      <c r="C895" s="5"/>
      <c r="D895" s="5"/>
      <c r="E895" s="5"/>
    </row>
    <row r="896">
      <c r="C896" s="5"/>
      <c r="D896" s="5"/>
      <c r="E896" s="5"/>
    </row>
    <row r="897">
      <c r="C897" s="5"/>
      <c r="D897" s="5"/>
      <c r="E897" s="5"/>
    </row>
    <row r="898">
      <c r="C898" s="5"/>
      <c r="D898" s="5"/>
      <c r="E898" s="5"/>
    </row>
    <row r="899">
      <c r="C899" s="5"/>
      <c r="D899" s="5"/>
      <c r="E899" s="5"/>
    </row>
    <row r="900">
      <c r="C900" s="5"/>
      <c r="D900" s="5"/>
      <c r="E900" s="5"/>
    </row>
    <row r="901">
      <c r="C901" s="5"/>
      <c r="D901" s="5"/>
      <c r="E901" s="5"/>
    </row>
    <row r="902">
      <c r="C902" s="5"/>
      <c r="D902" s="5"/>
      <c r="E902" s="5"/>
    </row>
    <row r="903">
      <c r="C903" s="5"/>
      <c r="D903" s="5"/>
      <c r="E903" s="5"/>
    </row>
    <row r="904">
      <c r="C904" s="5"/>
      <c r="D904" s="5"/>
      <c r="E904" s="5"/>
    </row>
    <row r="905">
      <c r="C905" s="5"/>
      <c r="D905" s="5"/>
      <c r="E905" s="5"/>
    </row>
    <row r="906">
      <c r="C906" s="5"/>
      <c r="D906" s="5"/>
      <c r="E906" s="5"/>
    </row>
    <row r="907">
      <c r="C907" s="5"/>
      <c r="D907" s="5"/>
      <c r="E907" s="5"/>
    </row>
    <row r="908">
      <c r="C908" s="5"/>
      <c r="D908" s="5"/>
      <c r="E908" s="5"/>
    </row>
    <row r="909">
      <c r="C909" s="5"/>
      <c r="D909" s="5"/>
      <c r="E909" s="5"/>
    </row>
    <row r="910">
      <c r="C910" s="5"/>
      <c r="D910" s="5"/>
      <c r="E910" s="5"/>
    </row>
    <row r="911">
      <c r="C911" s="5"/>
      <c r="D911" s="5"/>
      <c r="E911" s="5"/>
    </row>
    <row r="912">
      <c r="C912" s="5"/>
      <c r="D912" s="5"/>
      <c r="E912" s="5"/>
    </row>
    <row r="913">
      <c r="C913" s="5"/>
      <c r="D913" s="5"/>
      <c r="E913" s="5"/>
    </row>
    <row r="914">
      <c r="C914" s="5"/>
      <c r="D914" s="5"/>
      <c r="E914" s="5"/>
    </row>
    <row r="915">
      <c r="C915" s="5"/>
      <c r="D915" s="5"/>
      <c r="E915" s="5"/>
    </row>
    <row r="916">
      <c r="C916" s="5"/>
      <c r="D916" s="5"/>
      <c r="E916" s="5"/>
    </row>
    <row r="917">
      <c r="C917" s="5"/>
      <c r="D917" s="5"/>
      <c r="E917" s="5"/>
    </row>
    <row r="918">
      <c r="C918" s="5"/>
      <c r="D918" s="5"/>
      <c r="E918" s="5"/>
    </row>
    <row r="919">
      <c r="C919" s="5"/>
      <c r="D919" s="5"/>
      <c r="E919" s="5"/>
    </row>
    <row r="920">
      <c r="C920" s="5"/>
      <c r="D920" s="5"/>
      <c r="E920" s="5"/>
    </row>
    <row r="921">
      <c r="C921" s="5"/>
      <c r="D921" s="5"/>
      <c r="E921" s="5"/>
    </row>
    <row r="922">
      <c r="C922" s="5"/>
      <c r="D922" s="5"/>
      <c r="E922" s="5"/>
    </row>
    <row r="923">
      <c r="C923" s="5"/>
      <c r="D923" s="5"/>
      <c r="E923" s="5"/>
    </row>
    <row r="924">
      <c r="C924" s="5"/>
      <c r="D924" s="5"/>
      <c r="E924" s="5"/>
    </row>
    <row r="925">
      <c r="C925" s="5"/>
      <c r="D925" s="5"/>
      <c r="E925" s="5"/>
    </row>
    <row r="926">
      <c r="C926" s="5"/>
      <c r="D926" s="5"/>
      <c r="E926" s="5"/>
    </row>
    <row r="927">
      <c r="C927" s="5"/>
      <c r="D927" s="5"/>
      <c r="E927" s="5"/>
    </row>
    <row r="928">
      <c r="C928" s="5"/>
      <c r="D928" s="5"/>
      <c r="E928" s="5"/>
    </row>
    <row r="929">
      <c r="C929" s="5"/>
      <c r="D929" s="5"/>
      <c r="E929" s="5"/>
    </row>
    <row r="930">
      <c r="C930" s="5"/>
      <c r="D930" s="5"/>
      <c r="E930" s="5"/>
    </row>
    <row r="931">
      <c r="C931" s="5"/>
      <c r="D931" s="5"/>
      <c r="E931" s="5"/>
    </row>
    <row r="932">
      <c r="C932" s="5"/>
      <c r="D932" s="5"/>
      <c r="E932" s="5"/>
    </row>
    <row r="933">
      <c r="C933" s="5"/>
      <c r="D933" s="5"/>
      <c r="E933" s="5"/>
    </row>
    <row r="934">
      <c r="C934" s="5"/>
      <c r="D934" s="5"/>
      <c r="E934" s="5"/>
    </row>
    <row r="935">
      <c r="C935" s="5"/>
      <c r="D935" s="5"/>
      <c r="E935" s="5"/>
    </row>
    <row r="936">
      <c r="C936" s="5"/>
      <c r="D936" s="5"/>
      <c r="E936" s="5"/>
    </row>
    <row r="937">
      <c r="C937" s="5"/>
      <c r="D937" s="5"/>
      <c r="E937" s="5"/>
    </row>
    <row r="938">
      <c r="C938" s="5"/>
      <c r="D938" s="5"/>
      <c r="E938" s="5"/>
    </row>
    <row r="939">
      <c r="C939" s="5"/>
      <c r="D939" s="5"/>
      <c r="E939" s="5"/>
    </row>
    <row r="940">
      <c r="C940" s="5"/>
      <c r="D940" s="5"/>
      <c r="E940" s="5"/>
    </row>
    <row r="941">
      <c r="C941" s="5"/>
      <c r="D941" s="5"/>
      <c r="E941" s="5"/>
    </row>
    <row r="942">
      <c r="C942" s="5"/>
      <c r="D942" s="5"/>
      <c r="E942" s="5"/>
    </row>
    <row r="943">
      <c r="C943" s="5"/>
      <c r="D943" s="5"/>
      <c r="E943" s="5"/>
    </row>
    <row r="944">
      <c r="C944" s="5"/>
      <c r="D944" s="5"/>
      <c r="E944" s="5"/>
    </row>
    <row r="945">
      <c r="C945" s="5"/>
      <c r="D945" s="5"/>
      <c r="E945" s="5"/>
    </row>
    <row r="946">
      <c r="C946" s="5"/>
      <c r="D946" s="5"/>
      <c r="E946" s="5"/>
    </row>
    <row r="947">
      <c r="C947" s="5"/>
      <c r="D947" s="5"/>
      <c r="E947" s="5"/>
    </row>
    <row r="948">
      <c r="C948" s="5"/>
      <c r="D948" s="5"/>
      <c r="E948" s="5"/>
    </row>
    <row r="949">
      <c r="C949" s="5"/>
      <c r="D949" s="5"/>
      <c r="E949" s="5"/>
    </row>
    <row r="950">
      <c r="C950" s="5"/>
      <c r="D950" s="5"/>
      <c r="E950" s="5"/>
    </row>
    <row r="951">
      <c r="C951" s="5"/>
      <c r="D951" s="5"/>
      <c r="E951" s="5"/>
    </row>
    <row r="952">
      <c r="C952" s="5"/>
      <c r="D952" s="5"/>
      <c r="E952" s="5"/>
    </row>
    <row r="953">
      <c r="C953" s="5"/>
      <c r="D953" s="5"/>
      <c r="E953" s="5"/>
    </row>
    <row r="954">
      <c r="C954" s="5"/>
      <c r="D954" s="5"/>
      <c r="E954" s="5"/>
    </row>
    <row r="955">
      <c r="C955" s="5"/>
      <c r="D955" s="5"/>
      <c r="E955" s="5"/>
    </row>
    <row r="956">
      <c r="C956" s="5"/>
      <c r="D956" s="5"/>
      <c r="E956" s="5"/>
    </row>
    <row r="957">
      <c r="C957" s="5"/>
      <c r="D957" s="5"/>
      <c r="E957" s="5"/>
    </row>
    <row r="958">
      <c r="C958" s="5"/>
      <c r="D958" s="5"/>
      <c r="E958" s="5"/>
    </row>
    <row r="959">
      <c r="C959" s="5"/>
      <c r="D959" s="5"/>
      <c r="E959" s="5"/>
    </row>
    <row r="960">
      <c r="C960" s="5"/>
      <c r="D960" s="5"/>
      <c r="E960" s="5"/>
    </row>
    <row r="961">
      <c r="C961" s="5"/>
      <c r="D961" s="5"/>
      <c r="E961" s="5"/>
    </row>
    <row r="962">
      <c r="C962" s="5"/>
      <c r="D962" s="5"/>
      <c r="E962" s="5"/>
    </row>
    <row r="963">
      <c r="C963" s="5"/>
      <c r="D963" s="5"/>
      <c r="E963" s="5"/>
    </row>
    <row r="964">
      <c r="C964" s="5"/>
      <c r="D964" s="5"/>
      <c r="E964" s="5"/>
    </row>
    <row r="965">
      <c r="C965" s="5"/>
      <c r="D965" s="5"/>
      <c r="E965" s="5"/>
    </row>
    <row r="966">
      <c r="C966" s="5"/>
      <c r="D966" s="5"/>
      <c r="E966" s="5"/>
    </row>
    <row r="967">
      <c r="C967" s="5"/>
      <c r="D967" s="5"/>
      <c r="E967" s="5"/>
    </row>
    <row r="968">
      <c r="C968" s="5"/>
      <c r="D968" s="5"/>
      <c r="E968" s="5"/>
    </row>
    <row r="969">
      <c r="C969" s="5"/>
      <c r="D969" s="5"/>
      <c r="E969" s="5"/>
    </row>
    <row r="970">
      <c r="C970" s="5"/>
      <c r="D970" s="5"/>
      <c r="E970" s="5"/>
    </row>
    <row r="971">
      <c r="C971" s="5"/>
      <c r="D971" s="5"/>
      <c r="E971" s="5"/>
    </row>
    <row r="972">
      <c r="C972" s="5"/>
      <c r="D972" s="5"/>
      <c r="E972" s="5"/>
    </row>
    <row r="973">
      <c r="C973" s="5"/>
      <c r="D973" s="5"/>
      <c r="E973" s="5"/>
    </row>
    <row r="974">
      <c r="C974" s="5"/>
      <c r="D974" s="5"/>
      <c r="E974" s="5"/>
    </row>
    <row r="975">
      <c r="C975" s="5"/>
      <c r="D975" s="5"/>
      <c r="E975" s="5"/>
    </row>
    <row r="976">
      <c r="C976" s="5"/>
      <c r="D976" s="5"/>
      <c r="E976" s="5"/>
    </row>
    <row r="977">
      <c r="C977" s="5"/>
      <c r="D977" s="5"/>
      <c r="E977" s="5"/>
    </row>
    <row r="978">
      <c r="C978" s="5"/>
      <c r="D978" s="5"/>
      <c r="E978" s="5"/>
    </row>
    <row r="979">
      <c r="C979" s="5"/>
      <c r="D979" s="5"/>
      <c r="E979" s="5"/>
    </row>
    <row r="980">
      <c r="C980" s="5"/>
      <c r="D980" s="5"/>
      <c r="E980" s="5"/>
    </row>
    <row r="981">
      <c r="C981" s="5"/>
      <c r="D981" s="5"/>
      <c r="E981" s="5"/>
    </row>
    <row r="982">
      <c r="C982" s="5"/>
      <c r="D982" s="5"/>
      <c r="E982" s="5"/>
    </row>
    <row r="983">
      <c r="C983" s="5"/>
      <c r="D983" s="5"/>
      <c r="E983" s="5"/>
    </row>
    <row r="984">
      <c r="C984" s="5"/>
      <c r="D984" s="5"/>
      <c r="E984" s="5"/>
    </row>
    <row r="985">
      <c r="C985" s="5"/>
      <c r="D985" s="5"/>
      <c r="E985" s="5"/>
    </row>
    <row r="986">
      <c r="C986" s="5"/>
      <c r="D986" s="5"/>
      <c r="E986" s="5"/>
    </row>
    <row r="987">
      <c r="C987" s="5"/>
      <c r="D987" s="5"/>
      <c r="E987" s="5"/>
    </row>
    <row r="988">
      <c r="C988" s="5"/>
      <c r="D988" s="5"/>
      <c r="E988" s="5"/>
    </row>
    <row r="989">
      <c r="C989" s="5"/>
      <c r="D989" s="5"/>
      <c r="E989" s="5"/>
    </row>
    <row r="990">
      <c r="C990" s="5"/>
      <c r="D990" s="5"/>
      <c r="E990" s="5"/>
    </row>
    <row r="991">
      <c r="C991" s="5"/>
      <c r="D991" s="5"/>
      <c r="E991" s="5"/>
    </row>
    <row r="992">
      <c r="C992" s="5"/>
      <c r="D992" s="5"/>
      <c r="E992" s="5"/>
    </row>
    <row r="993">
      <c r="C993" s="5"/>
      <c r="D993" s="5"/>
      <c r="E993" s="5"/>
    </row>
    <row r="994">
      <c r="C994" s="5"/>
      <c r="D994" s="5"/>
      <c r="E994" s="5"/>
    </row>
    <row r="995">
      <c r="C995" s="5"/>
      <c r="D995" s="5"/>
      <c r="E995" s="5"/>
    </row>
    <row r="996">
      <c r="C996" s="5"/>
      <c r="D996" s="5"/>
      <c r="E996" s="5"/>
    </row>
    <row r="997">
      <c r="C997" s="5"/>
      <c r="D997" s="5"/>
      <c r="E997" s="5"/>
    </row>
    <row r="998">
      <c r="C998" s="5"/>
      <c r="D998" s="5"/>
      <c r="E998" s="5"/>
    </row>
    <row r="999">
      <c r="C999" s="5"/>
      <c r="D999" s="5"/>
      <c r="E999" s="5"/>
    </row>
    <row r="1000">
      <c r="C1000" s="5"/>
      <c r="D1000" s="5"/>
      <c r="E1000" s="5"/>
    </row>
    <row r="1001">
      <c r="C1001" s="5"/>
      <c r="D1001" s="5"/>
      <c r="E1001" s="5"/>
    </row>
    <row r="1002">
      <c r="C1002" s="5"/>
      <c r="D1002" s="5"/>
      <c r="E1002" s="5"/>
    </row>
    <row r="1003">
      <c r="C1003" s="5"/>
      <c r="D1003" s="5"/>
      <c r="E1003" s="5"/>
    </row>
    <row r="1004">
      <c r="C1004" s="5"/>
      <c r="D1004" s="5"/>
      <c r="E1004" s="5"/>
    </row>
    <row r="1005">
      <c r="C1005" s="5"/>
      <c r="D1005" s="5"/>
      <c r="E1005" s="5"/>
    </row>
    <row r="1006">
      <c r="C1006" s="5"/>
      <c r="D1006" s="5"/>
      <c r="E1006" s="5"/>
    </row>
    <row r="1007">
      <c r="C1007" s="5"/>
      <c r="D1007" s="5"/>
      <c r="E1007" s="5"/>
    </row>
    <row r="1008">
      <c r="C1008" s="5"/>
      <c r="D1008" s="5"/>
      <c r="E1008" s="5"/>
    </row>
    <row r="1009">
      <c r="C1009" s="5"/>
      <c r="D1009" s="5"/>
      <c r="E1009" s="5"/>
    </row>
    <row r="1010">
      <c r="C1010" s="5"/>
      <c r="D1010" s="5"/>
      <c r="E1010" s="5"/>
    </row>
    <row r="1011">
      <c r="C1011" s="5"/>
      <c r="D1011" s="5"/>
      <c r="E1011" s="5"/>
    </row>
    <row r="1012">
      <c r="C1012" s="5"/>
      <c r="D1012" s="5"/>
      <c r="E1012" s="5"/>
    </row>
    <row r="1013">
      <c r="C1013" s="5"/>
      <c r="D1013" s="5"/>
      <c r="E1013" s="5"/>
    </row>
    <row r="1014">
      <c r="C1014" s="5"/>
      <c r="D1014" s="5"/>
      <c r="E1014" s="5"/>
    </row>
    <row r="1015">
      <c r="C1015" s="5"/>
      <c r="D1015" s="5"/>
      <c r="E1015" s="5"/>
    </row>
    <row r="1016">
      <c r="C1016" s="5"/>
      <c r="D1016" s="5"/>
      <c r="E1016" s="5"/>
    </row>
    <row r="1017">
      <c r="C1017" s="5"/>
      <c r="D1017" s="5"/>
      <c r="E1017" s="5"/>
    </row>
    <row r="1018">
      <c r="C1018" s="5"/>
      <c r="D1018" s="5"/>
      <c r="E1018" s="5"/>
    </row>
    <row r="1019">
      <c r="C1019" s="5"/>
      <c r="D1019" s="5"/>
      <c r="E1019" s="5"/>
    </row>
    <row r="1020">
      <c r="C1020" s="5"/>
      <c r="D1020" s="5"/>
      <c r="E1020" s="5"/>
    </row>
    <row r="1021">
      <c r="C1021" s="5"/>
      <c r="D1021" s="5"/>
      <c r="E1021" s="5"/>
    </row>
    <row r="1022">
      <c r="C1022" s="5"/>
      <c r="D1022" s="5"/>
      <c r="E1022" s="5"/>
    </row>
    <row r="1023">
      <c r="C1023" s="5"/>
      <c r="D1023" s="5"/>
      <c r="E1023" s="5"/>
    </row>
    <row r="1024">
      <c r="C1024" s="5"/>
      <c r="D1024" s="5"/>
      <c r="E1024" s="5"/>
    </row>
    <row r="1025">
      <c r="C1025" s="5"/>
      <c r="D1025" s="5"/>
      <c r="E1025" s="5"/>
    </row>
    <row r="1026">
      <c r="C1026" s="5"/>
      <c r="D1026" s="5"/>
      <c r="E1026" s="5"/>
    </row>
    <row r="1027">
      <c r="C1027" s="5"/>
      <c r="D1027" s="5"/>
      <c r="E1027" s="5"/>
    </row>
    <row r="1028">
      <c r="C1028" s="5"/>
      <c r="D1028" s="5"/>
      <c r="E1028" s="5"/>
    </row>
    <row r="1029">
      <c r="C1029" s="5"/>
      <c r="D1029" s="5"/>
      <c r="E1029" s="5"/>
    </row>
    <row r="1030">
      <c r="C1030" s="5"/>
      <c r="D1030" s="5"/>
      <c r="E1030" s="5"/>
    </row>
    <row r="1031">
      <c r="C1031" s="5"/>
      <c r="D1031" s="5"/>
      <c r="E1031" s="5"/>
    </row>
    <row r="1032">
      <c r="C1032" s="5"/>
      <c r="D1032" s="5"/>
      <c r="E1032" s="5"/>
    </row>
    <row r="1033">
      <c r="C1033" s="5"/>
      <c r="D1033" s="5"/>
      <c r="E1033" s="5"/>
    </row>
    <row r="1034">
      <c r="C1034" s="5"/>
      <c r="D1034" s="5"/>
      <c r="E1034" s="5"/>
    </row>
    <row r="1035">
      <c r="C1035" s="5"/>
      <c r="D1035" s="5"/>
      <c r="E1035" s="5"/>
    </row>
    <row r="1036">
      <c r="C1036" s="5"/>
      <c r="D1036" s="5"/>
      <c r="E1036" s="5"/>
    </row>
    <row r="1037">
      <c r="C1037" s="5"/>
      <c r="D1037" s="5"/>
      <c r="E1037" s="5"/>
    </row>
    <row r="1038">
      <c r="C1038" s="5"/>
      <c r="D1038" s="5"/>
      <c r="E1038" s="5"/>
    </row>
    <row r="1039">
      <c r="C1039" s="5"/>
      <c r="D1039" s="5"/>
      <c r="E1039" s="5"/>
    </row>
    <row r="1040">
      <c r="C1040" s="5"/>
      <c r="D1040" s="5"/>
      <c r="E1040" s="5"/>
    </row>
    <row r="1041">
      <c r="C1041" s="5"/>
      <c r="D1041" s="5"/>
      <c r="E1041" s="5"/>
    </row>
    <row r="1042">
      <c r="C1042" s="5"/>
      <c r="D1042" s="5"/>
      <c r="E1042" s="5"/>
    </row>
    <row r="1043">
      <c r="C1043" s="5"/>
      <c r="D1043" s="5"/>
      <c r="E1043" s="5"/>
    </row>
    <row r="1044">
      <c r="C1044" s="5"/>
      <c r="D1044" s="5"/>
      <c r="E1044" s="5"/>
    </row>
    <row r="1045">
      <c r="C1045" s="5"/>
      <c r="D1045" s="5"/>
      <c r="E1045" s="5"/>
    </row>
    <row r="1046">
      <c r="C1046" s="5"/>
      <c r="D1046" s="5"/>
      <c r="E1046" s="5"/>
    </row>
    <row r="1047">
      <c r="C1047" s="5"/>
      <c r="D1047" s="5"/>
      <c r="E1047" s="5"/>
    </row>
    <row r="1048">
      <c r="C1048" s="5"/>
      <c r="D1048" s="5"/>
      <c r="E1048" s="5"/>
    </row>
    <row r="1049">
      <c r="C1049" s="5"/>
      <c r="D1049" s="5"/>
      <c r="E1049" s="5"/>
    </row>
    <row r="1050">
      <c r="C1050" s="5"/>
      <c r="D1050" s="5"/>
      <c r="E1050" s="5"/>
    </row>
    <row r="1051">
      <c r="C1051" s="5"/>
      <c r="D1051" s="5"/>
      <c r="E1051" s="5"/>
    </row>
    <row r="1052">
      <c r="C1052" s="5"/>
      <c r="D1052" s="5"/>
      <c r="E1052" s="5"/>
    </row>
    <row r="1053">
      <c r="C1053" s="5"/>
      <c r="D1053" s="5"/>
      <c r="E1053" s="5"/>
    </row>
    <row r="1054">
      <c r="C1054" s="5"/>
      <c r="D1054" s="5"/>
      <c r="E1054" s="5"/>
    </row>
    <row r="1055">
      <c r="C1055" s="5"/>
      <c r="D1055" s="5"/>
      <c r="E1055" s="5"/>
    </row>
    <row r="1056">
      <c r="C1056" s="5"/>
      <c r="D1056" s="5"/>
      <c r="E1056" s="5"/>
    </row>
    <row r="1057">
      <c r="C1057" s="5"/>
      <c r="D1057" s="5"/>
      <c r="E1057" s="5"/>
    </row>
    <row r="1058">
      <c r="C1058" s="5"/>
      <c r="D1058" s="5"/>
      <c r="E1058" s="5"/>
    </row>
    <row r="1059">
      <c r="C1059" s="5"/>
      <c r="D1059" s="5"/>
      <c r="E1059" s="5"/>
    </row>
    <row r="1060">
      <c r="C1060" s="5"/>
      <c r="D1060" s="5"/>
      <c r="E1060" s="5"/>
    </row>
    <row r="1061">
      <c r="C1061" s="5"/>
      <c r="D1061" s="5"/>
      <c r="E1061" s="5"/>
    </row>
    <row r="1062">
      <c r="C1062" s="5"/>
      <c r="D1062" s="5"/>
      <c r="E1062" s="5"/>
    </row>
    <row r="1063">
      <c r="C1063" s="5"/>
      <c r="D1063" s="5"/>
      <c r="E1063" s="5"/>
    </row>
    <row r="1064">
      <c r="C1064" s="5"/>
      <c r="D1064" s="5"/>
      <c r="E1064" s="5"/>
    </row>
    <row r="1065">
      <c r="C1065" s="5"/>
      <c r="D1065" s="5"/>
      <c r="E1065" s="5"/>
    </row>
    <row r="1066">
      <c r="C1066" s="5"/>
      <c r="D1066" s="5"/>
      <c r="E1066" s="5"/>
    </row>
    <row r="1067">
      <c r="C1067" s="5"/>
      <c r="D1067" s="5"/>
      <c r="E1067" s="5"/>
    </row>
    <row r="1068">
      <c r="C1068" s="5"/>
      <c r="D1068" s="5"/>
      <c r="E1068"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37</v>
      </c>
      <c r="B1" s="1" t="s">
        <v>37</v>
      </c>
      <c r="G1" s="6" t="str">
        <f t="shared" ref="G1:H1" si="1">CHOOSE(RANDBETWEEN(1,2),CHAR(RANDBETWEEN(65,90)),
                         CHAR(RANDBETWEEN(97,122)))&amp;
 CHOOSE(RANDBETWEEN(1,2),CHAR(RANDBETWEEN(65,90)),
                         CHAR(RANDBETWEEN(97,122)))&amp;
 CHOOSE(RANDBETWEEN(1,2),CHAR(RANDBETWEEN(65,90)),
                         CHAR(RANDBETWEEN(97,122)))&amp;
 CHOOSE(RANDBETWEEN(1,2),CHAR(RANDBETWEEN(65,90)),
                         CHAR(RANDBETWEEN(97,122)))&amp;
 CHOOSE(RANDBETWEEN(1,2),CHAR(RANDBETWEEN(65,90)),
                         CHAR(RANDBETWEEN(97,122)))&amp;
 CHOOSE(RANDBETWEEN(1,2),CHAR(RANDBETWEEN(65,90)),
                         CHAR(RANDBETWEEN(97,122)))&amp;
 CHOOSE(RANDBETWEEN(1,2),CHAR(RANDBETWEEN(65,90)),
                         CHAR(RANDBETWEEN(97,122)))&amp;
 CHOOSE(RANDBETWEEN(1,2),CHAR(RANDBETWEEN(65,90)),
                         CHAR(RANDBETWEEN(97,122)))  </f>
        <v>eraCGWWR</v>
      </c>
      <c r="H1" s="6" t="str">
        <f t="shared" si="1"/>
        <v>MQlEkAEY</v>
      </c>
    </row>
    <row r="2">
      <c r="A2" s="1" t="s">
        <v>52</v>
      </c>
      <c r="B2" s="1" t="s">
        <v>53</v>
      </c>
    </row>
    <row r="3">
      <c r="A3" s="6" t="s">
        <v>54</v>
      </c>
      <c r="B3" s="6" t="s">
        <v>55</v>
      </c>
    </row>
    <row r="4">
      <c r="A4" s="6" t="s">
        <v>56</v>
      </c>
      <c r="B4" s="6" t="s">
        <v>58</v>
      </c>
      <c r="D4" s="7"/>
    </row>
    <row r="5">
      <c r="A5" s="6" t="s">
        <v>60</v>
      </c>
      <c r="B5" s="6" t="s">
        <v>61</v>
      </c>
    </row>
    <row r="6">
      <c r="A6" s="6" t="s">
        <v>62</v>
      </c>
      <c r="B6" s="6" t="s">
        <v>63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1" t="s">
        <v>9</v>
      </c>
      <c r="C1" s="1" t="s">
        <v>3</v>
      </c>
      <c r="D1" s="1"/>
      <c r="E1" s="1" t="str">
        <f>"1"</f>
        <v>1</v>
      </c>
      <c r="F1" s="1" t="str">
        <f>"2"</f>
        <v>2</v>
      </c>
      <c r="G1" s="1" t="str">
        <f>"3"</f>
        <v>3</v>
      </c>
      <c r="H1" s="1" t="str">
        <f>"4"</f>
        <v>4</v>
      </c>
      <c r="I1" s="1" t="str">
        <f>"5"</f>
        <v>5</v>
      </c>
      <c r="J1" s="1" t="str">
        <f>"6"</f>
        <v>6</v>
      </c>
      <c r="K1" s="1" t="str">
        <f>"7"</f>
        <v>7</v>
      </c>
      <c r="L1" s="1" t="str">
        <f>"8"</f>
        <v>8</v>
      </c>
      <c r="M1" s="1" t="str">
        <f>"9"</f>
        <v>9</v>
      </c>
      <c r="N1" s="1" t="str">
        <f>"10"</f>
        <v>10</v>
      </c>
      <c r="O1" s="1" t="str">
        <f>"11"</f>
        <v>11</v>
      </c>
      <c r="P1" s="1" t="str">
        <f>"12"</f>
        <v>12</v>
      </c>
      <c r="Q1" s="1" t="str">
        <f>"13"</f>
        <v>13</v>
      </c>
      <c r="R1" s="1" t="str">
        <f>"14"</f>
        <v>14</v>
      </c>
      <c r="S1" s="1" t="str">
        <f>"15"</f>
        <v>15</v>
      </c>
    </row>
    <row r="2">
      <c r="A2" s="6">
        <f>'Dania i Obrazki'!A:A</f>
        <v>1</v>
      </c>
      <c r="B2" s="8" t="str">
        <f>'Dania i Obrazki'!B:B</f>
        <v>https://media-cdn.tripadvisor.com/media/photo-o/0e/50/98/36/ali-baba-doner-kebab.jpg</v>
      </c>
      <c r="C2" s="6" t="str">
        <f>'Dania i Obrazki'!C:C</f>
        <v>kebab</v>
      </c>
      <c r="E2" s="6">
        <f>if(countif('Dania-Tagi(Relacja n-n)'!$C:$C,concatenate($A2,"_",E$1))&gt;=1,1, 0)</f>
        <v>1</v>
      </c>
      <c r="F2" s="6">
        <f>if(countif('Dania-Tagi(Relacja n-n)'!$C:$C,concatenate($A2,"_",F$1))&gt;=1,1, 0)</f>
        <v>0</v>
      </c>
      <c r="G2" s="6">
        <f>if(countif('Dania-Tagi(Relacja n-n)'!$C:$C,concatenate($A2,"_",G$1))&gt;=1,1, 0)</f>
        <v>0</v>
      </c>
      <c r="H2" s="6">
        <f>if(countif('Dania-Tagi(Relacja n-n)'!$C:$C,concatenate($A2,"_",H$1))&gt;=1,1, 0)</f>
        <v>0</v>
      </c>
      <c r="I2" s="6">
        <f>if(countif('Dania-Tagi(Relacja n-n)'!$C:$C,concatenate($A2,"_",I$1))&gt;=1,1, 0)</f>
        <v>0</v>
      </c>
      <c r="J2" s="6">
        <f>if(countif('Dania-Tagi(Relacja n-n)'!$C:$C,concatenate($A2,"_",J$1))&gt;=1,1, 0)</f>
        <v>0</v>
      </c>
      <c r="K2" s="6">
        <f>if(countif('Dania-Tagi(Relacja n-n)'!$C:$C,concatenate($A2,"_",K$1))&gt;=1,1, 0)</f>
        <v>1</v>
      </c>
      <c r="L2" s="6">
        <f>if(countif('Dania-Tagi(Relacja n-n)'!$C:$C,concatenate($A2,"_",L$1))&gt;=1,1, 0)</f>
        <v>0</v>
      </c>
      <c r="M2" s="6">
        <f>if(countif('Dania-Tagi(Relacja n-n)'!$C:$C,concatenate($A2,"_",M$1))&gt;=1,1, 0)</f>
        <v>0</v>
      </c>
      <c r="N2" s="6">
        <f>if(countif('Dania-Tagi(Relacja n-n)'!$C:$C,concatenate($A2,"_",N$1))&gt;=1,1, 0)</f>
        <v>0</v>
      </c>
      <c r="O2" s="6">
        <f>if(countif('Dania-Tagi(Relacja n-n)'!$C:$C,concatenate($A2,"_",O$1))&gt;=1,1, 0)</f>
        <v>0</v>
      </c>
      <c r="P2" s="6">
        <f>if(countif('Dania-Tagi(Relacja n-n)'!$C:$C,concatenate($A2,"_",P$1))&gt;=1,1, 0)</f>
        <v>0</v>
      </c>
      <c r="Q2" s="6">
        <f>if(countif('Dania-Tagi(Relacja n-n)'!$C:$C,concatenate($A2,"_",Q$1))&gt;=1,1, 0)</f>
        <v>0</v>
      </c>
      <c r="R2" s="6">
        <f>if(countif('Dania-Tagi(Relacja n-n)'!$C:$C,concatenate($A2,"_",R$1))&gt;=1,1, 0)</f>
        <v>1</v>
      </c>
      <c r="S2" s="6">
        <f>if(countif('Dania-Tagi(Relacja n-n)'!$C:$C,concatenate($A2,"_",S$1))&gt;=1,1, 0)</f>
        <v>0</v>
      </c>
    </row>
    <row r="3">
      <c r="A3" s="6">
        <f>'Dania i Obrazki'!A:A</f>
        <v>2</v>
      </c>
      <c r="B3" s="8" t="str">
        <f>'Dania i Obrazki'!B:B</f>
        <v>https://roadtripbus.pl/wp-content/uploads/2019/01/frytki-belgijskie-przepis.jpg</v>
      </c>
      <c r="C3" s="6" t="str">
        <f>'Dania i Obrazki'!C:C</f>
        <v>frytki</v>
      </c>
      <c r="E3" s="6">
        <f>if(countif('Dania-Tagi(Relacja n-n)'!$C:$C,concatenate($A3,"_",E$1))&gt;=1,1, 0)</f>
        <v>0</v>
      </c>
      <c r="F3" s="6">
        <f>if(countif('Dania-Tagi(Relacja n-n)'!$C:$C,concatenate($A3,"_",F$1))&gt;=1,1, 0)</f>
        <v>0</v>
      </c>
      <c r="G3" s="6">
        <f>if(countif('Dania-Tagi(Relacja n-n)'!$C:$C,concatenate($A3,"_",G$1))&gt;=1,1, 0)</f>
        <v>0</v>
      </c>
      <c r="H3" s="6">
        <f>if(countif('Dania-Tagi(Relacja n-n)'!$C:$C,concatenate($A3,"_",H$1))&gt;=1,1, 0)</f>
        <v>0</v>
      </c>
      <c r="I3" s="6">
        <f>if(countif('Dania-Tagi(Relacja n-n)'!$C:$C,concatenate($A3,"_",I$1))&gt;=1,1, 0)</f>
        <v>1</v>
      </c>
      <c r="J3" s="6">
        <f>if(countif('Dania-Tagi(Relacja n-n)'!$C:$C,concatenate($A3,"_",J$1))&gt;=1,1, 0)</f>
        <v>1</v>
      </c>
      <c r="K3" s="6">
        <f>if(countif('Dania-Tagi(Relacja n-n)'!$C:$C,concatenate($A3,"_",K$1))&gt;=1,1, 0)</f>
        <v>1</v>
      </c>
      <c r="L3" s="6">
        <f>if(countif('Dania-Tagi(Relacja n-n)'!$C:$C,concatenate($A3,"_",L$1))&gt;=1,1, 0)</f>
        <v>0</v>
      </c>
      <c r="M3" s="6">
        <f>if(countif('Dania-Tagi(Relacja n-n)'!$C:$C,concatenate($A3,"_",M$1))&gt;=1,1, 0)</f>
        <v>0</v>
      </c>
      <c r="N3" s="6">
        <f>if(countif('Dania-Tagi(Relacja n-n)'!$C:$C,concatenate($A3,"_",N$1))&gt;=1,1, 0)</f>
        <v>0</v>
      </c>
      <c r="O3" s="6">
        <f>if(countif('Dania-Tagi(Relacja n-n)'!$C:$C,concatenate($A3,"_",O$1))&gt;=1,1, 0)</f>
        <v>0</v>
      </c>
      <c r="P3" s="6">
        <f>if(countif('Dania-Tagi(Relacja n-n)'!$C:$C,concatenate($A3,"_",P$1))&gt;=1,1, 0)</f>
        <v>0</v>
      </c>
      <c r="Q3" s="6">
        <f>if(countif('Dania-Tagi(Relacja n-n)'!$C:$C,concatenate($A3,"_",Q$1))&gt;=1,1, 0)</f>
        <v>0</v>
      </c>
      <c r="R3" s="6">
        <f>if(countif('Dania-Tagi(Relacja n-n)'!$C:$C,concatenate($A3,"_",R$1))&gt;=1,1, 0)</f>
        <v>1</v>
      </c>
      <c r="S3" s="6">
        <f>if(countif('Dania-Tagi(Relacja n-n)'!$C:$C,concatenate($A3,"_",S$1))&gt;=1,1, 0)</f>
        <v>1</v>
      </c>
    </row>
    <row r="4">
      <c r="A4" s="6">
        <f>'Dania i Obrazki'!A:A</f>
        <v>3</v>
      </c>
      <c r="B4" s="8" t="str">
        <f>'Dania i Obrazki'!B:B</f>
        <v>http://greenlife.com.pl/wp-content/uploads/2014/01/Fotolia_37798945_Subscription_Monthly_M.jpg</v>
      </c>
      <c r="C4" s="6" t="str">
        <f>'Dania i Obrazki'!C:C</f>
        <v>paluszki rybne</v>
      </c>
      <c r="E4" s="6">
        <f>if(countif('Dania-Tagi(Relacja n-n)'!$C:$C,concatenate($A4,"_",E$1))&gt;=1,1, 0)</f>
        <v>0</v>
      </c>
      <c r="F4" s="6">
        <f>if(countif('Dania-Tagi(Relacja n-n)'!$C:$C,concatenate($A4,"_",F$1))&gt;=1,1, 0)</f>
        <v>1</v>
      </c>
      <c r="G4" s="6">
        <f>if(countif('Dania-Tagi(Relacja n-n)'!$C:$C,concatenate($A4,"_",G$1))&gt;=1,1, 0)</f>
        <v>0</v>
      </c>
      <c r="H4" s="6">
        <f>if(countif('Dania-Tagi(Relacja n-n)'!$C:$C,concatenate($A4,"_",H$1))&gt;=1,1, 0)</f>
        <v>0</v>
      </c>
      <c r="I4" s="6">
        <f>if(countif('Dania-Tagi(Relacja n-n)'!$C:$C,concatenate($A4,"_",I$1))&gt;=1,1, 0)</f>
        <v>0</v>
      </c>
      <c r="J4" s="6">
        <f>if(countif('Dania-Tagi(Relacja n-n)'!$C:$C,concatenate($A4,"_",J$1))&gt;=1,1, 0)</f>
        <v>0</v>
      </c>
      <c r="K4" s="6">
        <f>if(countif('Dania-Tagi(Relacja n-n)'!$C:$C,concatenate($A4,"_",K$1))&gt;=1,1, 0)</f>
        <v>0</v>
      </c>
      <c r="L4" s="6">
        <f>if(countif('Dania-Tagi(Relacja n-n)'!$C:$C,concatenate($A4,"_",L$1))&gt;=1,1, 0)</f>
        <v>0</v>
      </c>
      <c r="M4" s="6">
        <f>if(countif('Dania-Tagi(Relacja n-n)'!$C:$C,concatenate($A4,"_",M$1))&gt;=1,1, 0)</f>
        <v>0</v>
      </c>
      <c r="N4" s="6">
        <f>if(countif('Dania-Tagi(Relacja n-n)'!$C:$C,concatenate($A4,"_",N$1))&gt;=1,1, 0)</f>
        <v>0</v>
      </c>
      <c r="O4" s="6">
        <f>if(countif('Dania-Tagi(Relacja n-n)'!$C:$C,concatenate($A4,"_",O$1))&gt;=1,1, 0)</f>
        <v>0</v>
      </c>
      <c r="P4" s="6">
        <f>if(countif('Dania-Tagi(Relacja n-n)'!$C:$C,concatenate($A4,"_",P$1))&gt;=1,1, 0)</f>
        <v>0</v>
      </c>
      <c r="Q4" s="6">
        <f>if(countif('Dania-Tagi(Relacja n-n)'!$C:$C,concatenate($A4,"_",Q$1))&gt;=1,1, 0)</f>
        <v>0</v>
      </c>
      <c r="R4" s="6">
        <f>if(countif('Dania-Tagi(Relacja n-n)'!$C:$C,concatenate($A4,"_",R$1))&gt;=1,1, 0)</f>
        <v>1</v>
      </c>
      <c r="S4" s="6">
        <f>if(countif('Dania-Tagi(Relacja n-n)'!$C:$C,concatenate($A4,"_",S$1))&gt;=1,1, 0)</f>
        <v>0</v>
      </c>
    </row>
    <row r="5">
      <c r="A5" s="6">
        <f>'Dania i Obrazki'!A:A</f>
        <v>4</v>
      </c>
      <c r="B5" s="8" t="str">
        <f>'Dania i Obrazki'!B:B</f>
        <v>http://cdn14.beszamel.smcloud.net/t/thumbs/660/441/1/user_photos/zapiekanka-z-pieczarkami-i-serem-przepis.jpg</v>
      </c>
      <c r="C5" s="6" t="str">
        <f>'Dania i Obrazki'!C:C</f>
        <v>zapiekanka </v>
      </c>
      <c r="E5" s="6">
        <f>if(countif('Dania-Tagi(Relacja n-n)'!$C:$C,concatenate($A5,"_",E$1))&gt;=1,1, 0)</f>
        <v>1</v>
      </c>
      <c r="F5" s="6">
        <f>if(countif('Dania-Tagi(Relacja n-n)'!$C:$C,concatenate($A5,"_",F$1))&gt;=1,1, 0)</f>
        <v>0</v>
      </c>
      <c r="G5" s="6">
        <f>if(countif('Dania-Tagi(Relacja n-n)'!$C:$C,concatenate($A5,"_",G$1))&gt;=1,1, 0)</f>
        <v>0</v>
      </c>
      <c r="H5" s="6">
        <f>if(countif('Dania-Tagi(Relacja n-n)'!$C:$C,concatenate($A5,"_",H$1))&gt;=1,1, 0)</f>
        <v>0</v>
      </c>
      <c r="I5" s="6">
        <f>if(countif('Dania-Tagi(Relacja n-n)'!$C:$C,concatenate($A5,"_",I$1))&gt;=1,1, 0)</f>
        <v>0</v>
      </c>
      <c r="J5" s="6">
        <f>if(countif('Dania-Tagi(Relacja n-n)'!$C:$C,concatenate($A5,"_",J$1))&gt;=1,1, 0)</f>
        <v>0</v>
      </c>
      <c r="K5" s="6">
        <f>if(countif('Dania-Tagi(Relacja n-n)'!$C:$C,concatenate($A5,"_",K$1))&gt;=1,1, 0)</f>
        <v>1</v>
      </c>
      <c r="L5" s="6">
        <f>if(countif('Dania-Tagi(Relacja n-n)'!$C:$C,concatenate($A5,"_",L$1))&gt;=1,1, 0)</f>
        <v>0</v>
      </c>
      <c r="M5" s="6">
        <f>if(countif('Dania-Tagi(Relacja n-n)'!$C:$C,concatenate($A5,"_",M$1))&gt;=1,1, 0)</f>
        <v>0</v>
      </c>
      <c r="N5" s="6">
        <f>if(countif('Dania-Tagi(Relacja n-n)'!$C:$C,concatenate($A5,"_",N$1))&gt;=1,1, 0)</f>
        <v>0</v>
      </c>
      <c r="O5" s="6">
        <f>if(countif('Dania-Tagi(Relacja n-n)'!$C:$C,concatenate($A5,"_",O$1))&gt;=1,1, 0)</f>
        <v>0</v>
      </c>
      <c r="P5" s="6">
        <f>if(countif('Dania-Tagi(Relacja n-n)'!$C:$C,concatenate($A5,"_",P$1))&gt;=1,1, 0)</f>
        <v>0</v>
      </c>
      <c r="Q5" s="6">
        <f>if(countif('Dania-Tagi(Relacja n-n)'!$C:$C,concatenate($A5,"_",Q$1))&gt;=1,1, 0)</f>
        <v>0</v>
      </c>
      <c r="R5" s="6">
        <f>if(countif('Dania-Tagi(Relacja n-n)'!$C:$C,concatenate($A5,"_",R$1))&gt;=1,1, 0)</f>
        <v>1</v>
      </c>
      <c r="S5" s="6">
        <f>if(countif('Dania-Tagi(Relacja n-n)'!$C:$C,concatenate($A5,"_",S$1))&gt;=1,1, 0)</f>
        <v>0</v>
      </c>
    </row>
    <row r="6">
      <c r="A6" s="6">
        <f>'Dania i Obrazki'!A:A</f>
        <v>5</v>
      </c>
      <c r="B6" s="8" t="str">
        <f>'Dania i Obrazki'!B:B</f>
        <v>https://krosno24.pl/uploads/files/1278/pizza2859233_1280.jpg</v>
      </c>
      <c r="C6" s="6" t="str">
        <f>'Dania i Obrazki'!C:C</f>
        <v>pizza</v>
      </c>
      <c r="E6" s="6">
        <f>if(countif('Dania-Tagi(Relacja n-n)'!$C:$C,concatenate($A6,"_",E$1))&gt;=1,1, 0)</f>
        <v>1</v>
      </c>
      <c r="F6" s="6">
        <f>if(countif('Dania-Tagi(Relacja n-n)'!$C:$C,concatenate($A6,"_",F$1))&gt;=1,1, 0)</f>
        <v>0</v>
      </c>
      <c r="G6" s="6">
        <f>if(countif('Dania-Tagi(Relacja n-n)'!$C:$C,concatenate($A6,"_",G$1))&gt;=1,1, 0)</f>
        <v>1</v>
      </c>
      <c r="H6" s="6">
        <f>if(countif('Dania-Tagi(Relacja n-n)'!$C:$C,concatenate($A6,"_",H$1))&gt;=1,1, 0)</f>
        <v>0</v>
      </c>
      <c r="I6" s="6">
        <f>if(countif('Dania-Tagi(Relacja n-n)'!$C:$C,concatenate($A6,"_",I$1))&gt;=1,1, 0)</f>
        <v>0</v>
      </c>
      <c r="J6" s="6">
        <f>if(countif('Dania-Tagi(Relacja n-n)'!$C:$C,concatenate($A6,"_",J$1))&gt;=1,1, 0)</f>
        <v>0</v>
      </c>
      <c r="K6" s="6">
        <f>if(countif('Dania-Tagi(Relacja n-n)'!$C:$C,concatenate($A6,"_",K$1))&gt;=1,1, 0)</f>
        <v>1</v>
      </c>
      <c r="L6" s="6">
        <f>if(countif('Dania-Tagi(Relacja n-n)'!$C:$C,concatenate($A6,"_",L$1))&gt;=1,1, 0)</f>
        <v>0</v>
      </c>
      <c r="M6" s="6">
        <f>if(countif('Dania-Tagi(Relacja n-n)'!$C:$C,concatenate($A6,"_",M$1))&gt;=1,1, 0)</f>
        <v>0</v>
      </c>
      <c r="N6" s="6">
        <f>if(countif('Dania-Tagi(Relacja n-n)'!$C:$C,concatenate($A6,"_",N$1))&gt;=1,1, 0)</f>
        <v>0</v>
      </c>
      <c r="O6" s="6">
        <f>if(countif('Dania-Tagi(Relacja n-n)'!$C:$C,concatenate($A6,"_",O$1))&gt;=1,1, 0)</f>
        <v>0</v>
      </c>
      <c r="P6" s="6">
        <f>if(countif('Dania-Tagi(Relacja n-n)'!$C:$C,concatenate($A6,"_",P$1))&gt;=1,1, 0)</f>
        <v>0</v>
      </c>
      <c r="Q6" s="6">
        <f>if(countif('Dania-Tagi(Relacja n-n)'!$C:$C,concatenate($A6,"_",Q$1))&gt;=1,1, 0)</f>
        <v>0</v>
      </c>
      <c r="R6" s="6">
        <f>if(countif('Dania-Tagi(Relacja n-n)'!$C:$C,concatenate($A6,"_",R$1))&gt;=1,1, 0)</f>
        <v>1</v>
      </c>
      <c r="S6" s="6">
        <f>if(countif('Dania-Tagi(Relacja n-n)'!$C:$C,concatenate($A6,"_",S$1))&gt;=1,1, 0)</f>
        <v>0</v>
      </c>
    </row>
    <row r="7">
      <c r="A7" s="6">
        <f>'Dania i Obrazki'!A:A</f>
        <v>6</v>
      </c>
      <c r="B7" s="8" t="str">
        <f>'Dania i Obrazki'!B:B</f>
        <v>https://bi.im-g.pl/im/97/cf/d6/z14077847M,Hot-dog.jpg</v>
      </c>
      <c r="C7" s="6" t="str">
        <f>'Dania i Obrazki'!C:C</f>
        <v>hot dog</v>
      </c>
      <c r="E7" s="6">
        <f>if(countif('Dania-Tagi(Relacja n-n)'!$C:$C,concatenate($A7,"_",E$1))&gt;=1,1, 0)</f>
        <v>1</v>
      </c>
      <c r="F7" s="6">
        <f>if(countif('Dania-Tagi(Relacja n-n)'!$C:$C,concatenate($A7,"_",F$1))&gt;=1,1, 0)</f>
        <v>0</v>
      </c>
      <c r="G7" s="6">
        <f>if(countif('Dania-Tagi(Relacja n-n)'!$C:$C,concatenate($A7,"_",G$1))&gt;=1,1, 0)</f>
        <v>0</v>
      </c>
      <c r="H7" s="6">
        <f>if(countif('Dania-Tagi(Relacja n-n)'!$C:$C,concatenate($A7,"_",H$1))&gt;=1,1, 0)</f>
        <v>0</v>
      </c>
      <c r="I7" s="6">
        <f>if(countif('Dania-Tagi(Relacja n-n)'!$C:$C,concatenate($A7,"_",I$1))&gt;=1,1, 0)</f>
        <v>0</v>
      </c>
      <c r="J7" s="6">
        <f>if(countif('Dania-Tagi(Relacja n-n)'!$C:$C,concatenate($A7,"_",J$1))&gt;=1,1, 0)</f>
        <v>0</v>
      </c>
      <c r="K7" s="6">
        <f>if(countif('Dania-Tagi(Relacja n-n)'!$C:$C,concatenate($A7,"_",K$1))&gt;=1,1, 0)</f>
        <v>1</v>
      </c>
      <c r="L7" s="6">
        <f>if(countif('Dania-Tagi(Relacja n-n)'!$C:$C,concatenate($A7,"_",L$1))&gt;=1,1, 0)</f>
        <v>0</v>
      </c>
      <c r="M7" s="6">
        <f>if(countif('Dania-Tagi(Relacja n-n)'!$C:$C,concatenate($A7,"_",M$1))&gt;=1,1, 0)</f>
        <v>0</v>
      </c>
      <c r="N7" s="6">
        <f>if(countif('Dania-Tagi(Relacja n-n)'!$C:$C,concatenate($A7,"_",N$1))&gt;=1,1, 0)</f>
        <v>0</v>
      </c>
      <c r="O7" s="6">
        <f>if(countif('Dania-Tagi(Relacja n-n)'!$C:$C,concatenate($A7,"_",O$1))&gt;=1,1, 0)</f>
        <v>0</v>
      </c>
      <c r="P7" s="6">
        <f>if(countif('Dania-Tagi(Relacja n-n)'!$C:$C,concatenate($A7,"_",P$1))&gt;=1,1, 0)</f>
        <v>0</v>
      </c>
      <c r="Q7" s="6">
        <f>if(countif('Dania-Tagi(Relacja n-n)'!$C:$C,concatenate($A7,"_",Q$1))&gt;=1,1, 0)</f>
        <v>0</v>
      </c>
      <c r="R7" s="6">
        <f>if(countif('Dania-Tagi(Relacja n-n)'!$C:$C,concatenate($A7,"_",R$1))&gt;=1,1, 0)</f>
        <v>1</v>
      </c>
      <c r="S7" s="6">
        <f>if(countif('Dania-Tagi(Relacja n-n)'!$C:$C,concatenate($A7,"_",S$1))&gt;=1,1, 0)</f>
        <v>0</v>
      </c>
    </row>
    <row r="8">
      <c r="A8" s="6">
        <f>'Dania i Obrazki'!A:A</f>
        <v>7</v>
      </c>
      <c r="B8" s="8" t="str">
        <f>'Dania i Obrazki'!B:B</f>
        <v>https://s3.przepisy.pl/przepisy3ii/img/variants/767x0/wrapy-z-kurczakiem-i-warzywami894020.jpg</v>
      </c>
      <c r="C8" s="6" t="str">
        <f>'Dania i Obrazki'!C:C</f>
        <v>wrapy </v>
      </c>
      <c r="E8" s="6">
        <f>if(countif('Dania-Tagi(Relacja n-n)'!$C:$C,concatenate($A8,"_",E$1))&gt;=1,1, 0)</f>
        <v>1</v>
      </c>
      <c r="F8" s="6">
        <f>if(countif('Dania-Tagi(Relacja n-n)'!$C:$C,concatenate($A8,"_",F$1))&gt;=1,1, 0)</f>
        <v>0</v>
      </c>
      <c r="G8" s="6">
        <f>if(countif('Dania-Tagi(Relacja n-n)'!$C:$C,concatenate($A8,"_",G$1))&gt;=1,1, 0)</f>
        <v>1</v>
      </c>
      <c r="H8" s="6">
        <f>if(countif('Dania-Tagi(Relacja n-n)'!$C:$C,concatenate($A8,"_",H$1))&gt;=1,1, 0)</f>
        <v>0</v>
      </c>
      <c r="I8" s="6">
        <f>if(countif('Dania-Tagi(Relacja n-n)'!$C:$C,concatenate($A8,"_",I$1))&gt;=1,1, 0)</f>
        <v>0</v>
      </c>
      <c r="J8" s="6">
        <f>if(countif('Dania-Tagi(Relacja n-n)'!$C:$C,concatenate($A8,"_",J$1))&gt;=1,1, 0)</f>
        <v>0</v>
      </c>
      <c r="K8" s="6">
        <f>if(countif('Dania-Tagi(Relacja n-n)'!$C:$C,concatenate($A8,"_",K$1))&gt;=1,1, 0)</f>
        <v>1</v>
      </c>
      <c r="L8" s="6">
        <f>if(countif('Dania-Tagi(Relacja n-n)'!$C:$C,concatenate($A8,"_",L$1))&gt;=1,1, 0)</f>
        <v>0</v>
      </c>
      <c r="M8" s="6">
        <f>if(countif('Dania-Tagi(Relacja n-n)'!$C:$C,concatenate($A8,"_",M$1))&gt;=1,1, 0)</f>
        <v>0</v>
      </c>
      <c r="N8" s="6">
        <f>if(countif('Dania-Tagi(Relacja n-n)'!$C:$C,concatenate($A8,"_",N$1))&gt;=1,1, 0)</f>
        <v>0</v>
      </c>
      <c r="O8" s="6">
        <f>if(countif('Dania-Tagi(Relacja n-n)'!$C:$C,concatenate($A8,"_",O$1))&gt;=1,1, 0)</f>
        <v>0</v>
      </c>
      <c r="P8" s="6">
        <f>if(countif('Dania-Tagi(Relacja n-n)'!$C:$C,concatenate($A8,"_",P$1))&gt;=1,1, 0)</f>
        <v>0</v>
      </c>
      <c r="Q8" s="6">
        <f>if(countif('Dania-Tagi(Relacja n-n)'!$C:$C,concatenate($A8,"_",Q$1))&gt;=1,1, 0)</f>
        <v>0</v>
      </c>
      <c r="R8" s="6">
        <f>if(countif('Dania-Tagi(Relacja n-n)'!$C:$C,concatenate($A8,"_",R$1))&gt;=1,1, 0)</f>
        <v>1</v>
      </c>
      <c r="S8" s="6">
        <f>if(countif('Dania-Tagi(Relacja n-n)'!$C:$C,concatenate($A8,"_",S$1))&gt;=1,1, 0)</f>
        <v>0</v>
      </c>
    </row>
    <row r="9">
      <c r="A9" s="6">
        <f>'Dania i Obrazki'!A:A</f>
        <v>8</v>
      </c>
      <c r="B9" s="8" t="str">
        <f>'Dania i Obrazki'!B:B</f>
        <v>https://www.thespruceeats.com/thmb/KlbIb2jMzZnPeh5IzFvz10yDk5Y=/1813x1360/smart/filters:no_upscale()/vegetarian-bean-and-rice-burrito-recipe-3378550-9_preview-5b2417e1ff1b780037a58cda.jpeg</v>
      </c>
      <c r="C9" s="6" t="str">
        <f>'Dania i Obrazki'!C:C</f>
        <v>buritto</v>
      </c>
      <c r="E9" s="6">
        <f>if(countif('Dania-Tagi(Relacja n-n)'!$C:$C,concatenate($A9,"_",E$1))&gt;=1,1, 0)</f>
        <v>1</v>
      </c>
      <c r="F9" s="6">
        <f>if(countif('Dania-Tagi(Relacja n-n)'!$C:$C,concatenate($A9,"_",F$1))&gt;=1,1, 0)</f>
        <v>0</v>
      </c>
      <c r="G9" s="6">
        <f>if(countif('Dania-Tagi(Relacja n-n)'!$C:$C,concatenate($A9,"_",G$1))&gt;=1,1, 0)</f>
        <v>1</v>
      </c>
      <c r="H9" s="6">
        <f>if(countif('Dania-Tagi(Relacja n-n)'!$C:$C,concatenate($A9,"_",H$1))&gt;=1,1, 0)</f>
        <v>0</v>
      </c>
      <c r="I9" s="6">
        <f>if(countif('Dania-Tagi(Relacja n-n)'!$C:$C,concatenate($A9,"_",I$1))&gt;=1,1, 0)</f>
        <v>0</v>
      </c>
      <c r="J9" s="6">
        <f>if(countif('Dania-Tagi(Relacja n-n)'!$C:$C,concatenate($A9,"_",J$1))&gt;=1,1, 0)</f>
        <v>0</v>
      </c>
      <c r="K9" s="6">
        <f>if(countif('Dania-Tagi(Relacja n-n)'!$C:$C,concatenate($A9,"_",K$1))&gt;=1,1, 0)</f>
        <v>1</v>
      </c>
      <c r="L9" s="6">
        <f>if(countif('Dania-Tagi(Relacja n-n)'!$C:$C,concatenate($A9,"_",L$1))&gt;=1,1, 0)</f>
        <v>0</v>
      </c>
      <c r="M9" s="6">
        <f>if(countif('Dania-Tagi(Relacja n-n)'!$C:$C,concatenate($A9,"_",M$1))&gt;=1,1, 0)</f>
        <v>0</v>
      </c>
      <c r="N9" s="6">
        <f>if(countif('Dania-Tagi(Relacja n-n)'!$C:$C,concatenate($A9,"_",N$1))&gt;=1,1, 0)</f>
        <v>0</v>
      </c>
      <c r="O9" s="6">
        <f>if(countif('Dania-Tagi(Relacja n-n)'!$C:$C,concatenate($A9,"_",O$1))&gt;=1,1, 0)</f>
        <v>0</v>
      </c>
      <c r="P9" s="6">
        <f>if(countif('Dania-Tagi(Relacja n-n)'!$C:$C,concatenate($A9,"_",P$1))&gt;=1,1, 0)</f>
        <v>0</v>
      </c>
      <c r="Q9" s="6">
        <f>if(countif('Dania-Tagi(Relacja n-n)'!$C:$C,concatenate($A9,"_",Q$1))&gt;=1,1, 0)</f>
        <v>0</v>
      </c>
      <c r="R9" s="6">
        <f>if(countif('Dania-Tagi(Relacja n-n)'!$C:$C,concatenate($A9,"_",R$1))&gt;=1,1, 0)</f>
        <v>1</v>
      </c>
      <c r="S9" s="6">
        <f>if(countif('Dania-Tagi(Relacja n-n)'!$C:$C,concatenate($A9,"_",S$1))&gt;=1,1, 0)</f>
        <v>0</v>
      </c>
    </row>
    <row r="10">
      <c r="A10" s="6">
        <f>'Dania i Obrazki'!A:A</f>
        <v>9</v>
      </c>
      <c r="B10" s="8" t="str">
        <f>'Dania i Obrazki'!B:B</f>
        <v>https://www.kwestiasmaku.com/sites/v123.kwestiasmaku.com/files/quesadillas_z_kurczakiem_01.jpg</v>
      </c>
      <c r="C10" s="6" t="str">
        <f>'Dania i Obrazki'!C:C</f>
        <v>quesedilla </v>
      </c>
      <c r="E10" s="6">
        <f>if(countif('Dania-Tagi(Relacja n-n)'!$C:$C,concatenate($A10,"_",E$1))&gt;=1,1, 0)</f>
        <v>1</v>
      </c>
      <c r="F10" s="6">
        <f>if(countif('Dania-Tagi(Relacja n-n)'!$C:$C,concatenate($A10,"_",F$1))&gt;=1,1, 0)</f>
        <v>0</v>
      </c>
      <c r="G10" s="6">
        <f>if(countif('Dania-Tagi(Relacja n-n)'!$C:$C,concatenate($A10,"_",G$1))&gt;=1,1, 0)</f>
        <v>1</v>
      </c>
      <c r="H10" s="6">
        <f>if(countif('Dania-Tagi(Relacja n-n)'!$C:$C,concatenate($A10,"_",H$1))&gt;=1,1, 0)</f>
        <v>0</v>
      </c>
      <c r="I10" s="6">
        <f>if(countif('Dania-Tagi(Relacja n-n)'!$C:$C,concatenate($A10,"_",I$1))&gt;=1,1, 0)</f>
        <v>0</v>
      </c>
      <c r="J10" s="6">
        <f>if(countif('Dania-Tagi(Relacja n-n)'!$C:$C,concatenate($A10,"_",J$1))&gt;=1,1, 0)</f>
        <v>0</v>
      </c>
      <c r="K10" s="6">
        <f>if(countif('Dania-Tagi(Relacja n-n)'!$C:$C,concatenate($A10,"_",K$1))&gt;=1,1, 0)</f>
        <v>1</v>
      </c>
      <c r="L10" s="6">
        <f>if(countif('Dania-Tagi(Relacja n-n)'!$C:$C,concatenate($A10,"_",L$1))&gt;=1,1, 0)</f>
        <v>0</v>
      </c>
      <c r="M10" s="6">
        <f>if(countif('Dania-Tagi(Relacja n-n)'!$C:$C,concatenate($A10,"_",M$1))&gt;=1,1, 0)</f>
        <v>0</v>
      </c>
      <c r="N10" s="6">
        <f>if(countif('Dania-Tagi(Relacja n-n)'!$C:$C,concatenate($A10,"_",N$1))&gt;=1,1, 0)</f>
        <v>0</v>
      </c>
      <c r="O10" s="6">
        <f>if(countif('Dania-Tagi(Relacja n-n)'!$C:$C,concatenate($A10,"_",O$1))&gt;=1,1, 0)</f>
        <v>0</v>
      </c>
      <c r="P10" s="6">
        <f>if(countif('Dania-Tagi(Relacja n-n)'!$C:$C,concatenate($A10,"_",P$1))&gt;=1,1, 0)</f>
        <v>0</v>
      </c>
      <c r="Q10" s="6">
        <f>if(countif('Dania-Tagi(Relacja n-n)'!$C:$C,concatenate($A10,"_",Q$1))&gt;=1,1, 0)</f>
        <v>0</v>
      </c>
      <c r="R10" s="6">
        <f>if(countif('Dania-Tagi(Relacja n-n)'!$C:$C,concatenate($A10,"_",R$1))&gt;=1,1, 0)</f>
        <v>1</v>
      </c>
      <c r="S10" s="6">
        <f>if(countif('Dania-Tagi(Relacja n-n)'!$C:$C,concatenate($A10,"_",S$1))&gt;=1,1, 0)</f>
        <v>0</v>
      </c>
    </row>
    <row r="11">
      <c r="A11" s="6">
        <f>'Dania i Obrazki'!A:A</f>
        <v>10</v>
      </c>
      <c r="B11" s="8" t="str">
        <f>'Dania i Obrazki'!B:B</f>
        <v>https://primeburger.eu/wp-content/uploads/2018/10/2_prod_angus.jpg</v>
      </c>
      <c r="C11" s="6" t="str">
        <f>'Dania i Obrazki'!C:C</f>
        <v>Burger</v>
      </c>
      <c r="E11" s="6">
        <f>if(countif('Dania-Tagi(Relacja n-n)'!$C:$C,concatenate($A11,"_",E$1))&gt;=1,1, 0)</f>
        <v>1</v>
      </c>
      <c r="F11" s="6">
        <f>if(countif('Dania-Tagi(Relacja n-n)'!$C:$C,concatenate($A11,"_",F$1))&gt;=1,1, 0)</f>
        <v>0</v>
      </c>
      <c r="G11" s="6">
        <f>if(countif('Dania-Tagi(Relacja n-n)'!$C:$C,concatenate($A11,"_",G$1))&gt;=1,1, 0)</f>
        <v>0</v>
      </c>
      <c r="H11" s="6">
        <f>if(countif('Dania-Tagi(Relacja n-n)'!$C:$C,concatenate($A11,"_",H$1))&gt;=1,1, 0)</f>
        <v>0</v>
      </c>
      <c r="I11" s="6">
        <f>if(countif('Dania-Tagi(Relacja n-n)'!$C:$C,concatenate($A11,"_",I$1))&gt;=1,1, 0)</f>
        <v>0</v>
      </c>
      <c r="J11" s="6">
        <f>if(countif('Dania-Tagi(Relacja n-n)'!$C:$C,concatenate($A11,"_",J$1))&gt;=1,1, 0)</f>
        <v>0</v>
      </c>
      <c r="K11" s="6">
        <f>if(countif('Dania-Tagi(Relacja n-n)'!$C:$C,concatenate($A11,"_",K$1))&gt;=1,1, 0)</f>
        <v>1</v>
      </c>
      <c r="L11" s="6">
        <f>if(countif('Dania-Tagi(Relacja n-n)'!$C:$C,concatenate($A11,"_",L$1))&gt;=1,1, 0)</f>
        <v>0</v>
      </c>
      <c r="M11" s="6">
        <f>if(countif('Dania-Tagi(Relacja n-n)'!$C:$C,concatenate($A11,"_",M$1))&gt;=1,1, 0)</f>
        <v>0</v>
      </c>
      <c r="N11" s="6">
        <f>if(countif('Dania-Tagi(Relacja n-n)'!$C:$C,concatenate($A11,"_",N$1))&gt;=1,1, 0)</f>
        <v>0</v>
      </c>
      <c r="O11" s="6">
        <f>if(countif('Dania-Tagi(Relacja n-n)'!$C:$C,concatenate($A11,"_",O$1))&gt;=1,1, 0)</f>
        <v>0</v>
      </c>
      <c r="P11" s="6">
        <f>if(countif('Dania-Tagi(Relacja n-n)'!$C:$C,concatenate($A11,"_",P$1))&gt;=1,1, 0)</f>
        <v>0</v>
      </c>
      <c r="Q11" s="6">
        <f>if(countif('Dania-Tagi(Relacja n-n)'!$C:$C,concatenate($A11,"_",Q$1))&gt;=1,1, 0)</f>
        <v>0</v>
      </c>
      <c r="R11" s="6">
        <f>if(countif('Dania-Tagi(Relacja n-n)'!$C:$C,concatenate($A11,"_",R$1))&gt;=1,1, 0)</f>
        <v>1</v>
      </c>
      <c r="S11" s="6">
        <f>if(countif('Dania-Tagi(Relacja n-n)'!$C:$C,concatenate($A11,"_",S$1))&gt;=1,1, 0)</f>
        <v>0</v>
      </c>
    </row>
    <row r="12">
      <c r="A12" s="6">
        <f>'Dania i Obrazki'!A:A</f>
        <v>11</v>
      </c>
      <c r="B12" s="8" t="str">
        <f>'Dania i Obrazki'!B:B</f>
        <v>https://s3.przepisy.pl/przepisy3ii/img/variants/357x0/klasyczne-spaghetti-bolognese-z-pomidorami.jpg</v>
      </c>
      <c r="C12" s="6" t="str">
        <f>'Dania i Obrazki'!C:C</f>
        <v>spagetti</v>
      </c>
      <c r="E12" s="6">
        <f>if(countif('Dania-Tagi(Relacja n-n)'!$C:$C,concatenate($A12,"_",E$1))&gt;=1,1, 0)</f>
        <v>1</v>
      </c>
      <c r="F12" s="6">
        <f>if(countif('Dania-Tagi(Relacja n-n)'!$C:$C,concatenate($A12,"_",F$1))&gt;=1,1, 0)</f>
        <v>0</v>
      </c>
      <c r="G12" s="6">
        <f>if(countif('Dania-Tagi(Relacja n-n)'!$C:$C,concatenate($A12,"_",G$1))&gt;=1,1, 0)</f>
        <v>1</v>
      </c>
      <c r="H12" s="6">
        <f>if(countif('Dania-Tagi(Relacja n-n)'!$C:$C,concatenate($A12,"_",H$1))&gt;=1,1, 0)</f>
        <v>0</v>
      </c>
      <c r="I12" s="6">
        <f>if(countif('Dania-Tagi(Relacja n-n)'!$C:$C,concatenate($A12,"_",I$1))&gt;=1,1, 0)</f>
        <v>0</v>
      </c>
      <c r="J12" s="6">
        <f>if(countif('Dania-Tagi(Relacja n-n)'!$C:$C,concatenate($A12,"_",J$1))&gt;=1,1, 0)</f>
        <v>0</v>
      </c>
      <c r="K12" s="6">
        <f>if(countif('Dania-Tagi(Relacja n-n)'!$C:$C,concatenate($A12,"_",K$1))&gt;=1,1, 0)</f>
        <v>0</v>
      </c>
      <c r="L12" s="6">
        <f>if(countif('Dania-Tagi(Relacja n-n)'!$C:$C,concatenate($A12,"_",L$1))&gt;=1,1, 0)</f>
        <v>1</v>
      </c>
      <c r="M12" s="6">
        <f>if(countif('Dania-Tagi(Relacja n-n)'!$C:$C,concatenate($A12,"_",M$1))&gt;=1,1, 0)</f>
        <v>0</v>
      </c>
      <c r="N12" s="6">
        <f>if(countif('Dania-Tagi(Relacja n-n)'!$C:$C,concatenate($A12,"_",N$1))&gt;=1,1, 0)</f>
        <v>0</v>
      </c>
      <c r="O12" s="6">
        <f>if(countif('Dania-Tagi(Relacja n-n)'!$C:$C,concatenate($A12,"_",O$1))&gt;=1,1, 0)</f>
        <v>0</v>
      </c>
      <c r="P12" s="6">
        <f>if(countif('Dania-Tagi(Relacja n-n)'!$C:$C,concatenate($A12,"_",P$1))&gt;=1,1, 0)</f>
        <v>0</v>
      </c>
      <c r="Q12" s="6">
        <f>if(countif('Dania-Tagi(Relacja n-n)'!$C:$C,concatenate($A12,"_",Q$1))&gt;=1,1, 0)</f>
        <v>0</v>
      </c>
      <c r="R12" s="6">
        <f>if(countif('Dania-Tagi(Relacja n-n)'!$C:$C,concatenate($A12,"_",R$1))&gt;=1,1, 0)</f>
        <v>1</v>
      </c>
      <c r="S12" s="6">
        <f>if(countif('Dania-Tagi(Relacja n-n)'!$C:$C,concatenate($A12,"_",S$1))&gt;=1,1, 0)</f>
        <v>0</v>
      </c>
    </row>
    <row r="13">
      <c r="A13" s="6">
        <f>'Dania i Obrazki'!A:A</f>
        <v>12</v>
      </c>
      <c r="B13" s="8" t="str">
        <f>'Dania i Obrazki'!B:B</f>
        <v>http://obiading.pl/wp-content/uploads/2013/08/lasagne.jpg</v>
      </c>
      <c r="C13" s="6" t="str">
        <f>'Dania i Obrazki'!C:C</f>
        <v>lasagne</v>
      </c>
      <c r="E13" s="6">
        <f>if(countif('Dania-Tagi(Relacja n-n)'!$C:$C,concatenate($A13,"_",E$1))&gt;=1,1, 0)</f>
        <v>1</v>
      </c>
      <c r="F13" s="6">
        <f>if(countif('Dania-Tagi(Relacja n-n)'!$C:$C,concatenate($A13,"_",F$1))&gt;=1,1, 0)</f>
        <v>0</v>
      </c>
      <c r="G13" s="6">
        <f>if(countif('Dania-Tagi(Relacja n-n)'!$C:$C,concatenate($A13,"_",G$1))&gt;=1,1, 0)</f>
        <v>1</v>
      </c>
      <c r="H13" s="6">
        <f>if(countif('Dania-Tagi(Relacja n-n)'!$C:$C,concatenate($A13,"_",H$1))&gt;=1,1, 0)</f>
        <v>0</v>
      </c>
      <c r="I13" s="6">
        <f>if(countif('Dania-Tagi(Relacja n-n)'!$C:$C,concatenate($A13,"_",I$1))&gt;=1,1, 0)</f>
        <v>0</v>
      </c>
      <c r="J13" s="6">
        <f>if(countif('Dania-Tagi(Relacja n-n)'!$C:$C,concatenate($A13,"_",J$1))&gt;=1,1, 0)</f>
        <v>0</v>
      </c>
      <c r="K13" s="6">
        <f>if(countif('Dania-Tagi(Relacja n-n)'!$C:$C,concatenate($A13,"_",K$1))&gt;=1,1, 0)</f>
        <v>0</v>
      </c>
      <c r="L13" s="6">
        <f>if(countif('Dania-Tagi(Relacja n-n)'!$C:$C,concatenate($A13,"_",L$1))&gt;=1,1, 0)</f>
        <v>1</v>
      </c>
      <c r="M13" s="6">
        <f>if(countif('Dania-Tagi(Relacja n-n)'!$C:$C,concatenate($A13,"_",M$1))&gt;=1,1, 0)</f>
        <v>0</v>
      </c>
      <c r="N13" s="6">
        <f>if(countif('Dania-Tagi(Relacja n-n)'!$C:$C,concatenate($A13,"_",N$1))&gt;=1,1, 0)</f>
        <v>0</v>
      </c>
      <c r="O13" s="6">
        <f>if(countif('Dania-Tagi(Relacja n-n)'!$C:$C,concatenate($A13,"_",O$1))&gt;=1,1, 0)</f>
        <v>0</v>
      </c>
      <c r="P13" s="6">
        <f>if(countif('Dania-Tagi(Relacja n-n)'!$C:$C,concatenate($A13,"_",P$1))&gt;=1,1, 0)</f>
        <v>0</v>
      </c>
      <c r="Q13" s="6">
        <f>if(countif('Dania-Tagi(Relacja n-n)'!$C:$C,concatenate($A13,"_",Q$1))&gt;=1,1, 0)</f>
        <v>0</v>
      </c>
      <c r="R13" s="6">
        <f>if(countif('Dania-Tagi(Relacja n-n)'!$C:$C,concatenate($A13,"_",R$1))&gt;=1,1, 0)</f>
        <v>1</v>
      </c>
      <c r="S13" s="6">
        <f>if(countif('Dania-Tagi(Relacja n-n)'!$C:$C,concatenate($A13,"_",S$1))&gt;=1,1, 0)</f>
        <v>0</v>
      </c>
    </row>
    <row r="14">
      <c r="A14" s="6">
        <f>'Dania i Obrazki'!A:A</f>
        <v>13</v>
      </c>
      <c r="B14" s="8" t="str">
        <f>'Dania i Obrazki'!B:B</f>
        <v>https://ocdn.eu/pulscms-transforms/1/cR_ktkpTURBXy82Njc1OWY5MzRmNjgwZDNkMmMwNDIzNGRjMjkxMmNkZC5qcGeTlQMAzK_NFfDNDFeTBc0DFM0BvJUH2TIvcHVsc2Ntcy9NREFfLzE0MGIxY2ZlN2YwYWM1MmVkYzAxMGQ3MDk3OGU4NGJlLnBuZwDCAA</v>
      </c>
      <c r="C14" s="6" t="str">
        <f>'Dania i Obrazki'!C:C</f>
        <v>zapiekanka makaronowa</v>
      </c>
      <c r="E14" s="6">
        <f>if(countif('Dania-Tagi(Relacja n-n)'!$C:$C,concatenate($A14,"_",E$1))&gt;=1,1, 0)</f>
        <v>1</v>
      </c>
      <c r="F14" s="6">
        <f>if(countif('Dania-Tagi(Relacja n-n)'!$C:$C,concatenate($A14,"_",F$1))&gt;=1,1, 0)</f>
        <v>0</v>
      </c>
      <c r="G14" s="6">
        <f>if(countif('Dania-Tagi(Relacja n-n)'!$C:$C,concatenate($A14,"_",G$1))&gt;=1,1, 0)</f>
        <v>0</v>
      </c>
      <c r="H14" s="6">
        <f>if(countif('Dania-Tagi(Relacja n-n)'!$C:$C,concatenate($A14,"_",H$1))&gt;=1,1, 0)</f>
        <v>0</v>
      </c>
      <c r="I14" s="6">
        <f>if(countif('Dania-Tagi(Relacja n-n)'!$C:$C,concatenate($A14,"_",I$1))&gt;=1,1, 0)</f>
        <v>0</v>
      </c>
      <c r="J14" s="6">
        <f>if(countif('Dania-Tagi(Relacja n-n)'!$C:$C,concatenate($A14,"_",J$1))&gt;=1,1, 0)</f>
        <v>0</v>
      </c>
      <c r="K14" s="6">
        <f>if(countif('Dania-Tagi(Relacja n-n)'!$C:$C,concatenate($A14,"_",K$1))&gt;=1,1, 0)</f>
        <v>0</v>
      </c>
      <c r="L14" s="6">
        <f>if(countif('Dania-Tagi(Relacja n-n)'!$C:$C,concatenate($A14,"_",L$1))&gt;=1,1, 0)</f>
        <v>1</v>
      </c>
      <c r="M14" s="6">
        <f>if(countif('Dania-Tagi(Relacja n-n)'!$C:$C,concatenate($A14,"_",M$1))&gt;=1,1, 0)</f>
        <v>0</v>
      </c>
      <c r="N14" s="6">
        <f>if(countif('Dania-Tagi(Relacja n-n)'!$C:$C,concatenate($A14,"_",N$1))&gt;=1,1, 0)</f>
        <v>0</v>
      </c>
      <c r="O14" s="6">
        <f>if(countif('Dania-Tagi(Relacja n-n)'!$C:$C,concatenate($A14,"_",O$1))&gt;=1,1, 0)</f>
        <v>0</v>
      </c>
      <c r="P14" s="6">
        <f>if(countif('Dania-Tagi(Relacja n-n)'!$C:$C,concatenate($A14,"_",P$1))&gt;=1,1, 0)</f>
        <v>0</v>
      </c>
      <c r="Q14" s="6">
        <f>if(countif('Dania-Tagi(Relacja n-n)'!$C:$C,concatenate($A14,"_",Q$1))&gt;=1,1, 0)</f>
        <v>0</v>
      </c>
      <c r="R14" s="6">
        <f>if(countif('Dania-Tagi(Relacja n-n)'!$C:$C,concatenate($A14,"_",R$1))&gt;=1,1, 0)</f>
        <v>1</v>
      </c>
      <c r="S14" s="6">
        <f>if(countif('Dania-Tagi(Relacja n-n)'!$C:$C,concatenate($A14,"_",S$1))&gt;=1,1, 0)</f>
        <v>0</v>
      </c>
    </row>
    <row r="15">
      <c r="A15" s="6">
        <f>'Dania i Obrazki'!A:A</f>
        <v>14</v>
      </c>
      <c r="B15" s="8" t="str">
        <f>'Dania i Obrazki'!B:B</f>
        <v>https://ocdn.eu/pulscms-transforms/1/Ll1ktkpTURBXy9hOGU3YmU5MjM5MTc2NTFkZjVjNGJjZTYwZWQxMTQyNC5qcGeTlQMAzLTNFoDNDKiTBc0DFM0BvJUH2TIvcHVsc2Ntcy9NREFfLzE0MGIxY2ZlN2YwYWM1MmVkYzAxMGQ3MDk3OGU4NGJlLnBuZwDCAA</v>
      </c>
      <c r="C15" s="6" t="str">
        <f>'Dania i Obrazki'!C:C</f>
        <v>cannelloni</v>
      </c>
      <c r="E15" s="6">
        <f>if(countif('Dania-Tagi(Relacja n-n)'!$C:$C,concatenate($A15,"_",E$1))&gt;=1,1, 0)</f>
        <v>1</v>
      </c>
      <c r="F15" s="6">
        <f>if(countif('Dania-Tagi(Relacja n-n)'!$C:$C,concatenate($A15,"_",F$1))&gt;=1,1, 0)</f>
        <v>0</v>
      </c>
      <c r="G15" s="6">
        <f>if(countif('Dania-Tagi(Relacja n-n)'!$C:$C,concatenate($A15,"_",G$1))&gt;=1,1, 0)</f>
        <v>1</v>
      </c>
      <c r="H15" s="6">
        <f>if(countif('Dania-Tagi(Relacja n-n)'!$C:$C,concatenate($A15,"_",H$1))&gt;=1,1, 0)</f>
        <v>0</v>
      </c>
      <c r="I15" s="6">
        <f>if(countif('Dania-Tagi(Relacja n-n)'!$C:$C,concatenate($A15,"_",I$1))&gt;=1,1, 0)</f>
        <v>0</v>
      </c>
      <c r="J15" s="6">
        <f>if(countif('Dania-Tagi(Relacja n-n)'!$C:$C,concatenate($A15,"_",J$1))&gt;=1,1, 0)</f>
        <v>0</v>
      </c>
      <c r="K15" s="6">
        <f>if(countif('Dania-Tagi(Relacja n-n)'!$C:$C,concatenate($A15,"_",K$1))&gt;=1,1, 0)</f>
        <v>0</v>
      </c>
      <c r="L15" s="6">
        <f>if(countif('Dania-Tagi(Relacja n-n)'!$C:$C,concatenate($A15,"_",L$1))&gt;=1,1, 0)</f>
        <v>1</v>
      </c>
      <c r="M15" s="6">
        <f>if(countif('Dania-Tagi(Relacja n-n)'!$C:$C,concatenate($A15,"_",M$1))&gt;=1,1, 0)</f>
        <v>0</v>
      </c>
      <c r="N15" s="6">
        <f>if(countif('Dania-Tagi(Relacja n-n)'!$C:$C,concatenate($A15,"_",N$1))&gt;=1,1, 0)</f>
        <v>0</v>
      </c>
      <c r="O15" s="6">
        <f>if(countif('Dania-Tagi(Relacja n-n)'!$C:$C,concatenate($A15,"_",O$1))&gt;=1,1, 0)</f>
        <v>0</v>
      </c>
      <c r="P15" s="6">
        <f>if(countif('Dania-Tagi(Relacja n-n)'!$C:$C,concatenate($A15,"_",P$1))&gt;=1,1, 0)</f>
        <v>0</v>
      </c>
      <c r="Q15" s="6">
        <f>if(countif('Dania-Tagi(Relacja n-n)'!$C:$C,concatenate($A15,"_",Q$1))&gt;=1,1, 0)</f>
        <v>0</v>
      </c>
      <c r="R15" s="6">
        <f>if(countif('Dania-Tagi(Relacja n-n)'!$C:$C,concatenate($A15,"_",R$1))&gt;=1,1, 0)</f>
        <v>1</v>
      </c>
      <c r="S15" s="6">
        <f>if(countif('Dania-Tagi(Relacja n-n)'!$C:$C,concatenate($A15,"_",S$1))&gt;=1,1, 0)</f>
        <v>0</v>
      </c>
    </row>
    <row r="16">
      <c r="A16" s="6">
        <f>'Dania i Obrazki'!A:A</f>
        <v>15</v>
      </c>
      <c r="B16" s="8" t="str">
        <f>'Dania i Obrazki'!B:B</f>
        <v>https://kobietamag.pl/wp-content/uploads/2015/11/makaron-farfalle-z-dynia-pizmowa-orzechami-i-grana-padano.jpg</v>
      </c>
      <c r="C16" s="6" t="str">
        <f>'Dania i Obrazki'!C:C</f>
        <v>farfalle</v>
      </c>
      <c r="E16" s="6">
        <f>if(countif('Dania-Tagi(Relacja n-n)'!$C:$C,concatenate($A16,"_",E$1))&gt;=1,1, 0)</f>
        <v>0</v>
      </c>
      <c r="F16" s="6">
        <f>if(countif('Dania-Tagi(Relacja n-n)'!$C:$C,concatenate($A16,"_",F$1))&gt;=1,1, 0)</f>
        <v>0</v>
      </c>
      <c r="G16" s="6">
        <f>if(countif('Dania-Tagi(Relacja n-n)'!$C:$C,concatenate($A16,"_",G$1))&gt;=1,1, 0)</f>
        <v>1</v>
      </c>
      <c r="H16" s="6">
        <f>if(countif('Dania-Tagi(Relacja n-n)'!$C:$C,concatenate($A16,"_",H$1))&gt;=1,1, 0)</f>
        <v>0</v>
      </c>
      <c r="I16" s="6">
        <f>if(countif('Dania-Tagi(Relacja n-n)'!$C:$C,concatenate($A16,"_",I$1))&gt;=1,1, 0)</f>
        <v>1</v>
      </c>
      <c r="J16" s="6">
        <f>if(countif('Dania-Tagi(Relacja n-n)'!$C:$C,concatenate($A16,"_",J$1))&gt;=1,1, 0)</f>
        <v>0</v>
      </c>
      <c r="K16" s="6">
        <f>if(countif('Dania-Tagi(Relacja n-n)'!$C:$C,concatenate($A16,"_",K$1))&gt;=1,1, 0)</f>
        <v>0</v>
      </c>
      <c r="L16" s="6">
        <f>if(countif('Dania-Tagi(Relacja n-n)'!$C:$C,concatenate($A16,"_",L$1))&gt;=1,1, 0)</f>
        <v>1</v>
      </c>
      <c r="M16" s="6">
        <f>if(countif('Dania-Tagi(Relacja n-n)'!$C:$C,concatenate($A16,"_",M$1))&gt;=1,1, 0)</f>
        <v>0</v>
      </c>
      <c r="N16" s="6">
        <f>if(countif('Dania-Tagi(Relacja n-n)'!$C:$C,concatenate($A16,"_",N$1))&gt;=1,1, 0)</f>
        <v>0</v>
      </c>
      <c r="O16" s="6">
        <f>if(countif('Dania-Tagi(Relacja n-n)'!$C:$C,concatenate($A16,"_",O$1))&gt;=1,1, 0)</f>
        <v>0</v>
      </c>
      <c r="P16" s="6">
        <f>if(countif('Dania-Tagi(Relacja n-n)'!$C:$C,concatenate($A16,"_",P$1))&gt;=1,1, 0)</f>
        <v>0</v>
      </c>
      <c r="Q16" s="6">
        <f>if(countif('Dania-Tagi(Relacja n-n)'!$C:$C,concatenate($A16,"_",Q$1))&gt;=1,1, 0)</f>
        <v>0</v>
      </c>
      <c r="R16" s="6">
        <f>if(countif('Dania-Tagi(Relacja n-n)'!$C:$C,concatenate($A16,"_",R$1))&gt;=1,1, 0)</f>
        <v>1</v>
      </c>
      <c r="S16" s="6">
        <f>if(countif('Dania-Tagi(Relacja n-n)'!$C:$C,concatenate($A16,"_",S$1))&gt;=1,1, 0)</f>
        <v>0</v>
      </c>
    </row>
    <row r="17">
      <c r="A17" s="6">
        <f>'Dania i Obrazki'!A:A</f>
        <v>16</v>
      </c>
      <c r="B17" s="8" t="str">
        <f>'Dania i Obrazki'!B:B</f>
        <v>https://s3.przepisy.pl/przepisy3ii/img/variants/1440x1080/super-szybkie-tagliatelle-z-kurczakiem658590.jpg</v>
      </c>
      <c r="C17" s="6" t="str">
        <f>'Dania i Obrazki'!C:C</f>
        <v>tagliatelle</v>
      </c>
      <c r="E17" s="6">
        <f>if(countif('Dania-Tagi(Relacja n-n)'!$C:$C,concatenate($A17,"_",E$1))&gt;=1,1, 0)</f>
        <v>0</v>
      </c>
      <c r="F17" s="6">
        <f>if(countif('Dania-Tagi(Relacja n-n)'!$C:$C,concatenate($A17,"_",F$1))&gt;=1,1, 0)</f>
        <v>0</v>
      </c>
      <c r="G17" s="6">
        <f>if(countif('Dania-Tagi(Relacja n-n)'!$C:$C,concatenate($A17,"_",G$1))&gt;=1,1, 0)</f>
        <v>1</v>
      </c>
      <c r="H17" s="6">
        <f>if(countif('Dania-Tagi(Relacja n-n)'!$C:$C,concatenate($A17,"_",H$1))&gt;=1,1, 0)</f>
        <v>0</v>
      </c>
      <c r="I17" s="6">
        <f>if(countif('Dania-Tagi(Relacja n-n)'!$C:$C,concatenate($A17,"_",I$1))&gt;=1,1, 0)</f>
        <v>1</v>
      </c>
      <c r="J17" s="6">
        <f>if(countif('Dania-Tagi(Relacja n-n)'!$C:$C,concatenate($A17,"_",J$1))&gt;=1,1, 0)</f>
        <v>0</v>
      </c>
      <c r="K17" s="6">
        <f>if(countif('Dania-Tagi(Relacja n-n)'!$C:$C,concatenate($A17,"_",K$1))&gt;=1,1, 0)</f>
        <v>0</v>
      </c>
      <c r="L17" s="6">
        <f>if(countif('Dania-Tagi(Relacja n-n)'!$C:$C,concatenate($A17,"_",L$1))&gt;=1,1, 0)</f>
        <v>1</v>
      </c>
      <c r="M17" s="6">
        <f>if(countif('Dania-Tagi(Relacja n-n)'!$C:$C,concatenate($A17,"_",M$1))&gt;=1,1, 0)</f>
        <v>0</v>
      </c>
      <c r="N17" s="6">
        <f>if(countif('Dania-Tagi(Relacja n-n)'!$C:$C,concatenate($A17,"_",N$1))&gt;=1,1, 0)</f>
        <v>0</v>
      </c>
      <c r="O17" s="6">
        <f>if(countif('Dania-Tagi(Relacja n-n)'!$C:$C,concatenate($A17,"_",O$1))&gt;=1,1, 0)</f>
        <v>0</v>
      </c>
      <c r="P17" s="6">
        <f>if(countif('Dania-Tagi(Relacja n-n)'!$C:$C,concatenate($A17,"_",P$1))&gt;=1,1, 0)</f>
        <v>0</v>
      </c>
      <c r="Q17" s="6">
        <f>if(countif('Dania-Tagi(Relacja n-n)'!$C:$C,concatenate($A17,"_",Q$1))&gt;=1,1, 0)</f>
        <v>0</v>
      </c>
      <c r="R17" s="6">
        <f>if(countif('Dania-Tagi(Relacja n-n)'!$C:$C,concatenate($A17,"_",R$1))&gt;=1,1, 0)</f>
        <v>0</v>
      </c>
      <c r="S17" s="6">
        <f>if(countif('Dania-Tagi(Relacja n-n)'!$C:$C,concatenate($A17,"_",S$1))&gt;=1,1, 0)</f>
        <v>0</v>
      </c>
    </row>
    <row r="18">
      <c r="A18" s="6">
        <f>'Dania i Obrazki'!A:A</f>
        <v>17</v>
      </c>
      <c r="B18" s="8" t="str">
        <f>'Dania i Obrazki'!B:B</f>
        <v>https://static.smaker.pl/photos/5/5/7/557b2c0fb2b8a9ad5d04bd81aaa17a61_367613_59ccc9e3e2f45_wm.jpg</v>
      </c>
      <c r="C18" s="6" t="str">
        <f>'Dania i Obrazki'!C:C</f>
        <v>barszcz</v>
      </c>
      <c r="E18" s="6">
        <f>if(countif('Dania-Tagi(Relacja n-n)'!$C:$C,concatenate($A18,"_",E$1))&gt;=1,1, 0)</f>
        <v>0</v>
      </c>
      <c r="F18" s="6">
        <f>if(countif('Dania-Tagi(Relacja n-n)'!$C:$C,concatenate($A18,"_",F$1))&gt;=1,1, 0)</f>
        <v>0</v>
      </c>
      <c r="G18" s="6">
        <f>if(countif('Dania-Tagi(Relacja n-n)'!$C:$C,concatenate($A18,"_",G$1))&gt;=1,1, 0)</f>
        <v>0</v>
      </c>
      <c r="H18" s="6">
        <f>if(countif('Dania-Tagi(Relacja n-n)'!$C:$C,concatenate($A18,"_",H$1))&gt;=1,1, 0)</f>
        <v>1</v>
      </c>
      <c r="I18" s="6">
        <f>if(countif('Dania-Tagi(Relacja n-n)'!$C:$C,concatenate($A18,"_",I$1))&gt;=1,1, 0)</f>
        <v>0</v>
      </c>
      <c r="J18" s="6">
        <f>if(countif('Dania-Tagi(Relacja n-n)'!$C:$C,concatenate($A18,"_",J$1))&gt;=1,1, 0)</f>
        <v>1</v>
      </c>
      <c r="K18" s="6">
        <f>if(countif('Dania-Tagi(Relacja n-n)'!$C:$C,concatenate($A18,"_",K$1))&gt;=1,1, 0)</f>
        <v>0</v>
      </c>
      <c r="L18" s="6">
        <f>if(countif('Dania-Tagi(Relacja n-n)'!$C:$C,concatenate($A18,"_",L$1))&gt;=1,1, 0)</f>
        <v>0</v>
      </c>
      <c r="M18" s="6">
        <f>if(countif('Dania-Tagi(Relacja n-n)'!$C:$C,concatenate($A18,"_",M$1))&gt;=1,1, 0)</f>
        <v>1</v>
      </c>
      <c r="N18" s="6">
        <f>if(countif('Dania-Tagi(Relacja n-n)'!$C:$C,concatenate($A18,"_",N$1))&gt;=1,1, 0)</f>
        <v>0</v>
      </c>
      <c r="O18" s="6">
        <f>if(countif('Dania-Tagi(Relacja n-n)'!$C:$C,concatenate($A18,"_",O$1))&gt;=1,1, 0)</f>
        <v>0</v>
      </c>
      <c r="P18" s="6">
        <f>if(countif('Dania-Tagi(Relacja n-n)'!$C:$C,concatenate($A18,"_",P$1))&gt;=1,1, 0)</f>
        <v>0</v>
      </c>
      <c r="Q18" s="6">
        <f>if(countif('Dania-Tagi(Relacja n-n)'!$C:$C,concatenate($A18,"_",Q$1))&gt;=1,1, 0)</f>
        <v>0</v>
      </c>
      <c r="R18" s="6">
        <f>if(countif('Dania-Tagi(Relacja n-n)'!$C:$C,concatenate($A18,"_",R$1))&gt;=1,1, 0)</f>
        <v>1</v>
      </c>
      <c r="S18" s="6">
        <f>if(countif('Dania-Tagi(Relacja n-n)'!$C:$C,concatenate($A18,"_",S$1))&gt;=1,1, 0)</f>
        <v>1</v>
      </c>
    </row>
    <row r="19">
      <c r="A19" s="6">
        <f>'Dania i Obrazki'!A:A</f>
        <v>18</v>
      </c>
      <c r="B19" s="8" t="str">
        <f>'Dania i Obrazki'!B:B</f>
        <v>https://d3iamf8ydd24h9.cloudfront.net/pictures/articles/2018/02/39528-v-900x556.jpg</v>
      </c>
      <c r="C19" s="6" t="str">
        <f>'Dania i Obrazki'!C:C</f>
        <v>żurek</v>
      </c>
      <c r="E19" s="6">
        <f>if(countif('Dania-Tagi(Relacja n-n)'!$C:$C,concatenate($A19,"_",E$1))&gt;=1,1, 0)</f>
        <v>1</v>
      </c>
      <c r="F19" s="6">
        <f>if(countif('Dania-Tagi(Relacja n-n)'!$C:$C,concatenate($A19,"_",F$1))&gt;=1,1, 0)</f>
        <v>0</v>
      </c>
      <c r="G19" s="6">
        <f>if(countif('Dania-Tagi(Relacja n-n)'!$C:$C,concatenate($A19,"_",G$1))&gt;=1,1, 0)</f>
        <v>0</v>
      </c>
      <c r="H19" s="6">
        <f>if(countif('Dania-Tagi(Relacja n-n)'!$C:$C,concatenate($A19,"_",H$1))&gt;=1,1, 0)</f>
        <v>1</v>
      </c>
      <c r="I19" s="6">
        <f>if(countif('Dania-Tagi(Relacja n-n)'!$C:$C,concatenate($A19,"_",I$1))&gt;=1,1, 0)</f>
        <v>0</v>
      </c>
      <c r="J19" s="6">
        <f>if(countif('Dania-Tagi(Relacja n-n)'!$C:$C,concatenate($A19,"_",J$1))&gt;=1,1, 0)</f>
        <v>0</v>
      </c>
      <c r="K19" s="6">
        <f>if(countif('Dania-Tagi(Relacja n-n)'!$C:$C,concatenate($A19,"_",K$1))&gt;=1,1, 0)</f>
        <v>0</v>
      </c>
      <c r="L19" s="6">
        <f>if(countif('Dania-Tagi(Relacja n-n)'!$C:$C,concatenate($A19,"_",L$1))&gt;=1,1, 0)</f>
        <v>0</v>
      </c>
      <c r="M19" s="6">
        <f>if(countif('Dania-Tagi(Relacja n-n)'!$C:$C,concatenate($A19,"_",M$1))&gt;=1,1, 0)</f>
        <v>1</v>
      </c>
      <c r="N19" s="6">
        <f>if(countif('Dania-Tagi(Relacja n-n)'!$C:$C,concatenate($A19,"_",N$1))&gt;=1,1, 0)</f>
        <v>0</v>
      </c>
      <c r="O19" s="6">
        <f>if(countif('Dania-Tagi(Relacja n-n)'!$C:$C,concatenate($A19,"_",O$1))&gt;=1,1, 0)</f>
        <v>0</v>
      </c>
      <c r="P19" s="6">
        <f>if(countif('Dania-Tagi(Relacja n-n)'!$C:$C,concatenate($A19,"_",P$1))&gt;=1,1, 0)</f>
        <v>0</v>
      </c>
      <c r="Q19" s="6">
        <f>if(countif('Dania-Tagi(Relacja n-n)'!$C:$C,concatenate($A19,"_",Q$1))&gt;=1,1, 0)</f>
        <v>0</v>
      </c>
      <c r="R19" s="6">
        <f>if(countif('Dania-Tagi(Relacja n-n)'!$C:$C,concatenate($A19,"_",R$1))&gt;=1,1, 0)</f>
        <v>1</v>
      </c>
      <c r="S19" s="6">
        <f>if(countif('Dania-Tagi(Relacja n-n)'!$C:$C,concatenate($A19,"_",S$1))&gt;=1,1, 0)</f>
        <v>0</v>
      </c>
    </row>
    <row r="20">
      <c r="A20" s="6">
        <f>'Dania i Obrazki'!A:A</f>
        <v>19</v>
      </c>
      <c r="B20" s="8" t="str">
        <f>'Dania i Obrazki'!B:B</f>
        <v>https://s3.przepisy.pl/przepisy3ii/img/variants/767x0/grochowka.jpg</v>
      </c>
      <c r="C20" s="6" t="str">
        <f>'Dania i Obrazki'!C:C</f>
        <v>grochówka</v>
      </c>
      <c r="E20" s="6">
        <f>if(countif('Dania-Tagi(Relacja n-n)'!$C:$C,concatenate($A20,"_",E$1))&gt;=1,1, 0)</f>
        <v>1</v>
      </c>
      <c r="F20" s="6">
        <f>if(countif('Dania-Tagi(Relacja n-n)'!$C:$C,concatenate($A20,"_",F$1))&gt;=1,1, 0)</f>
        <v>0</v>
      </c>
      <c r="G20" s="6">
        <f>if(countif('Dania-Tagi(Relacja n-n)'!$C:$C,concatenate($A20,"_",G$1))&gt;=1,1, 0)</f>
        <v>0</v>
      </c>
      <c r="H20" s="6">
        <f>if(countif('Dania-Tagi(Relacja n-n)'!$C:$C,concatenate($A20,"_",H$1))&gt;=1,1, 0)</f>
        <v>1</v>
      </c>
      <c r="I20" s="6">
        <f>if(countif('Dania-Tagi(Relacja n-n)'!$C:$C,concatenate($A20,"_",I$1))&gt;=1,1, 0)</f>
        <v>0</v>
      </c>
      <c r="J20" s="6">
        <f>if(countif('Dania-Tagi(Relacja n-n)'!$C:$C,concatenate($A20,"_",J$1))&gt;=1,1, 0)</f>
        <v>0</v>
      </c>
      <c r="K20" s="6">
        <f>if(countif('Dania-Tagi(Relacja n-n)'!$C:$C,concatenate($A20,"_",K$1))&gt;=1,1, 0)</f>
        <v>0</v>
      </c>
      <c r="L20" s="6">
        <f>if(countif('Dania-Tagi(Relacja n-n)'!$C:$C,concatenate($A20,"_",L$1))&gt;=1,1, 0)</f>
        <v>0</v>
      </c>
      <c r="M20" s="6">
        <f>if(countif('Dania-Tagi(Relacja n-n)'!$C:$C,concatenate($A20,"_",M$1))&gt;=1,1, 0)</f>
        <v>1</v>
      </c>
      <c r="N20" s="6">
        <f>if(countif('Dania-Tagi(Relacja n-n)'!$C:$C,concatenate($A20,"_",N$1))&gt;=1,1, 0)</f>
        <v>0</v>
      </c>
      <c r="O20" s="6">
        <f>if(countif('Dania-Tagi(Relacja n-n)'!$C:$C,concatenate($A20,"_",O$1))&gt;=1,1, 0)</f>
        <v>0</v>
      </c>
      <c r="P20" s="6">
        <f>if(countif('Dania-Tagi(Relacja n-n)'!$C:$C,concatenate($A20,"_",P$1))&gt;=1,1, 0)</f>
        <v>0</v>
      </c>
      <c r="Q20" s="6">
        <f>if(countif('Dania-Tagi(Relacja n-n)'!$C:$C,concatenate($A20,"_",Q$1))&gt;=1,1, 0)</f>
        <v>0</v>
      </c>
      <c r="R20" s="6">
        <f>if(countif('Dania-Tagi(Relacja n-n)'!$C:$C,concatenate($A20,"_",R$1))&gt;=1,1, 0)</f>
        <v>1</v>
      </c>
      <c r="S20" s="6">
        <f>if(countif('Dania-Tagi(Relacja n-n)'!$C:$C,concatenate($A20,"_",S$1))&gt;=1,1, 0)</f>
        <v>1</v>
      </c>
    </row>
    <row r="21">
      <c r="A21" s="6">
        <f>'Dania i Obrazki'!A:A</f>
        <v>20</v>
      </c>
      <c r="B21" s="8" t="str">
        <f>'Dania i Obrazki'!B:B</f>
        <v>https://zakochanewzupach.pl/wp-content/uploads/2017/05/ch%C5%82odnik-z-burak%C3%B3w-1-866x597.jpg</v>
      </c>
      <c r="C21" s="6" t="str">
        <f>'Dania i Obrazki'!C:C</f>
        <v>chłodnik</v>
      </c>
      <c r="E21" s="6">
        <f>if(countif('Dania-Tagi(Relacja n-n)'!$C:$C,concatenate($A21,"_",E$1))&gt;=1,1, 0)</f>
        <v>0</v>
      </c>
      <c r="F21" s="6">
        <f>if(countif('Dania-Tagi(Relacja n-n)'!$C:$C,concatenate($A21,"_",F$1))&gt;=1,1, 0)</f>
        <v>0</v>
      </c>
      <c r="G21" s="6">
        <f>if(countif('Dania-Tagi(Relacja n-n)'!$C:$C,concatenate($A21,"_",G$1))&gt;=1,1, 0)</f>
        <v>0</v>
      </c>
      <c r="H21" s="6">
        <f>if(countif('Dania-Tagi(Relacja n-n)'!$C:$C,concatenate($A21,"_",H$1))&gt;=1,1, 0)</f>
        <v>0</v>
      </c>
      <c r="I21" s="6">
        <f>if(countif('Dania-Tagi(Relacja n-n)'!$C:$C,concatenate($A21,"_",I$1))&gt;=1,1, 0)</f>
        <v>1</v>
      </c>
      <c r="J21" s="6">
        <f>if(countif('Dania-Tagi(Relacja n-n)'!$C:$C,concatenate($A21,"_",J$1))&gt;=1,1, 0)</f>
        <v>0</v>
      </c>
      <c r="K21" s="6">
        <f>if(countif('Dania-Tagi(Relacja n-n)'!$C:$C,concatenate($A21,"_",K$1))&gt;=1,1, 0)</f>
        <v>0</v>
      </c>
      <c r="L21" s="6">
        <f>if(countif('Dania-Tagi(Relacja n-n)'!$C:$C,concatenate($A21,"_",L$1))&gt;=1,1, 0)</f>
        <v>0</v>
      </c>
      <c r="M21" s="6">
        <f>if(countif('Dania-Tagi(Relacja n-n)'!$C:$C,concatenate($A21,"_",M$1))&gt;=1,1, 0)</f>
        <v>1</v>
      </c>
      <c r="N21" s="6">
        <f>if(countif('Dania-Tagi(Relacja n-n)'!$C:$C,concatenate($A21,"_",N$1))&gt;=1,1, 0)</f>
        <v>0</v>
      </c>
      <c r="O21" s="6">
        <f>if(countif('Dania-Tagi(Relacja n-n)'!$C:$C,concatenate($A21,"_",O$1))&gt;=1,1, 0)</f>
        <v>0</v>
      </c>
      <c r="P21" s="6">
        <f>if(countif('Dania-Tagi(Relacja n-n)'!$C:$C,concatenate($A21,"_",P$1))&gt;=1,1, 0)</f>
        <v>0</v>
      </c>
      <c r="Q21" s="6">
        <f>if(countif('Dania-Tagi(Relacja n-n)'!$C:$C,concatenate($A21,"_",Q$1))&gt;=1,1, 0)</f>
        <v>0</v>
      </c>
      <c r="R21" s="6">
        <f>if(countif('Dania-Tagi(Relacja n-n)'!$C:$C,concatenate($A21,"_",R$1))&gt;=1,1, 0)</f>
        <v>1</v>
      </c>
      <c r="S21" s="6">
        <f>if(countif('Dania-Tagi(Relacja n-n)'!$C:$C,concatenate($A21,"_",S$1))&gt;=1,1, 0)</f>
        <v>1</v>
      </c>
    </row>
    <row r="22">
      <c r="A22" s="6">
        <f>'Dania i Obrazki'!A:A</f>
        <v>21</v>
      </c>
      <c r="B22" s="8" t="str">
        <f>'Dania i Obrazki'!B:B</f>
        <v>https://s3.przepisy.pl/przepisy3ii/img/variants/767x0/zupa-pomidorowa.jpg</v>
      </c>
      <c r="C22" s="6" t="str">
        <f>'Dania i Obrazki'!C:C</f>
        <v>zupa pomidorowa</v>
      </c>
      <c r="E22" s="6">
        <f>if(countif('Dania-Tagi(Relacja n-n)'!$C:$C,concatenate($A22,"_",E$1))&gt;=1,1, 0)</f>
        <v>1</v>
      </c>
      <c r="F22" s="6">
        <f>if(countif('Dania-Tagi(Relacja n-n)'!$C:$C,concatenate($A22,"_",F$1))&gt;=1,1, 0)</f>
        <v>0</v>
      </c>
      <c r="G22" s="6">
        <f>if(countif('Dania-Tagi(Relacja n-n)'!$C:$C,concatenate($A22,"_",G$1))&gt;=1,1, 0)</f>
        <v>0</v>
      </c>
      <c r="H22" s="6">
        <f>if(countif('Dania-Tagi(Relacja n-n)'!$C:$C,concatenate($A22,"_",H$1))&gt;=1,1, 0)</f>
        <v>0</v>
      </c>
      <c r="I22" s="6">
        <f>if(countif('Dania-Tagi(Relacja n-n)'!$C:$C,concatenate($A22,"_",I$1))&gt;=1,1, 0)</f>
        <v>0</v>
      </c>
      <c r="J22" s="6">
        <f>if(countif('Dania-Tagi(Relacja n-n)'!$C:$C,concatenate($A22,"_",J$1))&gt;=1,1, 0)</f>
        <v>0</v>
      </c>
      <c r="K22" s="6">
        <f>if(countif('Dania-Tagi(Relacja n-n)'!$C:$C,concatenate($A22,"_",K$1))&gt;=1,1, 0)</f>
        <v>0</v>
      </c>
      <c r="L22" s="6">
        <f>if(countif('Dania-Tagi(Relacja n-n)'!$C:$C,concatenate($A22,"_",L$1))&gt;=1,1, 0)</f>
        <v>0</v>
      </c>
      <c r="M22" s="6">
        <f>if(countif('Dania-Tagi(Relacja n-n)'!$C:$C,concatenate($A22,"_",M$1))&gt;=1,1, 0)</f>
        <v>1</v>
      </c>
      <c r="N22" s="6">
        <f>if(countif('Dania-Tagi(Relacja n-n)'!$C:$C,concatenate($A22,"_",N$1))&gt;=1,1, 0)</f>
        <v>0</v>
      </c>
      <c r="O22" s="6">
        <f>if(countif('Dania-Tagi(Relacja n-n)'!$C:$C,concatenate($A22,"_",O$1))&gt;=1,1, 0)</f>
        <v>0</v>
      </c>
      <c r="P22" s="6">
        <f>if(countif('Dania-Tagi(Relacja n-n)'!$C:$C,concatenate($A22,"_",P$1))&gt;=1,1, 0)</f>
        <v>0</v>
      </c>
      <c r="Q22" s="6">
        <f>if(countif('Dania-Tagi(Relacja n-n)'!$C:$C,concatenate($A22,"_",Q$1))&gt;=1,1, 0)</f>
        <v>0</v>
      </c>
      <c r="R22" s="6">
        <f>if(countif('Dania-Tagi(Relacja n-n)'!$C:$C,concatenate($A22,"_",R$1))&gt;=1,1, 0)</f>
        <v>1</v>
      </c>
      <c r="S22" s="6">
        <f>if(countif('Dania-Tagi(Relacja n-n)'!$C:$C,concatenate($A22,"_",S$1))&gt;=1,1, 0)</f>
        <v>1</v>
      </c>
    </row>
    <row r="23">
      <c r="A23" s="6">
        <f>'Dania i Obrazki'!A:A</f>
        <v>22</v>
      </c>
      <c r="B23" s="8" t="str">
        <f>'Dania i Obrazki'!B:B</f>
        <v>https://s3.przepisy.pl/przepisy3ii/img/variants/767x0/classic-chicken-soup_a423933.jpg</v>
      </c>
      <c r="C23" s="6" t="str">
        <f>'Dania i Obrazki'!C:C</f>
        <v>rosół</v>
      </c>
      <c r="E23" s="6">
        <f>if(countif('Dania-Tagi(Relacja n-n)'!$C:$C,concatenate($A23,"_",E$1))&gt;=1,1, 0)</f>
        <v>1</v>
      </c>
      <c r="F23" s="6">
        <f>if(countif('Dania-Tagi(Relacja n-n)'!$C:$C,concatenate($A23,"_",F$1))&gt;=1,1, 0)</f>
        <v>0</v>
      </c>
      <c r="G23" s="6">
        <f>if(countif('Dania-Tagi(Relacja n-n)'!$C:$C,concatenate($A23,"_",G$1))&gt;=1,1, 0)</f>
        <v>0</v>
      </c>
      <c r="H23" s="6">
        <f>if(countif('Dania-Tagi(Relacja n-n)'!$C:$C,concatenate($A23,"_",H$1))&gt;=1,1, 0)</f>
        <v>1</v>
      </c>
      <c r="I23" s="6">
        <f>if(countif('Dania-Tagi(Relacja n-n)'!$C:$C,concatenate($A23,"_",I$1))&gt;=1,1, 0)</f>
        <v>0</v>
      </c>
      <c r="J23" s="6">
        <f>if(countif('Dania-Tagi(Relacja n-n)'!$C:$C,concatenate($A23,"_",J$1))&gt;=1,1, 0)</f>
        <v>0</v>
      </c>
      <c r="K23" s="6">
        <f>if(countif('Dania-Tagi(Relacja n-n)'!$C:$C,concatenate($A23,"_",K$1))&gt;=1,1, 0)</f>
        <v>0</v>
      </c>
      <c r="L23" s="6">
        <f>if(countif('Dania-Tagi(Relacja n-n)'!$C:$C,concatenate($A23,"_",L$1))&gt;=1,1, 0)</f>
        <v>0</v>
      </c>
      <c r="M23" s="6">
        <f>if(countif('Dania-Tagi(Relacja n-n)'!$C:$C,concatenate($A23,"_",M$1))&gt;=1,1, 0)</f>
        <v>1</v>
      </c>
      <c r="N23" s="6">
        <f>if(countif('Dania-Tagi(Relacja n-n)'!$C:$C,concatenate($A23,"_",N$1))&gt;=1,1, 0)</f>
        <v>0</v>
      </c>
      <c r="O23" s="6">
        <f>if(countif('Dania-Tagi(Relacja n-n)'!$C:$C,concatenate($A23,"_",O$1))&gt;=1,1, 0)</f>
        <v>0</v>
      </c>
      <c r="P23" s="6">
        <f>if(countif('Dania-Tagi(Relacja n-n)'!$C:$C,concatenate($A23,"_",P$1))&gt;=1,1, 0)</f>
        <v>0</v>
      </c>
      <c r="Q23" s="6">
        <f>if(countif('Dania-Tagi(Relacja n-n)'!$C:$C,concatenate($A23,"_",Q$1))&gt;=1,1, 0)</f>
        <v>0</v>
      </c>
      <c r="R23" s="6">
        <f>if(countif('Dania-Tagi(Relacja n-n)'!$C:$C,concatenate($A23,"_",R$1))&gt;=1,1, 0)</f>
        <v>1</v>
      </c>
      <c r="S23" s="6">
        <f>if(countif('Dania-Tagi(Relacja n-n)'!$C:$C,concatenate($A23,"_",S$1))&gt;=1,1, 0)</f>
        <v>1</v>
      </c>
    </row>
    <row r="24">
      <c r="A24" s="6">
        <f>'Dania i Obrazki'!A:A</f>
        <v>23</v>
      </c>
      <c r="B24" s="8" t="str">
        <f>'Dania i Obrazki'!B:B</f>
        <v>https://s3.przepisy.pl/przepisy3ii/img/variants/767x0/golabki.jpg</v>
      </c>
      <c r="C24" s="6" t="str">
        <f>'Dania i Obrazki'!C:C</f>
        <v>gołąbki</v>
      </c>
      <c r="E24" s="6">
        <f>if(countif('Dania-Tagi(Relacja n-n)'!$C:$C,concatenate($A24,"_",E$1))&gt;=1,1, 0)</f>
        <v>1</v>
      </c>
      <c r="F24" s="6">
        <f>if(countif('Dania-Tagi(Relacja n-n)'!$C:$C,concatenate($A24,"_",F$1))&gt;=1,1, 0)</f>
        <v>0</v>
      </c>
      <c r="G24" s="6">
        <f>if(countif('Dania-Tagi(Relacja n-n)'!$C:$C,concatenate($A24,"_",G$1))&gt;=1,1, 0)</f>
        <v>0</v>
      </c>
      <c r="H24" s="6">
        <f>if(countif('Dania-Tagi(Relacja n-n)'!$C:$C,concatenate($A24,"_",H$1))&gt;=1,1, 0)</f>
        <v>1</v>
      </c>
      <c r="I24" s="6">
        <f>if(countif('Dania-Tagi(Relacja n-n)'!$C:$C,concatenate($A24,"_",I$1))&gt;=1,1, 0)</f>
        <v>0</v>
      </c>
      <c r="J24" s="6">
        <f>if(countif('Dania-Tagi(Relacja n-n)'!$C:$C,concatenate($A24,"_",J$1))&gt;=1,1, 0)</f>
        <v>0</v>
      </c>
      <c r="K24" s="6">
        <f>if(countif('Dania-Tagi(Relacja n-n)'!$C:$C,concatenate($A24,"_",K$1))&gt;=1,1, 0)</f>
        <v>0</v>
      </c>
      <c r="L24" s="6">
        <f>if(countif('Dania-Tagi(Relacja n-n)'!$C:$C,concatenate($A24,"_",L$1))&gt;=1,1, 0)</f>
        <v>0</v>
      </c>
      <c r="M24" s="6">
        <f>if(countif('Dania-Tagi(Relacja n-n)'!$C:$C,concatenate($A24,"_",M$1))&gt;=1,1, 0)</f>
        <v>0</v>
      </c>
      <c r="N24" s="6">
        <f>if(countif('Dania-Tagi(Relacja n-n)'!$C:$C,concatenate($A24,"_",N$1))&gt;=1,1, 0)</f>
        <v>0</v>
      </c>
      <c r="O24" s="6">
        <f>if(countif('Dania-Tagi(Relacja n-n)'!$C:$C,concatenate($A24,"_",O$1))&gt;=1,1, 0)</f>
        <v>0</v>
      </c>
      <c r="P24" s="6">
        <f>if(countif('Dania-Tagi(Relacja n-n)'!$C:$C,concatenate($A24,"_",P$1))&gt;=1,1, 0)</f>
        <v>0</v>
      </c>
      <c r="Q24" s="6">
        <f>if(countif('Dania-Tagi(Relacja n-n)'!$C:$C,concatenate($A24,"_",Q$1))&gt;=1,1, 0)</f>
        <v>0</v>
      </c>
      <c r="R24" s="6">
        <f>if(countif('Dania-Tagi(Relacja n-n)'!$C:$C,concatenate($A24,"_",R$1))&gt;=1,1, 0)</f>
        <v>0</v>
      </c>
      <c r="S24" s="6">
        <f>if(countif('Dania-Tagi(Relacja n-n)'!$C:$C,concatenate($A24,"_",S$1))&gt;=1,1, 0)</f>
        <v>1</v>
      </c>
    </row>
    <row r="25">
      <c r="A25" s="6">
        <f>'Dania i Obrazki'!A:A</f>
        <v>24</v>
      </c>
      <c r="B25" s="8" t="str">
        <f>'Dania i Obrazki'!B:B</f>
        <v>https://i.ytimg.com/vi/WsLlEYJTlrI/maxresdefault.jpg</v>
      </c>
      <c r="C25" s="6" t="str">
        <f>'Dania i Obrazki'!C:C</f>
        <v>kotlet schabowy</v>
      </c>
      <c r="E25" s="6">
        <f>if(countif('Dania-Tagi(Relacja n-n)'!$C:$C,concatenate($A25,"_",E$1))&gt;=1,1, 0)</f>
        <v>1</v>
      </c>
      <c r="F25" s="6">
        <f>if(countif('Dania-Tagi(Relacja n-n)'!$C:$C,concatenate($A25,"_",F$1))&gt;=1,1, 0)</f>
        <v>0</v>
      </c>
      <c r="G25" s="6">
        <f>if(countif('Dania-Tagi(Relacja n-n)'!$C:$C,concatenate($A25,"_",G$1))&gt;=1,1, 0)</f>
        <v>0</v>
      </c>
      <c r="H25" s="6">
        <f>if(countif('Dania-Tagi(Relacja n-n)'!$C:$C,concatenate($A25,"_",H$1))&gt;=1,1, 0)</f>
        <v>1</v>
      </c>
      <c r="I25" s="6">
        <f>if(countif('Dania-Tagi(Relacja n-n)'!$C:$C,concatenate($A25,"_",I$1))&gt;=1,1, 0)</f>
        <v>0</v>
      </c>
      <c r="J25" s="6">
        <f>if(countif('Dania-Tagi(Relacja n-n)'!$C:$C,concatenate($A25,"_",J$1))&gt;=1,1, 0)</f>
        <v>0</v>
      </c>
      <c r="K25" s="6">
        <f>if(countif('Dania-Tagi(Relacja n-n)'!$C:$C,concatenate($A25,"_",K$1))&gt;=1,1, 0)</f>
        <v>0</v>
      </c>
      <c r="L25" s="6">
        <f>if(countif('Dania-Tagi(Relacja n-n)'!$C:$C,concatenate($A25,"_",L$1))&gt;=1,1, 0)</f>
        <v>0</v>
      </c>
      <c r="M25" s="6">
        <f>if(countif('Dania-Tagi(Relacja n-n)'!$C:$C,concatenate($A25,"_",M$1))&gt;=1,1, 0)</f>
        <v>0</v>
      </c>
      <c r="N25" s="6">
        <f>if(countif('Dania-Tagi(Relacja n-n)'!$C:$C,concatenate($A25,"_",N$1))&gt;=1,1, 0)</f>
        <v>0</v>
      </c>
      <c r="O25" s="6">
        <f>if(countif('Dania-Tagi(Relacja n-n)'!$C:$C,concatenate($A25,"_",O$1))&gt;=1,1, 0)</f>
        <v>0</v>
      </c>
      <c r="P25" s="6">
        <f>if(countif('Dania-Tagi(Relacja n-n)'!$C:$C,concatenate($A25,"_",P$1))&gt;=1,1, 0)</f>
        <v>0</v>
      </c>
      <c r="Q25" s="6">
        <f>if(countif('Dania-Tagi(Relacja n-n)'!$C:$C,concatenate($A25,"_",Q$1))&gt;=1,1, 0)</f>
        <v>0</v>
      </c>
      <c r="R25" s="6">
        <f>if(countif('Dania-Tagi(Relacja n-n)'!$C:$C,concatenate($A25,"_",R$1))&gt;=1,1, 0)</f>
        <v>1</v>
      </c>
      <c r="S25" s="6">
        <f>if(countif('Dania-Tagi(Relacja n-n)'!$C:$C,concatenate($A25,"_",S$1))&gt;=1,1, 0)</f>
        <v>0</v>
      </c>
    </row>
    <row r="26">
      <c r="A26" s="6">
        <f>'Dania i Obrazki'!A:A</f>
        <v>25</v>
      </c>
      <c r="B26" s="8" t="str">
        <f>'Dania i Obrazki'!B:B</f>
        <v>https://i.wpimg.pl/O/555x385/i.wp.pl/a/f/kuchnia/58011461/-EDYSK_2-galerie_nowe-polskie_obiady-148476303.jpg</v>
      </c>
      <c r="C26" s="6" t="str">
        <f>'Dania i Obrazki'!C:C</f>
        <v>kotlet mielony (zraz)</v>
      </c>
      <c r="E26" s="6">
        <f>if(countif('Dania-Tagi(Relacja n-n)'!$C:$C,concatenate($A26,"_",E$1))&gt;=1,1, 0)</f>
        <v>1</v>
      </c>
      <c r="F26" s="6">
        <f>if(countif('Dania-Tagi(Relacja n-n)'!$C:$C,concatenate($A26,"_",F$1))&gt;=1,1, 0)</f>
        <v>0</v>
      </c>
      <c r="G26" s="6">
        <f>if(countif('Dania-Tagi(Relacja n-n)'!$C:$C,concatenate($A26,"_",G$1))&gt;=1,1, 0)</f>
        <v>0</v>
      </c>
      <c r="H26" s="6">
        <f>if(countif('Dania-Tagi(Relacja n-n)'!$C:$C,concatenate($A26,"_",H$1))&gt;=1,1, 0)</f>
        <v>1</v>
      </c>
      <c r="I26" s="6">
        <f>if(countif('Dania-Tagi(Relacja n-n)'!$C:$C,concatenate($A26,"_",I$1))&gt;=1,1, 0)</f>
        <v>0</v>
      </c>
      <c r="J26" s="6">
        <f>if(countif('Dania-Tagi(Relacja n-n)'!$C:$C,concatenate($A26,"_",J$1))&gt;=1,1, 0)</f>
        <v>0</v>
      </c>
      <c r="K26" s="6">
        <f>if(countif('Dania-Tagi(Relacja n-n)'!$C:$C,concatenate($A26,"_",K$1))&gt;=1,1, 0)</f>
        <v>0</v>
      </c>
      <c r="L26" s="6">
        <f>if(countif('Dania-Tagi(Relacja n-n)'!$C:$C,concatenate($A26,"_",L$1))&gt;=1,1, 0)</f>
        <v>0</v>
      </c>
      <c r="M26" s="6">
        <f>if(countif('Dania-Tagi(Relacja n-n)'!$C:$C,concatenate($A26,"_",M$1))&gt;=1,1, 0)</f>
        <v>0</v>
      </c>
      <c r="N26" s="6">
        <f>if(countif('Dania-Tagi(Relacja n-n)'!$C:$C,concatenate($A26,"_",N$1))&gt;=1,1, 0)</f>
        <v>0</v>
      </c>
      <c r="O26" s="6">
        <f>if(countif('Dania-Tagi(Relacja n-n)'!$C:$C,concatenate($A26,"_",O$1))&gt;=1,1, 0)</f>
        <v>0</v>
      </c>
      <c r="P26" s="6">
        <f>if(countif('Dania-Tagi(Relacja n-n)'!$C:$C,concatenate($A26,"_",P$1))&gt;=1,1, 0)</f>
        <v>0</v>
      </c>
      <c r="Q26" s="6">
        <f>if(countif('Dania-Tagi(Relacja n-n)'!$C:$C,concatenate($A26,"_",Q$1))&gt;=1,1, 0)</f>
        <v>0</v>
      </c>
      <c r="R26" s="6">
        <f>if(countif('Dania-Tagi(Relacja n-n)'!$C:$C,concatenate($A26,"_",R$1))&gt;=1,1, 0)</f>
        <v>1</v>
      </c>
      <c r="S26" s="6">
        <f>if(countif('Dania-Tagi(Relacja n-n)'!$C:$C,concatenate($A26,"_",S$1))&gt;=1,1, 0)</f>
        <v>0</v>
      </c>
    </row>
    <row r="27">
      <c r="A27" s="6">
        <f>'Dania i Obrazki'!A:A</f>
        <v>26</v>
      </c>
      <c r="B27" s="8" t="str">
        <f>'Dania i Obrazki'!B:B</f>
        <v>https://static.gotujmy.pl/ZDJECIE_PRZEPISU_ETAP/karkowka-po-cygansku-z-lubczykiem-433571.jpg</v>
      </c>
      <c r="C27" s="6" t="str">
        <f>'Dania i Obrazki'!C:C</f>
        <v>karkówka</v>
      </c>
      <c r="E27" s="6">
        <f>if(countif('Dania-Tagi(Relacja n-n)'!$C:$C,concatenate($A27,"_",E$1))&gt;=1,1, 0)</f>
        <v>1</v>
      </c>
      <c r="F27" s="6">
        <f>if(countif('Dania-Tagi(Relacja n-n)'!$C:$C,concatenate($A27,"_",F$1))&gt;=1,1, 0)</f>
        <v>0</v>
      </c>
      <c r="G27" s="6">
        <f>if(countif('Dania-Tagi(Relacja n-n)'!$C:$C,concatenate($A27,"_",G$1))&gt;=1,1, 0)</f>
        <v>0</v>
      </c>
      <c r="H27" s="6">
        <f>if(countif('Dania-Tagi(Relacja n-n)'!$C:$C,concatenate($A27,"_",H$1))&gt;=1,1, 0)</f>
        <v>1</v>
      </c>
      <c r="I27" s="6">
        <f>if(countif('Dania-Tagi(Relacja n-n)'!$C:$C,concatenate($A27,"_",I$1))&gt;=1,1, 0)</f>
        <v>0</v>
      </c>
      <c r="J27" s="6">
        <f>if(countif('Dania-Tagi(Relacja n-n)'!$C:$C,concatenate($A27,"_",J$1))&gt;=1,1, 0)</f>
        <v>0</v>
      </c>
      <c r="K27" s="6">
        <f>if(countif('Dania-Tagi(Relacja n-n)'!$C:$C,concatenate($A27,"_",K$1))&gt;=1,1, 0)</f>
        <v>0</v>
      </c>
      <c r="L27" s="6">
        <f>if(countif('Dania-Tagi(Relacja n-n)'!$C:$C,concatenate($A27,"_",L$1))&gt;=1,1, 0)</f>
        <v>0</v>
      </c>
      <c r="M27" s="6">
        <f>if(countif('Dania-Tagi(Relacja n-n)'!$C:$C,concatenate($A27,"_",M$1))&gt;=1,1, 0)</f>
        <v>0</v>
      </c>
      <c r="N27" s="6">
        <f>if(countif('Dania-Tagi(Relacja n-n)'!$C:$C,concatenate($A27,"_",N$1))&gt;=1,1, 0)</f>
        <v>0</v>
      </c>
      <c r="O27" s="6">
        <f>if(countif('Dania-Tagi(Relacja n-n)'!$C:$C,concatenate($A27,"_",O$1))&gt;=1,1, 0)</f>
        <v>0</v>
      </c>
      <c r="P27" s="6">
        <f>if(countif('Dania-Tagi(Relacja n-n)'!$C:$C,concatenate($A27,"_",P$1))&gt;=1,1, 0)</f>
        <v>0</v>
      </c>
      <c r="Q27" s="6">
        <f>if(countif('Dania-Tagi(Relacja n-n)'!$C:$C,concatenate($A27,"_",Q$1))&gt;=1,1, 0)</f>
        <v>0</v>
      </c>
      <c r="R27" s="6">
        <f>if(countif('Dania-Tagi(Relacja n-n)'!$C:$C,concatenate($A27,"_",R$1))&gt;=1,1, 0)</f>
        <v>1</v>
      </c>
      <c r="S27" s="6">
        <f>if(countif('Dania-Tagi(Relacja n-n)'!$C:$C,concatenate($A27,"_",S$1))&gt;=1,1, 0)</f>
        <v>1</v>
      </c>
    </row>
    <row r="28">
      <c r="A28" s="6">
        <f>'Dania i Obrazki'!A:A</f>
        <v>27</v>
      </c>
      <c r="B28" s="8" t="str">
        <f>'Dania i Obrazki'!B:B</f>
        <v>https://www.kuchniabazylii.pl/wp-content/uploads/2019/02/kurczak-w-kurkumie_przepis_1.jpg</v>
      </c>
      <c r="C28" s="6" t="str">
        <f>'Dania i Obrazki'!C:C</f>
        <v>pierś kurczaka</v>
      </c>
      <c r="E28" s="6">
        <f>if(countif('Dania-Tagi(Relacja n-n)'!$C:$C,concatenate($A28,"_",E$1))&gt;=1,1, 0)</f>
        <v>1</v>
      </c>
      <c r="F28" s="6">
        <f>if(countif('Dania-Tagi(Relacja n-n)'!$C:$C,concatenate($A28,"_",F$1))&gt;=1,1, 0)</f>
        <v>0</v>
      </c>
      <c r="G28" s="6">
        <f>if(countif('Dania-Tagi(Relacja n-n)'!$C:$C,concatenate($A28,"_",G$1))&gt;=1,1, 0)</f>
        <v>0</v>
      </c>
      <c r="H28" s="6">
        <f>if(countif('Dania-Tagi(Relacja n-n)'!$C:$C,concatenate($A28,"_",H$1))&gt;=1,1, 0)</f>
        <v>1</v>
      </c>
      <c r="I28" s="6">
        <f>if(countif('Dania-Tagi(Relacja n-n)'!$C:$C,concatenate($A28,"_",I$1))&gt;=1,1, 0)</f>
        <v>0</v>
      </c>
      <c r="J28" s="6">
        <f>if(countif('Dania-Tagi(Relacja n-n)'!$C:$C,concatenate($A28,"_",J$1))&gt;=1,1, 0)</f>
        <v>0</v>
      </c>
      <c r="K28" s="6">
        <f>if(countif('Dania-Tagi(Relacja n-n)'!$C:$C,concatenate($A28,"_",K$1))&gt;=1,1, 0)</f>
        <v>0</v>
      </c>
      <c r="L28" s="6">
        <f>if(countif('Dania-Tagi(Relacja n-n)'!$C:$C,concatenate($A28,"_",L$1))&gt;=1,1, 0)</f>
        <v>0</v>
      </c>
      <c r="M28" s="6">
        <f>if(countif('Dania-Tagi(Relacja n-n)'!$C:$C,concatenate($A28,"_",M$1))&gt;=1,1, 0)</f>
        <v>0</v>
      </c>
      <c r="N28" s="6">
        <f>if(countif('Dania-Tagi(Relacja n-n)'!$C:$C,concatenate($A28,"_",N$1))&gt;=1,1, 0)</f>
        <v>0</v>
      </c>
      <c r="O28" s="6">
        <f>if(countif('Dania-Tagi(Relacja n-n)'!$C:$C,concatenate($A28,"_",O$1))&gt;=1,1, 0)</f>
        <v>0</v>
      </c>
      <c r="P28" s="6">
        <f>if(countif('Dania-Tagi(Relacja n-n)'!$C:$C,concatenate($A28,"_",P$1))&gt;=1,1, 0)</f>
        <v>0</v>
      </c>
      <c r="Q28" s="6">
        <f>if(countif('Dania-Tagi(Relacja n-n)'!$C:$C,concatenate($A28,"_",Q$1))&gt;=1,1, 0)</f>
        <v>0</v>
      </c>
      <c r="R28" s="6">
        <f>if(countif('Dania-Tagi(Relacja n-n)'!$C:$C,concatenate($A28,"_",R$1))&gt;=1,1, 0)</f>
        <v>1</v>
      </c>
      <c r="S28" s="6">
        <f>if(countif('Dania-Tagi(Relacja n-n)'!$C:$C,concatenate($A28,"_",S$1))&gt;=1,1, 0)</f>
        <v>1</v>
      </c>
    </row>
    <row r="29">
      <c r="A29" s="6">
        <f>'Dania i Obrazki'!A:A</f>
        <v>28</v>
      </c>
      <c r="B29" s="8" t="str">
        <f>'Dania i Obrazki'!B:B</f>
        <v>https://kuchnia-marty.pl/wp-content/uploads/2015/11/1553.900.jpg</v>
      </c>
      <c r="C29" s="6" t="str">
        <f>'Dania i Obrazki'!C:C</f>
        <v>kopytka</v>
      </c>
      <c r="E29" s="6">
        <f>if(countif('Dania-Tagi(Relacja n-n)'!$C:$C,concatenate($A29,"_",E$1))&gt;=1,1, 0)</f>
        <v>0</v>
      </c>
      <c r="F29" s="6">
        <f>if(countif('Dania-Tagi(Relacja n-n)'!$C:$C,concatenate($A29,"_",F$1))&gt;=1,1, 0)</f>
        <v>0</v>
      </c>
      <c r="G29" s="6">
        <f>if(countif('Dania-Tagi(Relacja n-n)'!$C:$C,concatenate($A29,"_",G$1))&gt;=1,1, 0)</f>
        <v>0</v>
      </c>
      <c r="H29" s="6">
        <f>if(countif('Dania-Tagi(Relacja n-n)'!$C:$C,concatenate($A29,"_",H$1))&gt;=1,1, 0)</f>
        <v>1</v>
      </c>
      <c r="I29" s="6">
        <f>if(countif('Dania-Tagi(Relacja n-n)'!$C:$C,concatenate($A29,"_",I$1))&gt;=1,1, 0)</f>
        <v>0</v>
      </c>
      <c r="J29" s="6">
        <f>if(countif('Dania-Tagi(Relacja n-n)'!$C:$C,concatenate($A29,"_",J$1))&gt;=1,1, 0)</f>
        <v>0</v>
      </c>
      <c r="K29" s="6">
        <f>if(countif('Dania-Tagi(Relacja n-n)'!$C:$C,concatenate($A29,"_",K$1))&gt;=1,1, 0)</f>
        <v>0</v>
      </c>
      <c r="L29" s="6">
        <f>if(countif('Dania-Tagi(Relacja n-n)'!$C:$C,concatenate($A29,"_",L$1))&gt;=1,1, 0)</f>
        <v>0</v>
      </c>
      <c r="M29" s="6">
        <f>if(countif('Dania-Tagi(Relacja n-n)'!$C:$C,concatenate($A29,"_",M$1))&gt;=1,1, 0)</f>
        <v>0</v>
      </c>
      <c r="N29" s="6">
        <f>if(countif('Dania-Tagi(Relacja n-n)'!$C:$C,concatenate($A29,"_",N$1))&gt;=1,1, 0)</f>
        <v>0</v>
      </c>
      <c r="O29" s="6">
        <f>if(countif('Dania-Tagi(Relacja n-n)'!$C:$C,concatenate($A29,"_",O$1))&gt;=1,1, 0)</f>
        <v>0</v>
      </c>
      <c r="P29" s="6">
        <f>if(countif('Dania-Tagi(Relacja n-n)'!$C:$C,concatenate($A29,"_",P$1))&gt;=1,1, 0)</f>
        <v>0</v>
      </c>
      <c r="Q29" s="6">
        <f>if(countif('Dania-Tagi(Relacja n-n)'!$C:$C,concatenate($A29,"_",Q$1))&gt;=1,1, 0)</f>
        <v>0</v>
      </c>
      <c r="R29" s="6">
        <f>if(countif('Dania-Tagi(Relacja n-n)'!$C:$C,concatenate($A29,"_",R$1))&gt;=1,1, 0)</f>
        <v>1</v>
      </c>
      <c r="S29" s="6">
        <f>if(countif('Dania-Tagi(Relacja n-n)'!$C:$C,concatenate($A29,"_",S$1))&gt;=1,1, 0)</f>
        <v>0</v>
      </c>
    </row>
    <row r="30">
      <c r="A30" s="6">
        <f>'Dania i Obrazki'!A:A</f>
        <v>29</v>
      </c>
      <c r="B30" s="8" t="str">
        <f>'Dania i Obrazki'!B:B</f>
        <v>https://www.winiary.pl/image.ashx/kluski-slaskie-z-sosem-pieczeniowym.jpg?fileID=210145&amp;width=800&amp;height=1400&amp;frame=False&amp;bg=0&amp;resize=1&amp;crop=0&amp;hRefill=0&amp;vRefill=0&amp;quality=84</v>
      </c>
      <c r="C30" s="6" t="str">
        <f>'Dania i Obrazki'!C:C</f>
        <v>kluski śląskie</v>
      </c>
      <c r="E30" s="6">
        <f>if(countif('Dania-Tagi(Relacja n-n)'!$C:$C,concatenate($A30,"_",E$1))&gt;=1,1, 0)</f>
        <v>0</v>
      </c>
      <c r="F30" s="6">
        <f>if(countif('Dania-Tagi(Relacja n-n)'!$C:$C,concatenate($A30,"_",F$1))&gt;=1,1, 0)</f>
        <v>0</v>
      </c>
      <c r="G30" s="6">
        <f>if(countif('Dania-Tagi(Relacja n-n)'!$C:$C,concatenate($A30,"_",G$1))&gt;=1,1, 0)</f>
        <v>0</v>
      </c>
      <c r="H30" s="6">
        <f>if(countif('Dania-Tagi(Relacja n-n)'!$C:$C,concatenate($A30,"_",H$1))&gt;=1,1, 0)</f>
        <v>1</v>
      </c>
      <c r="I30" s="6">
        <f>if(countif('Dania-Tagi(Relacja n-n)'!$C:$C,concatenate($A30,"_",I$1))&gt;=1,1, 0)</f>
        <v>0</v>
      </c>
      <c r="J30" s="6">
        <f>if(countif('Dania-Tagi(Relacja n-n)'!$C:$C,concatenate($A30,"_",J$1))&gt;=1,1, 0)</f>
        <v>0</v>
      </c>
      <c r="K30" s="6">
        <f>if(countif('Dania-Tagi(Relacja n-n)'!$C:$C,concatenate($A30,"_",K$1))&gt;=1,1, 0)</f>
        <v>0</v>
      </c>
      <c r="L30" s="6">
        <f>if(countif('Dania-Tagi(Relacja n-n)'!$C:$C,concatenate($A30,"_",L$1))&gt;=1,1, 0)</f>
        <v>0</v>
      </c>
      <c r="M30" s="6">
        <f>if(countif('Dania-Tagi(Relacja n-n)'!$C:$C,concatenate($A30,"_",M$1))&gt;=1,1, 0)</f>
        <v>0</v>
      </c>
      <c r="N30" s="6">
        <f>if(countif('Dania-Tagi(Relacja n-n)'!$C:$C,concatenate($A30,"_",N$1))&gt;=1,1, 0)</f>
        <v>0</v>
      </c>
      <c r="O30" s="6">
        <f>if(countif('Dania-Tagi(Relacja n-n)'!$C:$C,concatenate($A30,"_",O$1))&gt;=1,1, 0)</f>
        <v>0</v>
      </c>
      <c r="P30" s="6">
        <f>if(countif('Dania-Tagi(Relacja n-n)'!$C:$C,concatenate($A30,"_",P$1))&gt;=1,1, 0)</f>
        <v>0</v>
      </c>
      <c r="Q30" s="6">
        <f>if(countif('Dania-Tagi(Relacja n-n)'!$C:$C,concatenate($A30,"_",Q$1))&gt;=1,1, 0)</f>
        <v>0</v>
      </c>
      <c r="R30" s="6">
        <f>if(countif('Dania-Tagi(Relacja n-n)'!$C:$C,concatenate($A30,"_",R$1))&gt;=1,1, 0)</f>
        <v>1</v>
      </c>
      <c r="S30" s="6">
        <f>if(countif('Dania-Tagi(Relacja n-n)'!$C:$C,concatenate($A30,"_",S$1))&gt;=1,1, 0)</f>
        <v>0</v>
      </c>
    </row>
    <row r="31">
      <c r="A31" s="6">
        <f>'Dania i Obrazki'!A:A</f>
        <v>30</v>
      </c>
      <c r="B31" s="8" t="str">
        <f>'Dania i Obrazki'!B:B</f>
        <v>https://kulinarneprzeboje.pl/wp-content/uploads/2018/08/DSC_0793-660x993.jpg</v>
      </c>
      <c r="C31" s="6" t="str">
        <f>'Dania i Obrazki'!C:C</f>
        <v>knedle</v>
      </c>
      <c r="E31" s="6">
        <f>if(countif('Dania-Tagi(Relacja n-n)'!$C:$C,concatenate($A31,"_",E$1))&gt;=1,1, 0)</f>
        <v>0</v>
      </c>
      <c r="F31" s="6">
        <f>if(countif('Dania-Tagi(Relacja n-n)'!$C:$C,concatenate($A31,"_",F$1))&gt;=1,1, 0)</f>
        <v>0</v>
      </c>
      <c r="G31" s="6">
        <f>if(countif('Dania-Tagi(Relacja n-n)'!$C:$C,concatenate($A31,"_",G$1))&gt;=1,1, 0)</f>
        <v>0</v>
      </c>
      <c r="H31" s="6">
        <f>if(countif('Dania-Tagi(Relacja n-n)'!$C:$C,concatenate($A31,"_",H$1))&gt;=1,1, 0)</f>
        <v>1</v>
      </c>
      <c r="I31" s="6">
        <f>if(countif('Dania-Tagi(Relacja n-n)'!$C:$C,concatenate($A31,"_",I$1))&gt;=1,1, 0)</f>
        <v>0</v>
      </c>
      <c r="J31" s="6">
        <f>if(countif('Dania-Tagi(Relacja n-n)'!$C:$C,concatenate($A31,"_",J$1))&gt;=1,1, 0)</f>
        <v>0</v>
      </c>
      <c r="K31" s="6">
        <f>if(countif('Dania-Tagi(Relacja n-n)'!$C:$C,concatenate($A31,"_",K$1))&gt;=1,1, 0)</f>
        <v>0</v>
      </c>
      <c r="L31" s="6">
        <f>if(countif('Dania-Tagi(Relacja n-n)'!$C:$C,concatenate($A31,"_",L$1))&gt;=1,1, 0)</f>
        <v>0</v>
      </c>
      <c r="M31" s="6">
        <f>if(countif('Dania-Tagi(Relacja n-n)'!$C:$C,concatenate($A31,"_",M$1))&gt;=1,1, 0)</f>
        <v>0</v>
      </c>
      <c r="N31" s="6">
        <f>if(countif('Dania-Tagi(Relacja n-n)'!$C:$C,concatenate($A31,"_",N$1))&gt;=1,1, 0)</f>
        <v>0</v>
      </c>
      <c r="O31" s="6">
        <f>if(countif('Dania-Tagi(Relacja n-n)'!$C:$C,concatenate($A31,"_",O$1))&gt;=1,1, 0)</f>
        <v>0</v>
      </c>
      <c r="P31" s="6">
        <f>if(countif('Dania-Tagi(Relacja n-n)'!$C:$C,concatenate($A31,"_",P$1))&gt;=1,1, 0)</f>
        <v>0</v>
      </c>
      <c r="Q31" s="6">
        <f>if(countif('Dania-Tagi(Relacja n-n)'!$C:$C,concatenate($A31,"_",Q$1))&gt;=1,1, 0)</f>
        <v>0</v>
      </c>
      <c r="R31" s="6">
        <f>if(countif('Dania-Tagi(Relacja n-n)'!$C:$C,concatenate($A31,"_",R$1))&gt;=1,1, 0)</f>
        <v>1</v>
      </c>
      <c r="S31" s="6">
        <f>if(countif('Dania-Tagi(Relacja n-n)'!$C:$C,concatenate($A31,"_",S$1))&gt;=1,1, 0)</f>
        <v>0</v>
      </c>
    </row>
    <row r="32">
      <c r="A32" s="6">
        <f>'Dania i Obrazki'!A:A</f>
        <v>31</v>
      </c>
      <c r="B32" s="8" t="str">
        <f>'Dania i Obrazki'!B:B</f>
        <v>https://static.gotujmy.pl/ZDJECIE_PRZEPISU_ETAP/krokiety-z-miesem-grzybami-i-kapusta-415737.jpg</v>
      </c>
      <c r="C32" s="6" t="str">
        <f>'Dania i Obrazki'!C:C</f>
        <v>krokiety z mięsem</v>
      </c>
      <c r="E32" s="6">
        <f>if(countif('Dania-Tagi(Relacja n-n)'!$C:$C,concatenate($A32,"_",E$1))&gt;=1,1, 0)</f>
        <v>1</v>
      </c>
      <c r="F32" s="6">
        <f>if(countif('Dania-Tagi(Relacja n-n)'!$C:$C,concatenate($A32,"_",F$1))&gt;=1,1, 0)</f>
        <v>0</v>
      </c>
      <c r="G32" s="6">
        <f>if(countif('Dania-Tagi(Relacja n-n)'!$C:$C,concatenate($A32,"_",G$1))&gt;=1,1, 0)</f>
        <v>0</v>
      </c>
      <c r="H32" s="6">
        <f>if(countif('Dania-Tagi(Relacja n-n)'!$C:$C,concatenate($A32,"_",H$1))&gt;=1,1, 0)</f>
        <v>1</v>
      </c>
      <c r="I32" s="6">
        <f>if(countif('Dania-Tagi(Relacja n-n)'!$C:$C,concatenate($A32,"_",I$1))&gt;=1,1, 0)</f>
        <v>0</v>
      </c>
      <c r="J32" s="6">
        <f>if(countif('Dania-Tagi(Relacja n-n)'!$C:$C,concatenate($A32,"_",J$1))&gt;=1,1, 0)</f>
        <v>0</v>
      </c>
      <c r="K32" s="6">
        <f>if(countif('Dania-Tagi(Relacja n-n)'!$C:$C,concatenate($A32,"_",K$1))&gt;=1,1, 0)</f>
        <v>0</v>
      </c>
      <c r="L32" s="6">
        <f>if(countif('Dania-Tagi(Relacja n-n)'!$C:$C,concatenate($A32,"_",L$1))&gt;=1,1, 0)</f>
        <v>0</v>
      </c>
      <c r="M32" s="6">
        <f>if(countif('Dania-Tagi(Relacja n-n)'!$C:$C,concatenate($A32,"_",M$1))&gt;=1,1, 0)</f>
        <v>0</v>
      </c>
      <c r="N32" s="6">
        <f>if(countif('Dania-Tagi(Relacja n-n)'!$C:$C,concatenate($A32,"_",N$1))&gt;=1,1, 0)</f>
        <v>0</v>
      </c>
      <c r="O32" s="6">
        <f>if(countif('Dania-Tagi(Relacja n-n)'!$C:$C,concatenate($A32,"_",O$1))&gt;=1,1, 0)</f>
        <v>0</v>
      </c>
      <c r="P32" s="6">
        <f>if(countif('Dania-Tagi(Relacja n-n)'!$C:$C,concatenate($A32,"_",P$1))&gt;=1,1, 0)</f>
        <v>1</v>
      </c>
      <c r="Q32" s="6">
        <f>if(countif('Dania-Tagi(Relacja n-n)'!$C:$C,concatenate($A32,"_",Q$1))&gt;=1,1, 0)</f>
        <v>0</v>
      </c>
      <c r="R32" s="6">
        <f>if(countif('Dania-Tagi(Relacja n-n)'!$C:$C,concatenate($A32,"_",R$1))&gt;=1,1, 0)</f>
        <v>1</v>
      </c>
      <c r="S32" s="6">
        <f>if(countif('Dania-Tagi(Relacja n-n)'!$C:$C,concatenate($A32,"_",S$1))&gt;=1,1, 0)</f>
        <v>0</v>
      </c>
    </row>
    <row r="33">
      <c r="A33" s="6">
        <f>'Dania i Obrazki'!A:A</f>
        <v>32</v>
      </c>
      <c r="B33" s="8" t="str">
        <f>'Dania i Obrazki'!B:B</f>
        <v>https://cookit.pl/Data/Images/zjemto.blox.pl/2015_slash_12_slash_Krokiety-z-kapusta-i-grzybami/l/-1540155321.jpg</v>
      </c>
      <c r="C33" s="6" t="str">
        <f>'Dania i Obrazki'!C:C</f>
        <v>krokiety z kapustą i grzybami</v>
      </c>
      <c r="E33" s="6">
        <f>if(countif('Dania-Tagi(Relacja n-n)'!$C:$C,concatenate($A33,"_",E$1))&gt;=1,1, 0)</f>
        <v>0</v>
      </c>
      <c r="F33" s="6">
        <f>if(countif('Dania-Tagi(Relacja n-n)'!$C:$C,concatenate($A33,"_",F$1))&gt;=1,1, 0)</f>
        <v>0</v>
      </c>
      <c r="G33" s="6">
        <f>if(countif('Dania-Tagi(Relacja n-n)'!$C:$C,concatenate($A33,"_",G$1))&gt;=1,1, 0)</f>
        <v>0</v>
      </c>
      <c r="H33" s="6">
        <f>if(countif('Dania-Tagi(Relacja n-n)'!$C:$C,concatenate($A33,"_",H$1))&gt;=1,1, 0)</f>
        <v>1</v>
      </c>
      <c r="I33" s="6">
        <f>if(countif('Dania-Tagi(Relacja n-n)'!$C:$C,concatenate($A33,"_",I$1))&gt;=1,1, 0)</f>
        <v>1</v>
      </c>
      <c r="J33" s="6">
        <f>if(countif('Dania-Tagi(Relacja n-n)'!$C:$C,concatenate($A33,"_",J$1))&gt;=1,1, 0)</f>
        <v>0</v>
      </c>
      <c r="K33" s="6">
        <f>if(countif('Dania-Tagi(Relacja n-n)'!$C:$C,concatenate($A33,"_",K$1))&gt;=1,1, 0)</f>
        <v>0</v>
      </c>
      <c r="L33" s="6">
        <f>if(countif('Dania-Tagi(Relacja n-n)'!$C:$C,concatenate($A33,"_",L$1))&gt;=1,1, 0)</f>
        <v>0</v>
      </c>
      <c r="M33" s="6">
        <f>if(countif('Dania-Tagi(Relacja n-n)'!$C:$C,concatenate($A33,"_",M$1))&gt;=1,1, 0)</f>
        <v>0</v>
      </c>
      <c r="N33" s="6">
        <f>if(countif('Dania-Tagi(Relacja n-n)'!$C:$C,concatenate($A33,"_",N$1))&gt;=1,1, 0)</f>
        <v>0</v>
      </c>
      <c r="O33" s="6">
        <f>if(countif('Dania-Tagi(Relacja n-n)'!$C:$C,concatenate($A33,"_",O$1))&gt;=1,1, 0)</f>
        <v>0</v>
      </c>
      <c r="P33" s="6">
        <f>if(countif('Dania-Tagi(Relacja n-n)'!$C:$C,concatenate($A33,"_",P$1))&gt;=1,1, 0)</f>
        <v>0</v>
      </c>
      <c r="Q33" s="6">
        <f>if(countif('Dania-Tagi(Relacja n-n)'!$C:$C,concatenate($A33,"_",Q$1))&gt;=1,1, 0)</f>
        <v>0</v>
      </c>
      <c r="R33" s="6">
        <f>if(countif('Dania-Tagi(Relacja n-n)'!$C:$C,concatenate($A33,"_",R$1))&gt;=1,1, 0)</f>
        <v>1</v>
      </c>
      <c r="S33" s="6">
        <f>if(countif('Dania-Tagi(Relacja n-n)'!$C:$C,concatenate($A33,"_",S$1))&gt;=1,1, 0)</f>
        <v>0</v>
      </c>
    </row>
    <row r="34">
      <c r="A34" s="6">
        <f>'Dania i Obrazki'!A:A</f>
        <v>33</v>
      </c>
      <c r="B34" s="8" t="str">
        <f>'Dania i Obrazki'!B:B</f>
        <v>https://www.nalesniki.eu/wp-content/uploads/2015/02/nalesniki_z_serem.jpg</v>
      </c>
      <c r="C34" s="6" t="str">
        <f>'Dania i Obrazki'!C:C</f>
        <v>naleśniki z serem</v>
      </c>
      <c r="E34" s="6">
        <f>if(countif('Dania-Tagi(Relacja n-n)'!$C:$C,concatenate($A34,"_",E$1))&gt;=1,1, 0)</f>
        <v>0</v>
      </c>
      <c r="F34" s="6">
        <f>if(countif('Dania-Tagi(Relacja n-n)'!$C:$C,concatenate($A34,"_",F$1))&gt;=1,1, 0)</f>
        <v>0</v>
      </c>
      <c r="G34" s="6">
        <f>if(countif('Dania-Tagi(Relacja n-n)'!$C:$C,concatenate($A34,"_",G$1))&gt;=1,1, 0)</f>
        <v>0</v>
      </c>
      <c r="H34" s="6">
        <f>if(countif('Dania-Tagi(Relacja n-n)'!$C:$C,concatenate($A34,"_",H$1))&gt;=1,1, 0)</f>
        <v>0</v>
      </c>
      <c r="I34" s="6">
        <f>if(countif('Dania-Tagi(Relacja n-n)'!$C:$C,concatenate($A34,"_",I$1))&gt;=1,1, 0)</f>
        <v>1</v>
      </c>
      <c r="J34" s="6">
        <f>if(countif('Dania-Tagi(Relacja n-n)'!$C:$C,concatenate($A34,"_",J$1))&gt;=1,1, 0)</f>
        <v>0</v>
      </c>
      <c r="K34" s="6">
        <f>if(countif('Dania-Tagi(Relacja n-n)'!$C:$C,concatenate($A34,"_",K$1))&gt;=1,1, 0)</f>
        <v>0</v>
      </c>
      <c r="L34" s="6">
        <f>if(countif('Dania-Tagi(Relacja n-n)'!$C:$C,concatenate($A34,"_",L$1))&gt;=1,1, 0)</f>
        <v>0</v>
      </c>
      <c r="M34" s="6">
        <f>if(countif('Dania-Tagi(Relacja n-n)'!$C:$C,concatenate($A34,"_",M$1))&gt;=1,1, 0)</f>
        <v>0</v>
      </c>
      <c r="N34" s="6">
        <f>if(countif('Dania-Tagi(Relacja n-n)'!$C:$C,concatenate($A34,"_",N$1))&gt;=1,1, 0)</f>
        <v>0</v>
      </c>
      <c r="O34" s="6">
        <f>if(countif('Dania-Tagi(Relacja n-n)'!$C:$C,concatenate($A34,"_",O$1))&gt;=1,1, 0)</f>
        <v>0</v>
      </c>
      <c r="P34" s="6">
        <f>if(countif('Dania-Tagi(Relacja n-n)'!$C:$C,concatenate($A34,"_",P$1))&gt;=1,1, 0)</f>
        <v>0</v>
      </c>
      <c r="Q34" s="6">
        <f>if(countif('Dania-Tagi(Relacja n-n)'!$C:$C,concatenate($A34,"_",Q$1))&gt;=1,1, 0)</f>
        <v>0</v>
      </c>
      <c r="R34" s="6">
        <f>if(countif('Dania-Tagi(Relacja n-n)'!$C:$C,concatenate($A34,"_",R$1))&gt;=1,1, 0)</f>
        <v>1</v>
      </c>
      <c r="S34" s="6">
        <f>if(countif('Dania-Tagi(Relacja n-n)'!$C:$C,concatenate($A34,"_",S$1))&gt;=1,1, 0)</f>
        <v>0</v>
      </c>
    </row>
    <row r="35">
      <c r="A35" s="6">
        <f>'Dania i Obrazki'!A:A</f>
        <v>34</v>
      </c>
      <c r="B35" s="8" t="str">
        <f>'Dania i Obrazki'!B:B</f>
        <v>https://d3iamf8ydd24h9.cloudfront.net/pictures/articles/2018/01/21290-v-900x556.jpg</v>
      </c>
      <c r="C35" s="6" t="str">
        <f>'Dania i Obrazki'!C:C</f>
        <v>naleśniki z owocami</v>
      </c>
      <c r="E35" s="6">
        <f>if(countif('Dania-Tagi(Relacja n-n)'!$C:$C,concatenate($A35,"_",E$1))&gt;=1,1, 0)</f>
        <v>0</v>
      </c>
      <c r="F35" s="6">
        <f>if(countif('Dania-Tagi(Relacja n-n)'!$C:$C,concatenate($A35,"_",F$1))&gt;=1,1, 0)</f>
        <v>0</v>
      </c>
      <c r="G35" s="6">
        <f>if(countif('Dania-Tagi(Relacja n-n)'!$C:$C,concatenate($A35,"_",G$1))&gt;=1,1, 0)</f>
        <v>0</v>
      </c>
      <c r="H35" s="6">
        <f>if(countif('Dania-Tagi(Relacja n-n)'!$C:$C,concatenate($A35,"_",H$1))&gt;=1,1, 0)</f>
        <v>0</v>
      </c>
      <c r="I35" s="6">
        <f>if(countif('Dania-Tagi(Relacja n-n)'!$C:$C,concatenate($A35,"_",I$1))&gt;=1,1, 0)</f>
        <v>1</v>
      </c>
      <c r="J35" s="6">
        <f>if(countif('Dania-Tagi(Relacja n-n)'!$C:$C,concatenate($A35,"_",J$1))&gt;=1,1, 0)</f>
        <v>0</v>
      </c>
      <c r="K35" s="6">
        <f>if(countif('Dania-Tagi(Relacja n-n)'!$C:$C,concatenate($A35,"_",K$1))&gt;=1,1, 0)</f>
        <v>0</v>
      </c>
      <c r="L35" s="6">
        <f>if(countif('Dania-Tagi(Relacja n-n)'!$C:$C,concatenate($A35,"_",L$1))&gt;=1,1, 0)</f>
        <v>0</v>
      </c>
      <c r="M35" s="6">
        <f>if(countif('Dania-Tagi(Relacja n-n)'!$C:$C,concatenate($A35,"_",M$1))&gt;=1,1, 0)</f>
        <v>0</v>
      </c>
      <c r="N35" s="6">
        <f>if(countif('Dania-Tagi(Relacja n-n)'!$C:$C,concatenate($A35,"_",N$1))&gt;=1,1, 0)</f>
        <v>0</v>
      </c>
      <c r="O35" s="6">
        <f>if(countif('Dania-Tagi(Relacja n-n)'!$C:$C,concatenate($A35,"_",O$1))&gt;=1,1, 0)</f>
        <v>0</v>
      </c>
      <c r="P35" s="6">
        <f>if(countif('Dania-Tagi(Relacja n-n)'!$C:$C,concatenate($A35,"_",P$1))&gt;=1,1, 0)</f>
        <v>1</v>
      </c>
      <c r="Q35" s="6">
        <f>if(countif('Dania-Tagi(Relacja n-n)'!$C:$C,concatenate($A35,"_",Q$1))&gt;=1,1, 0)</f>
        <v>0</v>
      </c>
      <c r="R35" s="6">
        <f>if(countif('Dania-Tagi(Relacja n-n)'!$C:$C,concatenate($A35,"_",R$1))&gt;=1,1, 0)</f>
        <v>1</v>
      </c>
      <c r="S35" s="6">
        <f>if(countif('Dania-Tagi(Relacja n-n)'!$C:$C,concatenate($A35,"_",S$1))&gt;=1,1, 0)</f>
        <v>0</v>
      </c>
    </row>
    <row r="36">
      <c r="A36" s="6">
        <f>'Dania i Obrazki'!A:A</f>
        <v>35</v>
      </c>
      <c r="B36" s="8" t="str">
        <f>'Dania i Obrazki'!B:B</f>
        <v>https://static.gotujmy.pl/ZDJECIE_PRZEPISU_ETAP/gofry-z-bita-smietana-i-owocami-366132.jpg</v>
      </c>
      <c r="C36" s="6" t="str">
        <f>'Dania i Obrazki'!C:C</f>
        <v>gofry z bitą śmietaną</v>
      </c>
      <c r="E36" s="6">
        <f>if(countif('Dania-Tagi(Relacja n-n)'!$C:$C,concatenate($A36,"_",E$1))&gt;=1,1, 0)</f>
        <v>0</v>
      </c>
      <c r="F36" s="6">
        <f>if(countif('Dania-Tagi(Relacja n-n)'!$C:$C,concatenate($A36,"_",F$1))&gt;=1,1, 0)</f>
        <v>0</v>
      </c>
      <c r="G36" s="6">
        <f>if(countif('Dania-Tagi(Relacja n-n)'!$C:$C,concatenate($A36,"_",G$1))&gt;=1,1, 0)</f>
        <v>0</v>
      </c>
      <c r="H36" s="6">
        <f>if(countif('Dania-Tagi(Relacja n-n)'!$C:$C,concatenate($A36,"_",H$1))&gt;=1,1, 0)</f>
        <v>0</v>
      </c>
      <c r="I36" s="6">
        <f>if(countif('Dania-Tagi(Relacja n-n)'!$C:$C,concatenate($A36,"_",I$1))&gt;=1,1, 0)</f>
        <v>0</v>
      </c>
      <c r="J36" s="6">
        <f>if(countif('Dania-Tagi(Relacja n-n)'!$C:$C,concatenate($A36,"_",J$1))&gt;=1,1, 0)</f>
        <v>0</v>
      </c>
      <c r="K36" s="6">
        <f>if(countif('Dania-Tagi(Relacja n-n)'!$C:$C,concatenate($A36,"_",K$1))&gt;=1,1, 0)</f>
        <v>0</v>
      </c>
      <c r="L36" s="6">
        <f>if(countif('Dania-Tagi(Relacja n-n)'!$C:$C,concatenate($A36,"_",L$1))&gt;=1,1, 0)</f>
        <v>0</v>
      </c>
      <c r="M36" s="6">
        <f>if(countif('Dania-Tagi(Relacja n-n)'!$C:$C,concatenate($A36,"_",M$1))&gt;=1,1, 0)</f>
        <v>0</v>
      </c>
      <c r="N36" s="6">
        <f>if(countif('Dania-Tagi(Relacja n-n)'!$C:$C,concatenate($A36,"_",N$1))&gt;=1,1, 0)</f>
        <v>1</v>
      </c>
      <c r="O36" s="6">
        <f>if(countif('Dania-Tagi(Relacja n-n)'!$C:$C,concatenate($A36,"_",O$1))&gt;=1,1, 0)</f>
        <v>1</v>
      </c>
      <c r="P36" s="6">
        <f>if(countif('Dania-Tagi(Relacja n-n)'!$C:$C,concatenate($A36,"_",P$1))&gt;=1,1, 0)</f>
        <v>0</v>
      </c>
      <c r="Q36" s="6">
        <f>if(countif('Dania-Tagi(Relacja n-n)'!$C:$C,concatenate($A36,"_",Q$1))&gt;=1,1, 0)</f>
        <v>0</v>
      </c>
      <c r="R36" s="6">
        <f>if(countif('Dania-Tagi(Relacja n-n)'!$C:$C,concatenate($A36,"_",R$1))&gt;=1,1, 0)</f>
        <v>0</v>
      </c>
      <c r="S36" s="6">
        <f>if(countif('Dania-Tagi(Relacja n-n)'!$C:$C,concatenate($A36,"_",S$1))&gt;=1,1, 0)</f>
        <v>0</v>
      </c>
    </row>
    <row r="37">
      <c r="A37" s="6">
        <f>'Dania i Obrazki'!A:A</f>
        <v>36</v>
      </c>
      <c r="B37" s="8" t="str">
        <f>'Dania i Obrazki'!B:B</f>
        <v>https://www.mniammniam.com/obrazki_mobile/sernik_latwyszybki1_mobile.jpg</v>
      </c>
      <c r="C37" s="6" t="str">
        <f>'Dania i Obrazki'!C:C</f>
        <v>sernik</v>
      </c>
      <c r="E37" s="6">
        <f>if(countif('Dania-Tagi(Relacja n-n)'!$C:$C,concatenate($A37,"_",E$1))&gt;=1,1, 0)</f>
        <v>0</v>
      </c>
      <c r="F37" s="6">
        <f>if(countif('Dania-Tagi(Relacja n-n)'!$C:$C,concatenate($A37,"_",F$1))&gt;=1,1, 0)</f>
        <v>0</v>
      </c>
      <c r="G37" s="6">
        <f>if(countif('Dania-Tagi(Relacja n-n)'!$C:$C,concatenate($A37,"_",G$1))&gt;=1,1, 0)</f>
        <v>0</v>
      </c>
      <c r="H37" s="6">
        <f>if(countif('Dania-Tagi(Relacja n-n)'!$C:$C,concatenate($A37,"_",H$1))&gt;=1,1, 0)</f>
        <v>0</v>
      </c>
      <c r="I37" s="6">
        <f>if(countif('Dania-Tagi(Relacja n-n)'!$C:$C,concatenate($A37,"_",I$1))&gt;=1,1, 0)</f>
        <v>1</v>
      </c>
      <c r="J37" s="6">
        <f>if(countif('Dania-Tagi(Relacja n-n)'!$C:$C,concatenate($A37,"_",J$1))&gt;=1,1, 0)</f>
        <v>0</v>
      </c>
      <c r="K37" s="6">
        <f>if(countif('Dania-Tagi(Relacja n-n)'!$C:$C,concatenate($A37,"_",K$1))&gt;=1,1, 0)</f>
        <v>0</v>
      </c>
      <c r="L37" s="6">
        <f>if(countif('Dania-Tagi(Relacja n-n)'!$C:$C,concatenate($A37,"_",L$1))&gt;=1,1, 0)</f>
        <v>0</v>
      </c>
      <c r="M37" s="6">
        <f>if(countif('Dania-Tagi(Relacja n-n)'!$C:$C,concatenate($A37,"_",M$1))&gt;=1,1, 0)</f>
        <v>0</v>
      </c>
      <c r="N37" s="6">
        <f>if(countif('Dania-Tagi(Relacja n-n)'!$C:$C,concatenate($A37,"_",N$1))&gt;=1,1, 0)</f>
        <v>1</v>
      </c>
      <c r="O37" s="6">
        <f>if(countif('Dania-Tagi(Relacja n-n)'!$C:$C,concatenate($A37,"_",O$1))&gt;=1,1, 0)</f>
        <v>1</v>
      </c>
      <c r="P37" s="6">
        <f>if(countif('Dania-Tagi(Relacja n-n)'!$C:$C,concatenate($A37,"_",P$1))&gt;=1,1, 0)</f>
        <v>0</v>
      </c>
      <c r="Q37" s="6">
        <f>if(countif('Dania-Tagi(Relacja n-n)'!$C:$C,concatenate($A37,"_",Q$1))&gt;=1,1, 0)</f>
        <v>0</v>
      </c>
      <c r="R37" s="6">
        <f>if(countif('Dania-Tagi(Relacja n-n)'!$C:$C,concatenate($A37,"_",R$1))&gt;=1,1, 0)</f>
        <v>0</v>
      </c>
      <c r="S37" s="6">
        <f>if(countif('Dania-Tagi(Relacja n-n)'!$C:$C,concatenate($A37,"_",S$1))&gt;=1,1, 0)</f>
        <v>1</v>
      </c>
    </row>
    <row r="38">
      <c r="A38" s="6">
        <f>'Dania i Obrazki'!A:A</f>
        <v>37</v>
      </c>
      <c r="B38" s="8" t="str">
        <f>'Dania i Obrazki'!B:B</f>
        <v>https://www.przyslijprzepis.pl/media/cache/default_view/uploads/media/default/0001/13/2daa72a1a0a24e7dae3da924681d31e7929557a1.jpeg</v>
      </c>
      <c r="C38" s="6" t="str">
        <f>'Dania i Obrazki'!C:C</f>
        <v>lody czekoladowe</v>
      </c>
      <c r="E38" s="6">
        <f>if(countif('Dania-Tagi(Relacja n-n)'!$C:$C,concatenate($A38,"_",E$1))&gt;=1,1, 0)</f>
        <v>0</v>
      </c>
      <c r="F38" s="6">
        <f>if(countif('Dania-Tagi(Relacja n-n)'!$C:$C,concatenate($A38,"_",F$1))&gt;=1,1, 0)</f>
        <v>0</v>
      </c>
      <c r="G38" s="6">
        <f>if(countif('Dania-Tagi(Relacja n-n)'!$C:$C,concatenate($A38,"_",G$1))&gt;=1,1, 0)</f>
        <v>0</v>
      </c>
      <c r="H38" s="6">
        <f>if(countif('Dania-Tagi(Relacja n-n)'!$C:$C,concatenate($A38,"_",H$1))&gt;=1,1, 0)</f>
        <v>0</v>
      </c>
      <c r="I38" s="6">
        <f>if(countif('Dania-Tagi(Relacja n-n)'!$C:$C,concatenate($A38,"_",I$1))&gt;=1,1, 0)</f>
        <v>1</v>
      </c>
      <c r="J38" s="6">
        <f>if(countif('Dania-Tagi(Relacja n-n)'!$C:$C,concatenate($A38,"_",J$1))&gt;=1,1, 0)</f>
        <v>0</v>
      </c>
      <c r="K38" s="6">
        <f>if(countif('Dania-Tagi(Relacja n-n)'!$C:$C,concatenate($A38,"_",K$1))&gt;=1,1, 0)</f>
        <v>0</v>
      </c>
      <c r="L38" s="6">
        <f>if(countif('Dania-Tagi(Relacja n-n)'!$C:$C,concatenate($A38,"_",L$1))&gt;=1,1, 0)</f>
        <v>0</v>
      </c>
      <c r="M38" s="6">
        <f>if(countif('Dania-Tagi(Relacja n-n)'!$C:$C,concatenate($A38,"_",M$1))&gt;=1,1, 0)</f>
        <v>0</v>
      </c>
      <c r="N38" s="6">
        <f>if(countif('Dania-Tagi(Relacja n-n)'!$C:$C,concatenate($A38,"_",N$1))&gt;=1,1, 0)</f>
        <v>0</v>
      </c>
      <c r="O38" s="6">
        <f>if(countif('Dania-Tagi(Relacja n-n)'!$C:$C,concatenate($A38,"_",O$1))&gt;=1,1, 0)</f>
        <v>1</v>
      </c>
      <c r="P38" s="6">
        <f>if(countif('Dania-Tagi(Relacja n-n)'!$C:$C,concatenate($A38,"_",P$1))&gt;=1,1, 0)</f>
        <v>0</v>
      </c>
      <c r="Q38" s="6">
        <f>if(countif('Dania-Tagi(Relacja n-n)'!$C:$C,concatenate($A38,"_",Q$1))&gt;=1,1, 0)</f>
        <v>0</v>
      </c>
      <c r="R38" s="6">
        <f>if(countif('Dania-Tagi(Relacja n-n)'!$C:$C,concatenate($A38,"_",R$1))&gt;=1,1, 0)</f>
        <v>0</v>
      </c>
      <c r="S38" s="6">
        <f>if(countif('Dania-Tagi(Relacja n-n)'!$C:$C,concatenate($A38,"_",S$1))&gt;=1,1, 0)</f>
        <v>1</v>
      </c>
    </row>
    <row r="39">
      <c r="A39" s="6">
        <f>'Dania i Obrazki'!A:A</f>
        <v>38</v>
      </c>
      <c r="B39" s="8" t="str">
        <f>'Dania i Obrazki'!B:B</f>
        <v>https://2.bp.blogspot.com/-KIAqdG_dEBc/W1CR4mRLcDI/AAAAAAAAUvA/ryRpfubKHCYe_DcRokWK1zHNm-rrJOCbQCLcBGAs/s1600/Domowe%2BLody%2B%25C5%259Bmietankowe%2Blody%2Bmleczne%2Blody%2Bsmietankowe%2Bnajlepsze%2Blody%2Bsmietankowe%2Bnajlepsze%2Blody%2B%25C5%259Bmietanowe%2Bdomowe%2Blody%2Bnajlepsze%2Bprzepis%2Bprzepis%2Bna%2Blody%2B0.jpg</v>
      </c>
      <c r="C39" s="6" t="str">
        <f>'Dania i Obrazki'!C:C</f>
        <v>lody śmietankowe</v>
      </c>
      <c r="E39" s="6">
        <f>if(countif('Dania-Tagi(Relacja n-n)'!$C:$C,concatenate($A39,"_",E$1))&gt;=1,1, 0)</f>
        <v>0</v>
      </c>
      <c r="F39" s="6">
        <f>if(countif('Dania-Tagi(Relacja n-n)'!$C:$C,concatenate($A39,"_",F$1))&gt;=1,1, 0)</f>
        <v>0</v>
      </c>
      <c r="G39" s="6">
        <f>if(countif('Dania-Tagi(Relacja n-n)'!$C:$C,concatenate($A39,"_",G$1))&gt;=1,1, 0)</f>
        <v>0</v>
      </c>
      <c r="H39" s="6">
        <f>if(countif('Dania-Tagi(Relacja n-n)'!$C:$C,concatenate($A39,"_",H$1))&gt;=1,1, 0)</f>
        <v>0</v>
      </c>
      <c r="I39" s="6">
        <f>if(countif('Dania-Tagi(Relacja n-n)'!$C:$C,concatenate($A39,"_",I$1))&gt;=1,1, 0)</f>
        <v>1</v>
      </c>
      <c r="J39" s="6">
        <f>if(countif('Dania-Tagi(Relacja n-n)'!$C:$C,concatenate($A39,"_",J$1))&gt;=1,1, 0)</f>
        <v>0</v>
      </c>
      <c r="K39" s="6">
        <f>if(countif('Dania-Tagi(Relacja n-n)'!$C:$C,concatenate($A39,"_",K$1))&gt;=1,1, 0)</f>
        <v>0</v>
      </c>
      <c r="L39" s="6">
        <f>if(countif('Dania-Tagi(Relacja n-n)'!$C:$C,concatenate($A39,"_",L$1))&gt;=1,1, 0)</f>
        <v>0</v>
      </c>
      <c r="M39" s="6">
        <f>if(countif('Dania-Tagi(Relacja n-n)'!$C:$C,concatenate($A39,"_",M$1))&gt;=1,1, 0)</f>
        <v>0</v>
      </c>
      <c r="N39" s="6">
        <f>if(countif('Dania-Tagi(Relacja n-n)'!$C:$C,concatenate($A39,"_",N$1))&gt;=1,1, 0)</f>
        <v>0</v>
      </c>
      <c r="O39" s="6">
        <f>if(countif('Dania-Tagi(Relacja n-n)'!$C:$C,concatenate($A39,"_",O$1))&gt;=1,1, 0)</f>
        <v>1</v>
      </c>
      <c r="P39" s="6">
        <f>if(countif('Dania-Tagi(Relacja n-n)'!$C:$C,concatenate($A39,"_",P$1))&gt;=1,1, 0)</f>
        <v>0</v>
      </c>
      <c r="Q39" s="6">
        <f>if(countif('Dania-Tagi(Relacja n-n)'!$C:$C,concatenate($A39,"_",Q$1))&gt;=1,1, 0)</f>
        <v>0</v>
      </c>
      <c r="R39" s="6">
        <f>if(countif('Dania-Tagi(Relacja n-n)'!$C:$C,concatenate($A39,"_",R$1))&gt;=1,1, 0)</f>
        <v>0</v>
      </c>
      <c r="S39" s="6">
        <f>if(countif('Dania-Tagi(Relacja n-n)'!$C:$C,concatenate($A39,"_",S$1))&gt;=1,1, 0)</f>
        <v>1</v>
      </c>
    </row>
    <row r="40">
      <c r="A40" s="6">
        <f>'Dania i Obrazki'!A:A</f>
        <v>39</v>
      </c>
      <c r="B40" s="8" t="str">
        <f>'Dania i Obrazki'!B:B</f>
        <v>https://static.mojewypieki.com/upload/images/przepisy/Tiramisu/Tiramisu_01.jpg</v>
      </c>
      <c r="C40" s="6" t="str">
        <f>'Dania i Obrazki'!C:C</f>
        <v>tiramisu</v>
      </c>
      <c r="E40" s="6">
        <f>if(countif('Dania-Tagi(Relacja n-n)'!$C:$C,concatenate($A40,"_",E$1))&gt;=1,1, 0)</f>
        <v>0</v>
      </c>
      <c r="F40" s="6">
        <f>if(countif('Dania-Tagi(Relacja n-n)'!$C:$C,concatenate($A40,"_",F$1))&gt;=1,1, 0)</f>
        <v>0</v>
      </c>
      <c r="G40" s="6">
        <f>if(countif('Dania-Tagi(Relacja n-n)'!$C:$C,concatenate($A40,"_",G$1))&gt;=1,1, 0)</f>
        <v>0</v>
      </c>
      <c r="H40" s="6">
        <f>if(countif('Dania-Tagi(Relacja n-n)'!$C:$C,concatenate($A40,"_",H$1))&gt;=1,1, 0)</f>
        <v>0</v>
      </c>
      <c r="I40" s="6">
        <f>if(countif('Dania-Tagi(Relacja n-n)'!$C:$C,concatenate($A40,"_",I$1))&gt;=1,1, 0)</f>
        <v>1</v>
      </c>
      <c r="J40" s="6">
        <f>if(countif('Dania-Tagi(Relacja n-n)'!$C:$C,concatenate($A40,"_",J$1))&gt;=1,1, 0)</f>
        <v>0</v>
      </c>
      <c r="K40" s="6">
        <f>if(countif('Dania-Tagi(Relacja n-n)'!$C:$C,concatenate($A40,"_",K$1))&gt;=1,1, 0)</f>
        <v>0</v>
      </c>
      <c r="L40" s="6">
        <f>if(countif('Dania-Tagi(Relacja n-n)'!$C:$C,concatenate($A40,"_",L$1))&gt;=1,1, 0)</f>
        <v>0</v>
      </c>
      <c r="M40" s="6">
        <f>if(countif('Dania-Tagi(Relacja n-n)'!$C:$C,concatenate($A40,"_",M$1))&gt;=1,1, 0)</f>
        <v>0</v>
      </c>
      <c r="N40" s="6">
        <f>if(countif('Dania-Tagi(Relacja n-n)'!$C:$C,concatenate($A40,"_",N$1))&gt;=1,1, 0)</f>
        <v>1</v>
      </c>
      <c r="O40" s="6">
        <f>if(countif('Dania-Tagi(Relacja n-n)'!$C:$C,concatenate($A40,"_",O$1))&gt;=1,1, 0)</f>
        <v>1</v>
      </c>
      <c r="P40" s="6">
        <f>if(countif('Dania-Tagi(Relacja n-n)'!$C:$C,concatenate($A40,"_",P$1))&gt;=1,1, 0)</f>
        <v>0</v>
      </c>
      <c r="Q40" s="6">
        <f>if(countif('Dania-Tagi(Relacja n-n)'!$C:$C,concatenate($A40,"_",Q$1))&gt;=1,1, 0)</f>
        <v>0</v>
      </c>
      <c r="R40" s="6">
        <f>if(countif('Dania-Tagi(Relacja n-n)'!$C:$C,concatenate($A40,"_",R$1))&gt;=1,1, 0)</f>
        <v>0</v>
      </c>
      <c r="S40" s="6">
        <f>if(countif('Dania-Tagi(Relacja n-n)'!$C:$C,concatenate($A40,"_",S$1))&gt;=1,1, 0)</f>
        <v>0</v>
      </c>
    </row>
    <row r="41">
      <c r="A41" s="6">
        <f>'Dania i Obrazki'!A:A</f>
        <v>40</v>
      </c>
      <c r="B41" s="8" t="str">
        <f>'Dania i Obrazki'!B:B</f>
        <v>https://s3.przepisy.pl/przepisy3ii/img/variants/767x0/wuzetka6100240536839567.jpg</v>
      </c>
      <c r="C41" s="6" t="str">
        <f>'Dania i Obrazki'!C:C</f>
        <v>wuzetka</v>
      </c>
      <c r="E41" s="6">
        <f>if(countif('Dania-Tagi(Relacja n-n)'!$C:$C,concatenate($A41,"_",E$1))&gt;=1,1, 0)</f>
        <v>0</v>
      </c>
      <c r="F41" s="6">
        <f>if(countif('Dania-Tagi(Relacja n-n)'!$C:$C,concatenate($A41,"_",F$1))&gt;=1,1, 0)</f>
        <v>0</v>
      </c>
      <c r="G41" s="6">
        <f>if(countif('Dania-Tagi(Relacja n-n)'!$C:$C,concatenate($A41,"_",G$1))&gt;=1,1, 0)</f>
        <v>0</v>
      </c>
      <c r="H41" s="6">
        <f>if(countif('Dania-Tagi(Relacja n-n)'!$C:$C,concatenate($A41,"_",H$1))&gt;=1,1, 0)</f>
        <v>0</v>
      </c>
      <c r="I41" s="6">
        <f>if(countif('Dania-Tagi(Relacja n-n)'!$C:$C,concatenate($A41,"_",I$1))&gt;=1,1, 0)</f>
        <v>0</v>
      </c>
      <c r="J41" s="6">
        <f>if(countif('Dania-Tagi(Relacja n-n)'!$C:$C,concatenate($A41,"_",J$1))&gt;=1,1, 0)</f>
        <v>0</v>
      </c>
      <c r="K41" s="6">
        <f>if(countif('Dania-Tagi(Relacja n-n)'!$C:$C,concatenate($A41,"_",K$1))&gt;=1,1, 0)</f>
        <v>0</v>
      </c>
      <c r="L41" s="6">
        <f>if(countif('Dania-Tagi(Relacja n-n)'!$C:$C,concatenate($A41,"_",L$1))&gt;=1,1, 0)</f>
        <v>0</v>
      </c>
      <c r="M41" s="6">
        <f>if(countif('Dania-Tagi(Relacja n-n)'!$C:$C,concatenate($A41,"_",M$1))&gt;=1,1, 0)</f>
        <v>0</v>
      </c>
      <c r="N41" s="6">
        <f>if(countif('Dania-Tagi(Relacja n-n)'!$C:$C,concatenate($A41,"_",N$1))&gt;=1,1, 0)</f>
        <v>1</v>
      </c>
      <c r="O41" s="6">
        <f>if(countif('Dania-Tagi(Relacja n-n)'!$C:$C,concatenate($A41,"_",O$1))&gt;=1,1, 0)</f>
        <v>1</v>
      </c>
      <c r="P41" s="6">
        <f>if(countif('Dania-Tagi(Relacja n-n)'!$C:$C,concatenate($A41,"_",P$1))&gt;=1,1, 0)</f>
        <v>0</v>
      </c>
      <c r="Q41" s="6">
        <f>if(countif('Dania-Tagi(Relacja n-n)'!$C:$C,concatenate($A41,"_",Q$1))&gt;=1,1, 0)</f>
        <v>0</v>
      </c>
      <c r="R41" s="6">
        <f>if(countif('Dania-Tagi(Relacja n-n)'!$C:$C,concatenate($A41,"_",R$1))&gt;=1,1, 0)</f>
        <v>0</v>
      </c>
      <c r="S41" s="6">
        <f>if(countif('Dania-Tagi(Relacja n-n)'!$C:$C,concatenate($A41,"_",S$1))&gt;=1,1, 0)</f>
        <v>0</v>
      </c>
    </row>
    <row r="42">
      <c r="A42" s="6">
        <f>'Dania i Obrazki'!A:A</f>
        <v>41</v>
      </c>
      <c r="B42" s="8" t="str">
        <f>'Dania i Obrazki'!B:B</f>
        <v>https://cdn.katalogsmakow.pl/2018/04/15/0x600/jajecznica-z-bekonem.700584.jpg</v>
      </c>
      <c r="C42" s="6" t="str">
        <f>'Dania i Obrazki'!C:C</f>
        <v>jajecznica</v>
      </c>
      <c r="E42" s="6">
        <f>if(countif('Dania-Tagi(Relacja n-n)'!$C:$C,concatenate($A42,"_",E$1))&gt;=1,1, 0)</f>
        <v>1</v>
      </c>
      <c r="F42" s="6">
        <f>if(countif('Dania-Tagi(Relacja n-n)'!$C:$C,concatenate($A42,"_",F$1))&gt;=1,1, 0)</f>
        <v>0</v>
      </c>
      <c r="G42" s="6">
        <f>if(countif('Dania-Tagi(Relacja n-n)'!$C:$C,concatenate($A42,"_",G$1))&gt;=1,1, 0)</f>
        <v>0</v>
      </c>
      <c r="H42" s="6">
        <f>if(countif('Dania-Tagi(Relacja n-n)'!$C:$C,concatenate($A42,"_",H$1))&gt;=1,1, 0)</f>
        <v>0</v>
      </c>
      <c r="I42" s="6">
        <f>if(countif('Dania-Tagi(Relacja n-n)'!$C:$C,concatenate($A42,"_",I$1))&gt;=1,1, 0)</f>
        <v>0</v>
      </c>
      <c r="J42" s="6">
        <f>if(countif('Dania-Tagi(Relacja n-n)'!$C:$C,concatenate($A42,"_",J$1))&gt;=1,1, 0)</f>
        <v>0</v>
      </c>
      <c r="K42" s="6">
        <f>if(countif('Dania-Tagi(Relacja n-n)'!$C:$C,concatenate($A42,"_",K$1))&gt;=1,1, 0)</f>
        <v>0</v>
      </c>
      <c r="L42" s="6">
        <f>if(countif('Dania-Tagi(Relacja n-n)'!$C:$C,concatenate($A42,"_",L$1))&gt;=1,1, 0)</f>
        <v>0</v>
      </c>
      <c r="M42" s="6">
        <f>if(countif('Dania-Tagi(Relacja n-n)'!$C:$C,concatenate($A42,"_",M$1))&gt;=1,1, 0)</f>
        <v>0</v>
      </c>
      <c r="N42" s="6">
        <f>if(countif('Dania-Tagi(Relacja n-n)'!$C:$C,concatenate($A42,"_",N$1))&gt;=1,1, 0)</f>
        <v>0</v>
      </c>
      <c r="O42" s="6">
        <f>if(countif('Dania-Tagi(Relacja n-n)'!$C:$C,concatenate($A42,"_",O$1))&gt;=1,1, 0)</f>
        <v>0</v>
      </c>
      <c r="P42" s="6">
        <f>if(countif('Dania-Tagi(Relacja n-n)'!$C:$C,concatenate($A42,"_",P$1))&gt;=1,1, 0)</f>
        <v>0</v>
      </c>
      <c r="Q42" s="6">
        <f>if(countif('Dania-Tagi(Relacja n-n)'!$C:$C,concatenate($A42,"_",Q$1))&gt;=1,1, 0)</f>
        <v>1</v>
      </c>
      <c r="R42" s="6">
        <f>if(countif('Dania-Tagi(Relacja n-n)'!$C:$C,concatenate($A42,"_",R$1))&gt;=1,1, 0)</f>
        <v>0</v>
      </c>
      <c r="S42" s="6">
        <f>if(countif('Dania-Tagi(Relacja n-n)'!$C:$C,concatenate($A42,"_",S$1))&gt;=1,1, 0)</f>
        <v>1</v>
      </c>
    </row>
    <row r="43">
      <c r="A43" s="6">
        <f>'Dania i Obrazki'!A:A</f>
        <v>42</v>
      </c>
      <c r="B43" s="8" t="str">
        <f>'Dania i Obrazki'!B:B</f>
        <v>https://ocdn.eu/pulscms-transforms/1/kHcktkqTURBXy85ZTRmMmRhMWE3NGMxOWI2ZTIwMjdlYTJiNmYxMzk0Yy5qcGVnk5UDAM0Jj80NVc0HgJMFzQMUzQG8lQfZMi9wdWxzY21zL01EQV8vMTQwYjFjZmU3ZjBhYzUyZWRjMDEwZDcwOTc4ZTg0YmUucG5nAMIA</v>
      </c>
      <c r="C43" s="6" t="str">
        <f>'Dania i Obrazki'!C:C</f>
        <v>jajecznica bez mięsa</v>
      </c>
      <c r="E43" s="6">
        <f>if(countif('Dania-Tagi(Relacja n-n)'!$C:$C,concatenate($A43,"_",E$1))&gt;=1,1, 0)</f>
        <v>0</v>
      </c>
      <c r="F43" s="6">
        <f>if(countif('Dania-Tagi(Relacja n-n)'!$C:$C,concatenate($A43,"_",F$1))&gt;=1,1, 0)</f>
        <v>0</v>
      </c>
      <c r="G43" s="6">
        <f>if(countif('Dania-Tagi(Relacja n-n)'!$C:$C,concatenate($A43,"_",G$1))&gt;=1,1, 0)</f>
        <v>0</v>
      </c>
      <c r="H43" s="6">
        <f>if(countif('Dania-Tagi(Relacja n-n)'!$C:$C,concatenate($A43,"_",H$1))&gt;=1,1, 0)</f>
        <v>0</v>
      </c>
      <c r="I43" s="6">
        <f>if(countif('Dania-Tagi(Relacja n-n)'!$C:$C,concatenate($A43,"_",I$1))&gt;=1,1, 0)</f>
        <v>1</v>
      </c>
      <c r="J43" s="6">
        <f>if(countif('Dania-Tagi(Relacja n-n)'!$C:$C,concatenate($A43,"_",J$1))&gt;=1,1, 0)</f>
        <v>0</v>
      </c>
      <c r="K43" s="6">
        <f>if(countif('Dania-Tagi(Relacja n-n)'!$C:$C,concatenate($A43,"_",K$1))&gt;=1,1, 0)</f>
        <v>0</v>
      </c>
      <c r="L43" s="6">
        <f>if(countif('Dania-Tagi(Relacja n-n)'!$C:$C,concatenate($A43,"_",L$1))&gt;=1,1, 0)</f>
        <v>0</v>
      </c>
      <c r="M43" s="6">
        <f>if(countif('Dania-Tagi(Relacja n-n)'!$C:$C,concatenate($A43,"_",M$1))&gt;=1,1, 0)</f>
        <v>0</v>
      </c>
      <c r="N43" s="6">
        <f>if(countif('Dania-Tagi(Relacja n-n)'!$C:$C,concatenate($A43,"_",N$1))&gt;=1,1, 0)</f>
        <v>0</v>
      </c>
      <c r="O43" s="6">
        <f>if(countif('Dania-Tagi(Relacja n-n)'!$C:$C,concatenate($A43,"_",O$1))&gt;=1,1, 0)</f>
        <v>0</v>
      </c>
      <c r="P43" s="6">
        <f>if(countif('Dania-Tagi(Relacja n-n)'!$C:$C,concatenate($A43,"_",P$1))&gt;=1,1, 0)</f>
        <v>0</v>
      </c>
      <c r="Q43" s="6">
        <f>if(countif('Dania-Tagi(Relacja n-n)'!$C:$C,concatenate($A43,"_",Q$1))&gt;=1,1, 0)</f>
        <v>1</v>
      </c>
      <c r="R43" s="6">
        <f>if(countif('Dania-Tagi(Relacja n-n)'!$C:$C,concatenate($A43,"_",R$1))&gt;=1,1, 0)</f>
        <v>0</v>
      </c>
      <c r="S43" s="6">
        <f>if(countif('Dania-Tagi(Relacja n-n)'!$C:$C,concatenate($A43,"_",S$1))&gt;=1,1, 0)</f>
        <v>1</v>
      </c>
    </row>
    <row r="44">
      <c r="A44" s="6">
        <f>'Dania i Obrazki'!A:A</f>
        <v>43</v>
      </c>
      <c r="B44" s="8" t="str">
        <f>'Dania i Obrazki'!B:B</f>
        <v>https://roadtripbus.pl/wp-content/uploads/2019/01/frytki-belgijskie-przepis.jpg</v>
      </c>
      <c r="C44" s="6" t="str">
        <f>'Dania i Obrazki'!C:C</f>
        <v>tost</v>
      </c>
      <c r="E44" s="6">
        <f>if(countif('Dania-Tagi(Relacja n-n)'!$C:$C,concatenate($A44,"_",E$1))&gt;=1,1, 0)</f>
        <v>1</v>
      </c>
      <c r="F44" s="6">
        <f>if(countif('Dania-Tagi(Relacja n-n)'!$C:$C,concatenate($A44,"_",F$1))&gt;=1,1, 0)</f>
        <v>0</v>
      </c>
      <c r="G44" s="6">
        <f>if(countif('Dania-Tagi(Relacja n-n)'!$C:$C,concatenate($A44,"_",G$1))&gt;=1,1, 0)</f>
        <v>0</v>
      </c>
      <c r="H44" s="6">
        <f>if(countif('Dania-Tagi(Relacja n-n)'!$C:$C,concatenate($A44,"_",H$1))&gt;=1,1, 0)</f>
        <v>0</v>
      </c>
      <c r="I44" s="6">
        <f>if(countif('Dania-Tagi(Relacja n-n)'!$C:$C,concatenate($A44,"_",I$1))&gt;=1,1, 0)</f>
        <v>0</v>
      </c>
      <c r="J44" s="6">
        <f>if(countif('Dania-Tagi(Relacja n-n)'!$C:$C,concatenate($A44,"_",J$1))&gt;=1,1, 0)</f>
        <v>0</v>
      </c>
      <c r="K44" s="6">
        <f>if(countif('Dania-Tagi(Relacja n-n)'!$C:$C,concatenate($A44,"_",K$1))&gt;=1,1, 0)</f>
        <v>0</v>
      </c>
      <c r="L44" s="6">
        <f>if(countif('Dania-Tagi(Relacja n-n)'!$C:$C,concatenate($A44,"_",L$1))&gt;=1,1, 0)</f>
        <v>0</v>
      </c>
      <c r="M44" s="6">
        <f>if(countif('Dania-Tagi(Relacja n-n)'!$C:$C,concatenate($A44,"_",M$1))&gt;=1,1, 0)</f>
        <v>0</v>
      </c>
      <c r="N44" s="6">
        <f>if(countif('Dania-Tagi(Relacja n-n)'!$C:$C,concatenate($A44,"_",N$1))&gt;=1,1, 0)</f>
        <v>0</v>
      </c>
      <c r="O44" s="6">
        <f>if(countif('Dania-Tagi(Relacja n-n)'!$C:$C,concatenate($A44,"_",O$1))&gt;=1,1, 0)</f>
        <v>0</v>
      </c>
      <c r="P44" s="6">
        <f>if(countif('Dania-Tagi(Relacja n-n)'!$C:$C,concatenate($A44,"_",P$1))&gt;=1,1, 0)</f>
        <v>0</v>
      </c>
      <c r="Q44" s="6">
        <f>if(countif('Dania-Tagi(Relacja n-n)'!$C:$C,concatenate($A44,"_",Q$1))&gt;=1,1, 0)</f>
        <v>1</v>
      </c>
      <c r="R44" s="6">
        <f>if(countif('Dania-Tagi(Relacja n-n)'!$C:$C,concatenate($A44,"_",R$1))&gt;=1,1, 0)</f>
        <v>0</v>
      </c>
      <c r="S44" s="6">
        <f>if(countif('Dania-Tagi(Relacja n-n)'!$C:$C,concatenate($A44,"_",S$1))&gt;=1,1, 0)</f>
        <v>0</v>
      </c>
    </row>
    <row r="45">
      <c r="A45" s="6">
        <f>'Dania i Obrazki'!A:A</f>
        <v>44</v>
      </c>
      <c r="B45" s="8" t="str">
        <f>'Dania i Obrazki'!B:B</f>
        <v>https://i.pinimg.com/474x/31/e4/9e/31e49eadb4c89d83045b0abcc4cd187b.jpg</v>
      </c>
      <c r="C45" s="6" t="str">
        <f>'Dania i Obrazki'!C:C</f>
        <v>tost bez miesa</v>
      </c>
      <c r="E45" s="6">
        <f>if(countif('Dania-Tagi(Relacja n-n)'!$C:$C,concatenate($A45,"_",E$1))&gt;=1,1, 0)</f>
        <v>0</v>
      </c>
      <c r="F45" s="6">
        <f>if(countif('Dania-Tagi(Relacja n-n)'!$C:$C,concatenate($A45,"_",F$1))&gt;=1,1, 0)</f>
        <v>0</v>
      </c>
      <c r="G45" s="6">
        <f>if(countif('Dania-Tagi(Relacja n-n)'!$C:$C,concatenate($A45,"_",G$1))&gt;=1,1, 0)</f>
        <v>0</v>
      </c>
      <c r="H45" s="6">
        <f>if(countif('Dania-Tagi(Relacja n-n)'!$C:$C,concatenate($A45,"_",H$1))&gt;=1,1, 0)</f>
        <v>0</v>
      </c>
      <c r="I45" s="6">
        <f>if(countif('Dania-Tagi(Relacja n-n)'!$C:$C,concatenate($A45,"_",I$1))&gt;=1,1, 0)</f>
        <v>1</v>
      </c>
      <c r="J45" s="6">
        <f>if(countif('Dania-Tagi(Relacja n-n)'!$C:$C,concatenate($A45,"_",J$1))&gt;=1,1, 0)</f>
        <v>0</v>
      </c>
      <c r="K45" s="6">
        <f>if(countif('Dania-Tagi(Relacja n-n)'!$C:$C,concatenate($A45,"_",K$1))&gt;=1,1, 0)</f>
        <v>0</v>
      </c>
      <c r="L45" s="6">
        <f>if(countif('Dania-Tagi(Relacja n-n)'!$C:$C,concatenate($A45,"_",L$1))&gt;=1,1, 0)</f>
        <v>0</v>
      </c>
      <c r="M45" s="6">
        <f>if(countif('Dania-Tagi(Relacja n-n)'!$C:$C,concatenate($A45,"_",M$1))&gt;=1,1, 0)</f>
        <v>0</v>
      </c>
      <c r="N45" s="6">
        <f>if(countif('Dania-Tagi(Relacja n-n)'!$C:$C,concatenate($A45,"_",N$1))&gt;=1,1, 0)</f>
        <v>0</v>
      </c>
      <c r="O45" s="6">
        <f>if(countif('Dania-Tagi(Relacja n-n)'!$C:$C,concatenate($A45,"_",O$1))&gt;=1,1, 0)</f>
        <v>0</v>
      </c>
      <c r="P45" s="6">
        <f>if(countif('Dania-Tagi(Relacja n-n)'!$C:$C,concatenate($A45,"_",P$1))&gt;=1,1, 0)</f>
        <v>0</v>
      </c>
      <c r="Q45" s="6">
        <f>if(countif('Dania-Tagi(Relacja n-n)'!$C:$C,concatenate($A45,"_",Q$1))&gt;=1,1, 0)</f>
        <v>1</v>
      </c>
      <c r="R45" s="6">
        <f>if(countif('Dania-Tagi(Relacja n-n)'!$C:$C,concatenate($A45,"_",R$1))&gt;=1,1, 0)</f>
        <v>0</v>
      </c>
      <c r="S45" s="6">
        <f>if(countif('Dania-Tagi(Relacja n-n)'!$C:$C,concatenate($A45,"_",S$1))&gt;=1,1, 0)</f>
        <v>0</v>
      </c>
    </row>
    <row r="46">
      <c r="A46" s="6">
        <f>'Dania i Obrazki'!A:A</f>
        <v>45</v>
      </c>
      <c r="B46" s="8" t="str">
        <f>'Dania i Obrazki'!B:B</f>
        <v>https://www.eksperymentalnie.com/wp-content/uploads/2009/01/zupa_mleczna.jpg</v>
      </c>
      <c r="C46" s="6" t="str">
        <f>'Dania i Obrazki'!C:C</f>
        <v>zupa mleczna</v>
      </c>
      <c r="E46" s="6">
        <f>if(countif('Dania-Tagi(Relacja n-n)'!$C:$C,concatenate($A46,"_",E$1))&gt;=1,1, 0)</f>
        <v>0</v>
      </c>
      <c r="F46" s="6">
        <f>if(countif('Dania-Tagi(Relacja n-n)'!$C:$C,concatenate($A46,"_",F$1))&gt;=1,1, 0)</f>
        <v>0</v>
      </c>
      <c r="G46" s="6">
        <f>if(countif('Dania-Tagi(Relacja n-n)'!$C:$C,concatenate($A46,"_",G$1))&gt;=1,1, 0)</f>
        <v>0</v>
      </c>
      <c r="H46" s="6">
        <f>if(countif('Dania-Tagi(Relacja n-n)'!$C:$C,concatenate($A46,"_",H$1))&gt;=1,1, 0)</f>
        <v>0</v>
      </c>
      <c r="I46" s="6">
        <f>if(countif('Dania-Tagi(Relacja n-n)'!$C:$C,concatenate($A46,"_",I$1))&gt;=1,1, 0)</f>
        <v>1</v>
      </c>
      <c r="J46" s="6">
        <f>if(countif('Dania-Tagi(Relacja n-n)'!$C:$C,concatenate($A46,"_",J$1))&gt;=1,1, 0)</f>
        <v>0</v>
      </c>
      <c r="K46" s="6">
        <f>if(countif('Dania-Tagi(Relacja n-n)'!$C:$C,concatenate($A46,"_",K$1))&gt;=1,1, 0)</f>
        <v>0</v>
      </c>
      <c r="L46" s="6">
        <f>if(countif('Dania-Tagi(Relacja n-n)'!$C:$C,concatenate($A46,"_",L$1))&gt;=1,1, 0)</f>
        <v>0</v>
      </c>
      <c r="M46" s="6">
        <f>if(countif('Dania-Tagi(Relacja n-n)'!$C:$C,concatenate($A46,"_",M$1))&gt;=1,1, 0)</f>
        <v>1</v>
      </c>
      <c r="N46" s="6">
        <f>if(countif('Dania-Tagi(Relacja n-n)'!$C:$C,concatenate($A46,"_",N$1))&gt;=1,1, 0)</f>
        <v>0</v>
      </c>
      <c r="O46" s="6">
        <f>if(countif('Dania-Tagi(Relacja n-n)'!$C:$C,concatenate($A46,"_",O$1))&gt;=1,1, 0)</f>
        <v>0</v>
      </c>
      <c r="P46" s="6">
        <f>if(countif('Dania-Tagi(Relacja n-n)'!$C:$C,concatenate($A46,"_",P$1))&gt;=1,1, 0)</f>
        <v>0</v>
      </c>
      <c r="Q46" s="6">
        <f>if(countif('Dania-Tagi(Relacja n-n)'!$C:$C,concatenate($A46,"_",Q$1))&gt;=1,1, 0)</f>
        <v>1</v>
      </c>
      <c r="R46" s="6">
        <f>if(countif('Dania-Tagi(Relacja n-n)'!$C:$C,concatenate($A46,"_",R$1))&gt;=1,1, 0)</f>
        <v>0</v>
      </c>
      <c r="S46" s="6">
        <f>if(countif('Dania-Tagi(Relacja n-n)'!$C:$C,concatenate($A46,"_",S$1))&gt;=1,1, 0)</f>
        <v>0</v>
      </c>
    </row>
    <row r="47">
      <c r="A47" s="6">
        <f>'Dania i Obrazki'!A:A</f>
        <v>46</v>
      </c>
      <c r="B47" s="8" t="str">
        <f>'Dania i Obrazki'!B:B</f>
        <v>https://www.mojegotowanie.pl/media/cache/default_view/uploads/media/default/0001/06/06c1ddd737685ab33c7e9e16312264390ff37ed5.jpeg</v>
      </c>
      <c r="C47" s="6" t="str">
        <f>'Dania i Obrazki'!C:C</f>
        <v>omlet</v>
      </c>
      <c r="E47" s="6">
        <f>if(countif('Dania-Tagi(Relacja n-n)'!$C:$C,concatenate($A47,"_",E$1))&gt;=1,1, 0)</f>
        <v>0</v>
      </c>
      <c r="F47" s="6">
        <f>if(countif('Dania-Tagi(Relacja n-n)'!$C:$C,concatenate($A47,"_",F$1))&gt;=1,1, 0)</f>
        <v>0</v>
      </c>
      <c r="G47" s="6">
        <f>if(countif('Dania-Tagi(Relacja n-n)'!$C:$C,concatenate($A47,"_",G$1))&gt;=1,1, 0)</f>
        <v>0</v>
      </c>
      <c r="H47" s="6">
        <f>if(countif('Dania-Tagi(Relacja n-n)'!$C:$C,concatenate($A47,"_",H$1))&gt;=1,1, 0)</f>
        <v>0</v>
      </c>
      <c r="I47" s="6">
        <f>if(countif('Dania-Tagi(Relacja n-n)'!$C:$C,concatenate($A47,"_",I$1))&gt;=1,1, 0)</f>
        <v>1</v>
      </c>
      <c r="J47" s="6">
        <f>if(countif('Dania-Tagi(Relacja n-n)'!$C:$C,concatenate($A47,"_",J$1))&gt;=1,1, 0)</f>
        <v>0</v>
      </c>
      <c r="K47" s="6">
        <f>if(countif('Dania-Tagi(Relacja n-n)'!$C:$C,concatenate($A47,"_",K$1))&gt;=1,1, 0)</f>
        <v>0</v>
      </c>
      <c r="L47" s="6">
        <f>if(countif('Dania-Tagi(Relacja n-n)'!$C:$C,concatenate($A47,"_",L$1))&gt;=1,1, 0)</f>
        <v>0</v>
      </c>
      <c r="M47" s="6">
        <f>if(countif('Dania-Tagi(Relacja n-n)'!$C:$C,concatenate($A47,"_",M$1))&gt;=1,1, 0)</f>
        <v>0</v>
      </c>
      <c r="N47" s="6">
        <f>if(countif('Dania-Tagi(Relacja n-n)'!$C:$C,concatenate($A47,"_",N$1))&gt;=1,1, 0)</f>
        <v>0</v>
      </c>
      <c r="O47" s="6">
        <f>if(countif('Dania-Tagi(Relacja n-n)'!$C:$C,concatenate($A47,"_",O$1))&gt;=1,1, 0)</f>
        <v>0</v>
      </c>
      <c r="P47" s="6">
        <f>if(countif('Dania-Tagi(Relacja n-n)'!$C:$C,concatenate($A47,"_",P$1))&gt;=1,1, 0)</f>
        <v>0</v>
      </c>
      <c r="Q47" s="6">
        <f>if(countif('Dania-Tagi(Relacja n-n)'!$C:$C,concatenate($A47,"_",Q$1))&gt;=1,1, 0)</f>
        <v>1</v>
      </c>
      <c r="R47" s="6">
        <f>if(countif('Dania-Tagi(Relacja n-n)'!$C:$C,concatenate($A47,"_",R$1))&gt;=1,1, 0)</f>
        <v>0</v>
      </c>
      <c r="S47" s="6">
        <f>if(countif('Dania-Tagi(Relacja n-n)'!$C:$C,concatenate($A47,"_",S$1))&gt;=1,1, 0)</f>
        <v>1</v>
      </c>
    </row>
    <row r="48">
      <c r="A48" s="6">
        <f>'Dania i Obrazki'!A:A</f>
        <v>47</v>
      </c>
      <c r="B48" s="8" t="str">
        <f>'Dania i Obrazki'!B:B</f>
        <v>https://pliki.portalspozywczy.pl/i/08/79/02/087902_940.jpg</v>
      </c>
      <c r="C48" s="6" t="str">
        <f>'Dania i Obrazki'!C:C</f>
        <v>kanapka</v>
      </c>
      <c r="E48" s="6">
        <f>if(countif('Dania-Tagi(Relacja n-n)'!$C:$C,concatenate($A48,"_",E$1))&gt;=1,1, 0)</f>
        <v>1</v>
      </c>
      <c r="F48" s="6">
        <f>if(countif('Dania-Tagi(Relacja n-n)'!$C:$C,concatenate($A48,"_",F$1))&gt;=1,1, 0)</f>
        <v>0</v>
      </c>
      <c r="G48" s="6">
        <f>if(countif('Dania-Tagi(Relacja n-n)'!$C:$C,concatenate($A48,"_",G$1))&gt;=1,1, 0)</f>
        <v>0</v>
      </c>
      <c r="H48" s="6">
        <f>if(countif('Dania-Tagi(Relacja n-n)'!$C:$C,concatenate($A48,"_",H$1))&gt;=1,1, 0)</f>
        <v>0</v>
      </c>
      <c r="I48" s="6">
        <f>if(countif('Dania-Tagi(Relacja n-n)'!$C:$C,concatenate($A48,"_",I$1))&gt;=1,1, 0)</f>
        <v>0</v>
      </c>
      <c r="J48" s="6">
        <f>if(countif('Dania-Tagi(Relacja n-n)'!$C:$C,concatenate($A48,"_",J$1))&gt;=1,1, 0)</f>
        <v>0</v>
      </c>
      <c r="K48" s="6">
        <f>if(countif('Dania-Tagi(Relacja n-n)'!$C:$C,concatenate($A48,"_",K$1))&gt;=1,1, 0)</f>
        <v>0</v>
      </c>
      <c r="L48" s="6">
        <f>if(countif('Dania-Tagi(Relacja n-n)'!$C:$C,concatenate($A48,"_",L$1))&gt;=1,1, 0)</f>
        <v>0</v>
      </c>
      <c r="M48" s="6">
        <f>if(countif('Dania-Tagi(Relacja n-n)'!$C:$C,concatenate($A48,"_",M$1))&gt;=1,1, 0)</f>
        <v>0</v>
      </c>
      <c r="N48" s="6">
        <f>if(countif('Dania-Tagi(Relacja n-n)'!$C:$C,concatenate($A48,"_",N$1))&gt;=1,1, 0)</f>
        <v>0</v>
      </c>
      <c r="O48" s="6">
        <f>if(countif('Dania-Tagi(Relacja n-n)'!$C:$C,concatenate($A48,"_",O$1))&gt;=1,1, 0)</f>
        <v>0</v>
      </c>
      <c r="P48" s="6">
        <f>if(countif('Dania-Tagi(Relacja n-n)'!$C:$C,concatenate($A48,"_",P$1))&gt;=1,1, 0)</f>
        <v>0</v>
      </c>
      <c r="Q48" s="6">
        <f>if(countif('Dania-Tagi(Relacja n-n)'!$C:$C,concatenate($A48,"_",Q$1))&gt;=1,1, 0)</f>
        <v>1</v>
      </c>
      <c r="R48" s="6">
        <f>if(countif('Dania-Tagi(Relacja n-n)'!$C:$C,concatenate($A48,"_",R$1))&gt;=1,1, 0)</f>
        <v>0</v>
      </c>
      <c r="S48" s="6">
        <f>if(countif('Dania-Tagi(Relacja n-n)'!$C:$C,concatenate($A48,"_",S$1))&gt;=1,1, 0)</f>
        <v>0</v>
      </c>
    </row>
    <row r="49">
      <c r="A49" s="6">
        <f>'Dania i Obrazki'!A:A</f>
        <v>48</v>
      </c>
      <c r="B49" s="8" t="str">
        <f>'Dania i Obrazki'!B:B</f>
        <v>https://s3.przepisy.pl/przepisy3ii/img/variants/435x0/kanapka-z-gorgonzola-i-gruszka671748.jpg</v>
      </c>
      <c r="C49" s="6" t="str">
        <f>'Dania i Obrazki'!C:C</f>
        <v>kanapka bez miesa</v>
      </c>
      <c r="E49" s="6">
        <f>if(countif('Dania-Tagi(Relacja n-n)'!$C:$C,concatenate($A49,"_",E$1))&gt;=1,1, 0)</f>
        <v>0</v>
      </c>
      <c r="F49" s="6">
        <f>if(countif('Dania-Tagi(Relacja n-n)'!$C:$C,concatenate($A49,"_",F$1))&gt;=1,1, 0)</f>
        <v>0</v>
      </c>
      <c r="G49" s="6">
        <f>if(countif('Dania-Tagi(Relacja n-n)'!$C:$C,concatenate($A49,"_",G$1))&gt;=1,1, 0)</f>
        <v>0</v>
      </c>
      <c r="H49" s="6">
        <f>if(countif('Dania-Tagi(Relacja n-n)'!$C:$C,concatenate($A49,"_",H$1))&gt;=1,1, 0)</f>
        <v>0</v>
      </c>
      <c r="I49" s="6">
        <f>if(countif('Dania-Tagi(Relacja n-n)'!$C:$C,concatenate($A49,"_",I$1))&gt;=1,1, 0)</f>
        <v>1</v>
      </c>
      <c r="J49" s="6">
        <f>if(countif('Dania-Tagi(Relacja n-n)'!$C:$C,concatenate($A49,"_",J$1))&gt;=1,1, 0)</f>
        <v>0</v>
      </c>
      <c r="K49" s="6">
        <f>if(countif('Dania-Tagi(Relacja n-n)'!$C:$C,concatenate($A49,"_",K$1))&gt;=1,1, 0)</f>
        <v>0</v>
      </c>
      <c r="L49" s="6">
        <f>if(countif('Dania-Tagi(Relacja n-n)'!$C:$C,concatenate($A49,"_",L$1))&gt;=1,1, 0)</f>
        <v>0</v>
      </c>
      <c r="M49" s="6">
        <f>if(countif('Dania-Tagi(Relacja n-n)'!$C:$C,concatenate($A49,"_",M$1))&gt;=1,1, 0)</f>
        <v>0</v>
      </c>
      <c r="N49" s="6">
        <f>if(countif('Dania-Tagi(Relacja n-n)'!$C:$C,concatenate($A49,"_",N$1))&gt;=1,1, 0)</f>
        <v>0</v>
      </c>
      <c r="O49" s="6">
        <f>if(countif('Dania-Tagi(Relacja n-n)'!$C:$C,concatenate($A49,"_",O$1))&gt;=1,1, 0)</f>
        <v>0</v>
      </c>
      <c r="P49" s="6">
        <f>if(countif('Dania-Tagi(Relacja n-n)'!$C:$C,concatenate($A49,"_",P$1))&gt;=1,1, 0)</f>
        <v>0</v>
      </c>
      <c r="Q49" s="6">
        <f>if(countif('Dania-Tagi(Relacja n-n)'!$C:$C,concatenate($A49,"_",Q$1))&gt;=1,1, 0)</f>
        <v>1</v>
      </c>
      <c r="R49" s="6">
        <f>if(countif('Dania-Tagi(Relacja n-n)'!$C:$C,concatenate($A49,"_",R$1))&gt;=1,1, 0)</f>
        <v>0</v>
      </c>
      <c r="S49" s="6">
        <f>if(countif('Dania-Tagi(Relacja n-n)'!$C:$C,concatenate($A49,"_",S$1))&gt;=1,1, 0)</f>
        <v>0</v>
      </c>
    </row>
    <row r="50">
      <c r="A50" s="6">
        <f>'Dania i Obrazki'!A:A</f>
        <v>49</v>
      </c>
      <c r="B50" s="8" t="str">
        <f>'Dania i Obrazki'!B:B</f>
        <v>http://jamiprzepisy.pl/wp-content/uploads/2009/05/kotlety_soczewicowe_2_1400.jpg</v>
      </c>
      <c r="C50" s="6" t="str">
        <f>'Dania i Obrazki'!C:C</f>
        <v>kotlety z soczewicy</v>
      </c>
      <c r="E50" s="6">
        <f>if(countif('Dania-Tagi(Relacja n-n)'!$C:$C,concatenate($A50,"_",E$1))&gt;=1,1, 0)</f>
        <v>0</v>
      </c>
      <c r="F50" s="6">
        <f>if(countif('Dania-Tagi(Relacja n-n)'!$C:$C,concatenate($A50,"_",F$1))&gt;=1,1, 0)</f>
        <v>0</v>
      </c>
      <c r="G50" s="6">
        <f>if(countif('Dania-Tagi(Relacja n-n)'!$C:$C,concatenate($A50,"_",G$1))&gt;=1,1, 0)</f>
        <v>0</v>
      </c>
      <c r="H50" s="6">
        <f>if(countif('Dania-Tagi(Relacja n-n)'!$C:$C,concatenate($A50,"_",H$1))&gt;=1,1, 0)</f>
        <v>0</v>
      </c>
      <c r="I50" s="6">
        <f>if(countif('Dania-Tagi(Relacja n-n)'!$C:$C,concatenate($A50,"_",I$1))&gt;=1,1, 0)</f>
        <v>1</v>
      </c>
      <c r="J50" s="6">
        <f>if(countif('Dania-Tagi(Relacja n-n)'!$C:$C,concatenate($A50,"_",J$1))&gt;=1,1, 0)</f>
        <v>1</v>
      </c>
      <c r="K50" s="6">
        <f>if(countif('Dania-Tagi(Relacja n-n)'!$C:$C,concatenate($A50,"_",K$1))&gt;=1,1, 0)</f>
        <v>0</v>
      </c>
      <c r="L50" s="6">
        <f>if(countif('Dania-Tagi(Relacja n-n)'!$C:$C,concatenate($A50,"_",L$1))&gt;=1,1, 0)</f>
        <v>0</v>
      </c>
      <c r="M50" s="6">
        <f>if(countif('Dania-Tagi(Relacja n-n)'!$C:$C,concatenate($A50,"_",M$1))&gt;=1,1, 0)</f>
        <v>0</v>
      </c>
      <c r="N50" s="6">
        <f>if(countif('Dania-Tagi(Relacja n-n)'!$C:$C,concatenate($A50,"_",N$1))&gt;=1,1, 0)</f>
        <v>0</v>
      </c>
      <c r="O50" s="6">
        <f>if(countif('Dania-Tagi(Relacja n-n)'!$C:$C,concatenate($A50,"_",O$1))&gt;=1,1, 0)</f>
        <v>0</v>
      </c>
      <c r="P50" s="6">
        <f>if(countif('Dania-Tagi(Relacja n-n)'!$C:$C,concatenate($A50,"_",P$1))&gt;=1,1, 0)</f>
        <v>0</v>
      </c>
      <c r="Q50" s="6">
        <f>if(countif('Dania-Tagi(Relacja n-n)'!$C:$C,concatenate($A50,"_",Q$1))&gt;=1,1, 0)</f>
        <v>0</v>
      </c>
      <c r="R50" s="6">
        <f>if(countif('Dania-Tagi(Relacja n-n)'!$C:$C,concatenate($A50,"_",R$1))&gt;=1,1, 0)</f>
        <v>1</v>
      </c>
      <c r="S50" s="6">
        <f>if(countif('Dania-Tagi(Relacja n-n)'!$C:$C,concatenate($A50,"_",S$1))&gt;=1,1, 0)</f>
        <v>0</v>
      </c>
    </row>
    <row r="51">
      <c r="A51" s="6">
        <f>'Dania i Obrazki'!A:A</f>
        <v>50</v>
      </c>
      <c r="B51" s="8" t="str">
        <f>'Dania i Obrazki'!B:B</f>
        <v>https://www.przyslijprzepis.pl/media/cache/default_view/uploads/media/recipe/0006/16/c28f37349627c7dd1eb1944a1ef43c24b08ee155.jpeg</v>
      </c>
      <c r="C51" s="6" t="str">
        <f>'Dania i Obrazki'!C:C</f>
        <v>kotlety z fasoli</v>
      </c>
      <c r="E51" s="6">
        <f>if(countif('Dania-Tagi(Relacja n-n)'!$C:$C,concatenate($A51,"_",E$1))&gt;=1,1, 0)</f>
        <v>0</v>
      </c>
      <c r="F51" s="6">
        <f>if(countif('Dania-Tagi(Relacja n-n)'!$C:$C,concatenate($A51,"_",F$1))&gt;=1,1, 0)</f>
        <v>0</v>
      </c>
      <c r="G51" s="6">
        <f>if(countif('Dania-Tagi(Relacja n-n)'!$C:$C,concatenate($A51,"_",G$1))&gt;=1,1, 0)</f>
        <v>0</v>
      </c>
      <c r="H51" s="6">
        <f>if(countif('Dania-Tagi(Relacja n-n)'!$C:$C,concatenate($A51,"_",H$1))&gt;=1,1, 0)</f>
        <v>0</v>
      </c>
      <c r="I51" s="6">
        <f>if(countif('Dania-Tagi(Relacja n-n)'!$C:$C,concatenate($A51,"_",I$1))&gt;=1,1, 0)</f>
        <v>1</v>
      </c>
      <c r="J51" s="6">
        <f>if(countif('Dania-Tagi(Relacja n-n)'!$C:$C,concatenate($A51,"_",J$1))&gt;=1,1, 0)</f>
        <v>1</v>
      </c>
      <c r="K51" s="6">
        <f>if(countif('Dania-Tagi(Relacja n-n)'!$C:$C,concatenate($A51,"_",K$1))&gt;=1,1, 0)</f>
        <v>0</v>
      </c>
      <c r="L51" s="6">
        <f>if(countif('Dania-Tagi(Relacja n-n)'!$C:$C,concatenate($A51,"_",L$1))&gt;=1,1, 0)</f>
        <v>0</v>
      </c>
      <c r="M51" s="6">
        <f>if(countif('Dania-Tagi(Relacja n-n)'!$C:$C,concatenate($A51,"_",M$1))&gt;=1,1, 0)</f>
        <v>0</v>
      </c>
      <c r="N51" s="6">
        <f>if(countif('Dania-Tagi(Relacja n-n)'!$C:$C,concatenate($A51,"_",N$1))&gt;=1,1, 0)</f>
        <v>0</v>
      </c>
      <c r="O51" s="6">
        <f>if(countif('Dania-Tagi(Relacja n-n)'!$C:$C,concatenate($A51,"_",O$1))&gt;=1,1, 0)</f>
        <v>0</v>
      </c>
      <c r="P51" s="6">
        <f>if(countif('Dania-Tagi(Relacja n-n)'!$C:$C,concatenate($A51,"_",P$1))&gt;=1,1, 0)</f>
        <v>0</v>
      </c>
      <c r="Q51" s="6">
        <f>if(countif('Dania-Tagi(Relacja n-n)'!$C:$C,concatenate($A51,"_",Q$1))&gt;=1,1, 0)</f>
        <v>0</v>
      </c>
      <c r="R51" s="6">
        <f>if(countif('Dania-Tagi(Relacja n-n)'!$C:$C,concatenate($A51,"_",R$1))&gt;=1,1, 0)</f>
        <v>1</v>
      </c>
      <c r="S51" s="6">
        <f>if(countif('Dania-Tagi(Relacja n-n)'!$C:$C,concatenate($A51,"_",S$1))&gt;=1,1, 0)</f>
        <v>0</v>
      </c>
    </row>
    <row r="52">
      <c r="A52" s="6">
        <f>'Dania i Obrazki'!A:A</f>
        <v>51</v>
      </c>
      <c r="B52" s="8" t="str">
        <f>'Dania i Obrazki'!B:B</f>
        <v>https://s3.party.pl/styl-zycia/zdrowie/odchudzanie-i-diety/zielony-wegetarianski-burger-437024-MT.jpg</v>
      </c>
      <c r="C52" s="6" t="str">
        <f>'Dania i Obrazki'!C:C</f>
        <v>burger wege</v>
      </c>
      <c r="E52" s="6">
        <f>if(countif('Dania-Tagi(Relacja n-n)'!$C:$C,concatenate($A52,"_",E$1))&gt;=1,1, 0)</f>
        <v>0</v>
      </c>
      <c r="F52" s="6">
        <f>if(countif('Dania-Tagi(Relacja n-n)'!$C:$C,concatenate($A52,"_",F$1))&gt;=1,1, 0)</f>
        <v>0</v>
      </c>
      <c r="G52" s="6">
        <f>if(countif('Dania-Tagi(Relacja n-n)'!$C:$C,concatenate($A52,"_",G$1))&gt;=1,1, 0)</f>
        <v>0</v>
      </c>
      <c r="H52" s="6">
        <f>if(countif('Dania-Tagi(Relacja n-n)'!$C:$C,concatenate($A52,"_",H$1))&gt;=1,1, 0)</f>
        <v>0</v>
      </c>
      <c r="I52" s="6">
        <f>if(countif('Dania-Tagi(Relacja n-n)'!$C:$C,concatenate($A52,"_",I$1))&gt;=1,1, 0)</f>
        <v>1</v>
      </c>
      <c r="J52" s="6">
        <f>if(countif('Dania-Tagi(Relacja n-n)'!$C:$C,concatenate($A52,"_",J$1))&gt;=1,1, 0)</f>
        <v>1</v>
      </c>
      <c r="K52" s="6">
        <f>if(countif('Dania-Tagi(Relacja n-n)'!$C:$C,concatenate($A52,"_",K$1))&gt;=1,1, 0)</f>
        <v>1</v>
      </c>
      <c r="L52" s="6">
        <f>if(countif('Dania-Tagi(Relacja n-n)'!$C:$C,concatenate($A52,"_",L$1))&gt;=1,1, 0)</f>
        <v>0</v>
      </c>
      <c r="M52" s="6">
        <f>if(countif('Dania-Tagi(Relacja n-n)'!$C:$C,concatenate($A52,"_",M$1))&gt;=1,1, 0)</f>
        <v>0</v>
      </c>
      <c r="N52" s="6">
        <f>if(countif('Dania-Tagi(Relacja n-n)'!$C:$C,concatenate($A52,"_",N$1))&gt;=1,1, 0)</f>
        <v>0</v>
      </c>
      <c r="O52" s="6">
        <f>if(countif('Dania-Tagi(Relacja n-n)'!$C:$C,concatenate($A52,"_",O$1))&gt;=1,1, 0)</f>
        <v>0</v>
      </c>
      <c r="P52" s="6">
        <f>if(countif('Dania-Tagi(Relacja n-n)'!$C:$C,concatenate($A52,"_",P$1))&gt;=1,1, 0)</f>
        <v>0</v>
      </c>
      <c r="Q52" s="6">
        <f>if(countif('Dania-Tagi(Relacja n-n)'!$C:$C,concatenate($A52,"_",Q$1))&gt;=1,1, 0)</f>
        <v>0</v>
      </c>
      <c r="R52" s="6">
        <f>if(countif('Dania-Tagi(Relacja n-n)'!$C:$C,concatenate($A52,"_",R$1))&gt;=1,1, 0)</f>
        <v>1</v>
      </c>
      <c r="S52" s="6">
        <f>if(countif('Dania-Tagi(Relacja n-n)'!$C:$C,concatenate($A52,"_",S$1))&gt;=1,1, 0)</f>
        <v>0</v>
      </c>
    </row>
    <row r="53">
      <c r="A53" s="6">
        <f>'Dania i Obrazki'!A:A</f>
        <v>52</v>
      </c>
      <c r="B53" s="8" t="str">
        <f>'Dania i Obrazki'!B:B</f>
        <v>https://v.wpimg.pl/NzI4NDc0YRsoVjh3TEtsDmsObC0KEmJYPBZ0Zkx_YUx9ADZwWwNhHmdDPi0OV2AKJRt7fVsFeUJ8AWNpWgN9SH0Gf3BUHzkfLlUgNwhZYxg8RikhER4kCi4WMw==</v>
      </c>
      <c r="C53" s="6" t="str">
        <f>'Dania i Obrazki'!C:C</f>
        <v>burger wege 2</v>
      </c>
      <c r="E53" s="6">
        <f>if(countif('Dania-Tagi(Relacja n-n)'!$C:$C,concatenate($A53,"_",E$1))&gt;=1,1, 0)</f>
        <v>0</v>
      </c>
      <c r="F53" s="6">
        <f>if(countif('Dania-Tagi(Relacja n-n)'!$C:$C,concatenate($A53,"_",F$1))&gt;=1,1, 0)</f>
        <v>0</v>
      </c>
      <c r="G53" s="6">
        <f>if(countif('Dania-Tagi(Relacja n-n)'!$C:$C,concatenate($A53,"_",G$1))&gt;=1,1, 0)</f>
        <v>0</v>
      </c>
      <c r="H53" s="6">
        <f>if(countif('Dania-Tagi(Relacja n-n)'!$C:$C,concatenate($A53,"_",H$1))&gt;=1,1, 0)</f>
        <v>0</v>
      </c>
      <c r="I53" s="6">
        <f>if(countif('Dania-Tagi(Relacja n-n)'!$C:$C,concatenate($A53,"_",I$1))&gt;=1,1, 0)</f>
        <v>1</v>
      </c>
      <c r="J53" s="6">
        <f>if(countif('Dania-Tagi(Relacja n-n)'!$C:$C,concatenate($A53,"_",J$1))&gt;=1,1, 0)</f>
        <v>1</v>
      </c>
      <c r="K53" s="6">
        <f>if(countif('Dania-Tagi(Relacja n-n)'!$C:$C,concatenate($A53,"_",K$1))&gt;=1,1, 0)</f>
        <v>1</v>
      </c>
      <c r="L53" s="6">
        <f>if(countif('Dania-Tagi(Relacja n-n)'!$C:$C,concatenate($A53,"_",L$1))&gt;=1,1, 0)</f>
        <v>0</v>
      </c>
      <c r="M53" s="6">
        <f>if(countif('Dania-Tagi(Relacja n-n)'!$C:$C,concatenate($A53,"_",M$1))&gt;=1,1, 0)</f>
        <v>0</v>
      </c>
      <c r="N53" s="6">
        <f>if(countif('Dania-Tagi(Relacja n-n)'!$C:$C,concatenate($A53,"_",N$1))&gt;=1,1, 0)</f>
        <v>0</v>
      </c>
      <c r="O53" s="6">
        <f>if(countif('Dania-Tagi(Relacja n-n)'!$C:$C,concatenate($A53,"_",O$1))&gt;=1,1, 0)</f>
        <v>0</v>
      </c>
      <c r="P53" s="6">
        <f>if(countif('Dania-Tagi(Relacja n-n)'!$C:$C,concatenate($A53,"_",P$1))&gt;=1,1, 0)</f>
        <v>0</v>
      </c>
      <c r="Q53" s="6">
        <f>if(countif('Dania-Tagi(Relacja n-n)'!$C:$C,concatenate($A53,"_",Q$1))&gt;=1,1, 0)</f>
        <v>0</v>
      </c>
      <c r="R53" s="6">
        <f>if(countif('Dania-Tagi(Relacja n-n)'!$C:$C,concatenate($A53,"_",R$1))&gt;=1,1, 0)</f>
        <v>1</v>
      </c>
      <c r="S53" s="6">
        <f>if(countif('Dania-Tagi(Relacja n-n)'!$C:$C,concatenate($A53,"_",S$1))&gt;=1,1, 0)</f>
        <v>0</v>
      </c>
    </row>
    <row r="54">
      <c r="A54" s="6">
        <f>'Dania i Obrazki'!A:A</f>
        <v>53</v>
      </c>
      <c r="B54" s="8" t="str">
        <f>'Dania i Obrazki'!B:B</f>
        <v>https://static.smaker.pl/photos/9/4/4/9442fbd2e845b0173b063c4ee272dccc_110705_57b497ef426c8_wm.jpg</v>
      </c>
      <c r="C54" s="6" t="str">
        <f>'Dania i Obrazki'!C:C</f>
        <v>placki ziemniaczane</v>
      </c>
      <c r="E54" s="6">
        <f>if(countif('Dania-Tagi(Relacja n-n)'!$C:$C,concatenate($A54,"_",E$1))&gt;=1,1, 0)</f>
        <v>0</v>
      </c>
      <c r="F54" s="6">
        <f>if(countif('Dania-Tagi(Relacja n-n)'!$C:$C,concatenate($A54,"_",F$1))&gt;=1,1, 0)</f>
        <v>0</v>
      </c>
      <c r="G54" s="6">
        <f>if(countif('Dania-Tagi(Relacja n-n)'!$C:$C,concatenate($A54,"_",G$1))&gt;=1,1, 0)</f>
        <v>0</v>
      </c>
      <c r="H54" s="6">
        <f>if(countif('Dania-Tagi(Relacja n-n)'!$C:$C,concatenate($A54,"_",H$1))&gt;=1,1, 0)</f>
        <v>1</v>
      </c>
      <c r="I54" s="6">
        <f>if(countif('Dania-Tagi(Relacja n-n)'!$C:$C,concatenate($A54,"_",I$1))&gt;=1,1, 0)</f>
        <v>1</v>
      </c>
      <c r="J54" s="6">
        <f>if(countif('Dania-Tagi(Relacja n-n)'!$C:$C,concatenate($A54,"_",J$1))&gt;=1,1, 0)</f>
        <v>0</v>
      </c>
      <c r="K54" s="6">
        <f>if(countif('Dania-Tagi(Relacja n-n)'!$C:$C,concatenate($A54,"_",K$1))&gt;=1,1, 0)</f>
        <v>0</v>
      </c>
      <c r="L54" s="6">
        <f>if(countif('Dania-Tagi(Relacja n-n)'!$C:$C,concatenate($A54,"_",L$1))&gt;=1,1, 0)</f>
        <v>0</v>
      </c>
      <c r="M54" s="6">
        <f>if(countif('Dania-Tagi(Relacja n-n)'!$C:$C,concatenate($A54,"_",M$1))&gt;=1,1, 0)</f>
        <v>0</v>
      </c>
      <c r="N54" s="6">
        <f>if(countif('Dania-Tagi(Relacja n-n)'!$C:$C,concatenate($A54,"_",N$1))&gt;=1,1, 0)</f>
        <v>0</v>
      </c>
      <c r="O54" s="6">
        <f>if(countif('Dania-Tagi(Relacja n-n)'!$C:$C,concatenate($A54,"_",O$1))&gt;=1,1, 0)</f>
        <v>0</v>
      </c>
      <c r="P54" s="6">
        <f>if(countif('Dania-Tagi(Relacja n-n)'!$C:$C,concatenate($A54,"_",P$1))&gt;=1,1, 0)</f>
        <v>0</v>
      </c>
      <c r="Q54" s="6">
        <f>if(countif('Dania-Tagi(Relacja n-n)'!$C:$C,concatenate($A54,"_",Q$1))&gt;=1,1, 0)</f>
        <v>0</v>
      </c>
      <c r="R54" s="6">
        <f>if(countif('Dania-Tagi(Relacja n-n)'!$C:$C,concatenate($A54,"_",R$1))&gt;=1,1, 0)</f>
        <v>1</v>
      </c>
      <c r="S54" s="6">
        <f>if(countif('Dania-Tagi(Relacja n-n)'!$C:$C,concatenate($A54,"_",S$1))&gt;=1,1, 0)</f>
        <v>0</v>
      </c>
    </row>
    <row r="55">
      <c r="A55" s="6">
        <f>'Dania i Obrazki'!A:A</f>
        <v>54</v>
      </c>
      <c r="B55" s="8" t="str">
        <f>'Dania i Obrazki'!B:B</f>
        <v>https://s3.przepisy.pl/przepisy3ii/img/variants/767x0/2277786.jpg</v>
      </c>
      <c r="C55" s="6" t="str">
        <f>'Dania i Obrazki'!C:C</f>
        <v>ratatuj</v>
      </c>
      <c r="E55" s="6">
        <f>if(countif('Dania-Tagi(Relacja n-n)'!$C:$C,concatenate($A55,"_",E$1))&gt;=1,1, 0)</f>
        <v>0</v>
      </c>
      <c r="F55" s="6">
        <f>if(countif('Dania-Tagi(Relacja n-n)'!$C:$C,concatenate($A55,"_",F$1))&gt;=1,1, 0)</f>
        <v>0</v>
      </c>
      <c r="G55" s="6">
        <f>if(countif('Dania-Tagi(Relacja n-n)'!$C:$C,concatenate($A55,"_",G$1))&gt;=1,1, 0)</f>
        <v>0</v>
      </c>
      <c r="H55" s="6">
        <f>if(countif('Dania-Tagi(Relacja n-n)'!$C:$C,concatenate($A55,"_",H$1))&gt;=1,1, 0)</f>
        <v>0</v>
      </c>
      <c r="I55" s="6">
        <f>if(countif('Dania-Tagi(Relacja n-n)'!$C:$C,concatenate($A55,"_",I$1))&gt;=1,1, 0)</f>
        <v>1</v>
      </c>
      <c r="J55" s="6">
        <f>if(countif('Dania-Tagi(Relacja n-n)'!$C:$C,concatenate($A55,"_",J$1))&gt;=1,1, 0)</f>
        <v>1</v>
      </c>
      <c r="K55" s="6">
        <f>if(countif('Dania-Tagi(Relacja n-n)'!$C:$C,concatenate($A55,"_",K$1))&gt;=1,1, 0)</f>
        <v>0</v>
      </c>
      <c r="L55" s="6">
        <f>if(countif('Dania-Tagi(Relacja n-n)'!$C:$C,concatenate($A55,"_",L$1))&gt;=1,1, 0)</f>
        <v>0</v>
      </c>
      <c r="M55" s="6">
        <f>if(countif('Dania-Tagi(Relacja n-n)'!$C:$C,concatenate($A55,"_",M$1))&gt;=1,1, 0)</f>
        <v>0</v>
      </c>
      <c r="N55" s="6">
        <f>if(countif('Dania-Tagi(Relacja n-n)'!$C:$C,concatenate($A55,"_",N$1))&gt;=1,1, 0)</f>
        <v>0</v>
      </c>
      <c r="O55" s="6">
        <f>if(countif('Dania-Tagi(Relacja n-n)'!$C:$C,concatenate($A55,"_",O$1))&gt;=1,1, 0)</f>
        <v>0</v>
      </c>
      <c r="P55" s="6">
        <f>if(countif('Dania-Tagi(Relacja n-n)'!$C:$C,concatenate($A55,"_",P$1))&gt;=1,1, 0)</f>
        <v>0</v>
      </c>
      <c r="Q55" s="6">
        <f>if(countif('Dania-Tagi(Relacja n-n)'!$C:$C,concatenate($A55,"_",Q$1))&gt;=1,1, 0)</f>
        <v>0</v>
      </c>
      <c r="R55" s="6">
        <f>if(countif('Dania-Tagi(Relacja n-n)'!$C:$C,concatenate($A55,"_",R$1))&gt;=1,1, 0)</f>
        <v>1</v>
      </c>
      <c r="S55" s="6">
        <f>if(countif('Dania-Tagi(Relacja n-n)'!$C:$C,concatenate($A55,"_",S$1))&gt;=1,1, 0)</f>
        <v>1</v>
      </c>
    </row>
    <row r="56">
      <c r="A56" s="6">
        <f>'Dania i Obrazki'!A:A</f>
        <v>55</v>
      </c>
      <c r="B56" s="8" t="str">
        <f>'Dania i Obrazki'!B:B</f>
        <v>http://magicznyskladnik.pl/wp-content/uploads/2015/03/przepis-na-ziemniaki-pieczone-w-piekarniku-28-2.jpg</v>
      </c>
      <c r="C56" s="6" t="str">
        <f>'Dania i Obrazki'!C:C</f>
        <v>pieczone ziemniaki</v>
      </c>
      <c r="E56" s="6">
        <f>if(countif('Dania-Tagi(Relacja n-n)'!$C:$C,concatenate($A56,"_",E$1))&gt;=1,1, 0)</f>
        <v>0</v>
      </c>
      <c r="F56" s="6">
        <f>if(countif('Dania-Tagi(Relacja n-n)'!$C:$C,concatenate($A56,"_",F$1))&gt;=1,1, 0)</f>
        <v>0</v>
      </c>
      <c r="G56" s="6">
        <f>if(countif('Dania-Tagi(Relacja n-n)'!$C:$C,concatenate($A56,"_",G$1))&gt;=1,1, 0)</f>
        <v>0</v>
      </c>
      <c r="H56" s="6">
        <f>if(countif('Dania-Tagi(Relacja n-n)'!$C:$C,concatenate($A56,"_",H$1))&gt;=1,1, 0)</f>
        <v>0</v>
      </c>
      <c r="I56" s="6">
        <f>if(countif('Dania-Tagi(Relacja n-n)'!$C:$C,concatenate($A56,"_",I$1))&gt;=1,1, 0)</f>
        <v>1</v>
      </c>
      <c r="J56" s="6">
        <f>if(countif('Dania-Tagi(Relacja n-n)'!$C:$C,concatenate($A56,"_",J$1))&gt;=1,1, 0)</f>
        <v>1</v>
      </c>
      <c r="K56" s="6">
        <f>if(countif('Dania-Tagi(Relacja n-n)'!$C:$C,concatenate($A56,"_",K$1))&gt;=1,1, 0)</f>
        <v>0</v>
      </c>
      <c r="L56" s="6">
        <f>if(countif('Dania-Tagi(Relacja n-n)'!$C:$C,concatenate($A56,"_",L$1))&gt;=1,1, 0)</f>
        <v>0</v>
      </c>
      <c r="M56" s="6">
        <f>if(countif('Dania-Tagi(Relacja n-n)'!$C:$C,concatenate($A56,"_",M$1))&gt;=1,1, 0)</f>
        <v>0</v>
      </c>
      <c r="N56" s="6">
        <f>if(countif('Dania-Tagi(Relacja n-n)'!$C:$C,concatenate($A56,"_",N$1))&gt;=1,1, 0)</f>
        <v>0</v>
      </c>
      <c r="O56" s="6">
        <f>if(countif('Dania-Tagi(Relacja n-n)'!$C:$C,concatenate($A56,"_",O$1))&gt;=1,1, 0)</f>
        <v>0</v>
      </c>
      <c r="P56" s="6">
        <f>if(countif('Dania-Tagi(Relacja n-n)'!$C:$C,concatenate($A56,"_",P$1))&gt;=1,1, 0)</f>
        <v>0</v>
      </c>
      <c r="Q56" s="6">
        <f>if(countif('Dania-Tagi(Relacja n-n)'!$C:$C,concatenate($A56,"_",Q$1))&gt;=1,1, 0)</f>
        <v>0</v>
      </c>
      <c r="R56" s="6">
        <f>if(countif('Dania-Tagi(Relacja n-n)'!$C:$C,concatenate($A56,"_",R$1))&gt;=1,1, 0)</f>
        <v>1</v>
      </c>
      <c r="S56" s="6">
        <f>if(countif('Dania-Tagi(Relacja n-n)'!$C:$C,concatenate($A56,"_",S$1))&gt;=1,1, 0)</f>
        <v>1</v>
      </c>
    </row>
    <row r="57">
      <c r="A57" s="6">
        <f>'Dania i Obrazki'!A:A</f>
        <v>56</v>
      </c>
      <c r="B57" s="8" t="str">
        <f>'Dania i Obrazki'!B:B</f>
        <v>https://www.winiary.pl/image.ashx/losos-z-koperkiem.jpg?fileID=43312&amp;width=800&amp;height=1400&amp;frame=False&amp;bg=0&amp;resize=1&amp;crop=0&amp;hRefill=0&amp;vRefill=0&amp;quality=84</v>
      </c>
      <c r="C57" s="6" t="str">
        <f>'Dania i Obrazki'!C:C</f>
        <v>łosos</v>
      </c>
      <c r="E57" s="6">
        <f>if(countif('Dania-Tagi(Relacja n-n)'!$C:$C,concatenate($A57,"_",E$1))&gt;=1,1, 0)</f>
        <v>0</v>
      </c>
      <c r="F57" s="6">
        <f>if(countif('Dania-Tagi(Relacja n-n)'!$C:$C,concatenate($A57,"_",F$1))&gt;=1,1, 0)</f>
        <v>1</v>
      </c>
      <c r="G57" s="6">
        <f>if(countif('Dania-Tagi(Relacja n-n)'!$C:$C,concatenate($A57,"_",G$1))&gt;=1,1, 0)</f>
        <v>0</v>
      </c>
      <c r="H57" s="6">
        <f>if(countif('Dania-Tagi(Relacja n-n)'!$C:$C,concatenate($A57,"_",H$1))&gt;=1,1, 0)</f>
        <v>0</v>
      </c>
      <c r="I57" s="6">
        <f>if(countif('Dania-Tagi(Relacja n-n)'!$C:$C,concatenate($A57,"_",I$1))&gt;=1,1, 0)</f>
        <v>0</v>
      </c>
      <c r="J57" s="6">
        <f>if(countif('Dania-Tagi(Relacja n-n)'!$C:$C,concatenate($A57,"_",J$1))&gt;=1,1, 0)</f>
        <v>0</v>
      </c>
      <c r="K57" s="6">
        <f>if(countif('Dania-Tagi(Relacja n-n)'!$C:$C,concatenate($A57,"_",K$1))&gt;=1,1, 0)</f>
        <v>0</v>
      </c>
      <c r="L57" s="6">
        <f>if(countif('Dania-Tagi(Relacja n-n)'!$C:$C,concatenate($A57,"_",L$1))&gt;=1,1, 0)</f>
        <v>0</v>
      </c>
      <c r="M57" s="6">
        <f>if(countif('Dania-Tagi(Relacja n-n)'!$C:$C,concatenate($A57,"_",M$1))&gt;=1,1, 0)</f>
        <v>0</v>
      </c>
      <c r="N57" s="6">
        <f>if(countif('Dania-Tagi(Relacja n-n)'!$C:$C,concatenate($A57,"_",N$1))&gt;=1,1, 0)</f>
        <v>0</v>
      </c>
      <c r="O57" s="6">
        <f>if(countif('Dania-Tagi(Relacja n-n)'!$C:$C,concatenate($A57,"_",O$1))&gt;=1,1, 0)</f>
        <v>0</v>
      </c>
      <c r="P57" s="6">
        <f>if(countif('Dania-Tagi(Relacja n-n)'!$C:$C,concatenate($A57,"_",P$1))&gt;=1,1, 0)</f>
        <v>0</v>
      </c>
      <c r="Q57" s="6">
        <f>if(countif('Dania-Tagi(Relacja n-n)'!$C:$C,concatenate($A57,"_",Q$1))&gt;=1,1, 0)</f>
        <v>0</v>
      </c>
      <c r="R57" s="6">
        <f>if(countif('Dania-Tagi(Relacja n-n)'!$C:$C,concatenate($A57,"_",R$1))&gt;=1,1, 0)</f>
        <v>1</v>
      </c>
      <c r="S57" s="6">
        <f>if(countif('Dania-Tagi(Relacja n-n)'!$C:$C,concatenate($A57,"_",S$1))&gt;=1,1, 0)</f>
        <v>1</v>
      </c>
    </row>
    <row r="58">
      <c r="A58" s="6">
        <f>'Dania i Obrazki'!A:A</f>
        <v>57</v>
      </c>
      <c r="B58" s="8" t="str">
        <f>'Dania i Obrazki'!B:B</f>
        <v>http://cdn30.beszamel.smcloud.net/t/thumbs/640/480/1/user_photos/18671/tani-dorsz-z-kauflandu-najlepszy-przepis.jpg</v>
      </c>
      <c r="C58" s="6" t="str">
        <f>'Dania i Obrazki'!C:C</f>
        <v>dorsz</v>
      </c>
      <c r="E58" s="6">
        <f>if(countif('Dania-Tagi(Relacja n-n)'!$C:$C,concatenate($A58,"_",E$1))&gt;=1,1, 0)</f>
        <v>0</v>
      </c>
      <c r="F58" s="6">
        <f>if(countif('Dania-Tagi(Relacja n-n)'!$C:$C,concatenate($A58,"_",F$1))&gt;=1,1, 0)</f>
        <v>1</v>
      </c>
      <c r="G58" s="6">
        <f>if(countif('Dania-Tagi(Relacja n-n)'!$C:$C,concatenate($A58,"_",G$1))&gt;=1,1, 0)</f>
        <v>0</v>
      </c>
      <c r="H58" s="6">
        <f>if(countif('Dania-Tagi(Relacja n-n)'!$C:$C,concatenate($A58,"_",H$1))&gt;=1,1, 0)</f>
        <v>0</v>
      </c>
      <c r="I58" s="6">
        <f>if(countif('Dania-Tagi(Relacja n-n)'!$C:$C,concatenate($A58,"_",I$1))&gt;=1,1, 0)</f>
        <v>0</v>
      </c>
      <c r="J58" s="6">
        <f>if(countif('Dania-Tagi(Relacja n-n)'!$C:$C,concatenate($A58,"_",J$1))&gt;=1,1, 0)</f>
        <v>0</v>
      </c>
      <c r="K58" s="6">
        <f>if(countif('Dania-Tagi(Relacja n-n)'!$C:$C,concatenate($A58,"_",K$1))&gt;=1,1, 0)</f>
        <v>0</v>
      </c>
      <c r="L58" s="6">
        <f>if(countif('Dania-Tagi(Relacja n-n)'!$C:$C,concatenate($A58,"_",L$1))&gt;=1,1, 0)</f>
        <v>0</v>
      </c>
      <c r="M58" s="6">
        <f>if(countif('Dania-Tagi(Relacja n-n)'!$C:$C,concatenate($A58,"_",M$1))&gt;=1,1, 0)</f>
        <v>0</v>
      </c>
      <c r="N58" s="6">
        <f>if(countif('Dania-Tagi(Relacja n-n)'!$C:$C,concatenate($A58,"_",N$1))&gt;=1,1, 0)</f>
        <v>0</v>
      </c>
      <c r="O58" s="6">
        <f>if(countif('Dania-Tagi(Relacja n-n)'!$C:$C,concatenate($A58,"_",O$1))&gt;=1,1, 0)</f>
        <v>0</v>
      </c>
      <c r="P58" s="6">
        <f>if(countif('Dania-Tagi(Relacja n-n)'!$C:$C,concatenate($A58,"_",P$1))&gt;=1,1, 0)</f>
        <v>0</v>
      </c>
      <c r="Q58" s="6">
        <f>if(countif('Dania-Tagi(Relacja n-n)'!$C:$C,concatenate($A58,"_",Q$1))&gt;=1,1, 0)</f>
        <v>0</v>
      </c>
      <c r="R58" s="6">
        <f>if(countif('Dania-Tagi(Relacja n-n)'!$C:$C,concatenate($A58,"_",R$1))&gt;=1,1, 0)</f>
        <v>1</v>
      </c>
      <c r="S58" s="6">
        <f>if(countif('Dania-Tagi(Relacja n-n)'!$C:$C,concatenate($A58,"_",S$1))&gt;=1,1, 0)</f>
        <v>1</v>
      </c>
    </row>
    <row r="59">
      <c r="A59" s="6">
        <f>'Dania i Obrazki'!A:A</f>
        <v>58</v>
      </c>
      <c r="B59" s="8" t="str">
        <f>'Dania i Obrazki'!B:B</f>
        <v>https://rybyswiata.pl/wp-content/uploads/2013/10/halibut-niebieski-rybyswiata-pl.png</v>
      </c>
      <c r="C59" s="6" t="str">
        <f>'Dania i Obrazki'!C:C</f>
        <v>halibut</v>
      </c>
      <c r="E59" s="6">
        <f>if(countif('Dania-Tagi(Relacja n-n)'!$C:$C,concatenate($A59,"_",E$1))&gt;=1,1, 0)</f>
        <v>0</v>
      </c>
      <c r="F59" s="6">
        <f>if(countif('Dania-Tagi(Relacja n-n)'!$C:$C,concatenate($A59,"_",F$1))&gt;=1,1, 0)</f>
        <v>1</v>
      </c>
      <c r="G59" s="6">
        <f>if(countif('Dania-Tagi(Relacja n-n)'!$C:$C,concatenate($A59,"_",G$1))&gt;=1,1, 0)</f>
        <v>0</v>
      </c>
      <c r="H59" s="6">
        <f>if(countif('Dania-Tagi(Relacja n-n)'!$C:$C,concatenate($A59,"_",H$1))&gt;=1,1, 0)</f>
        <v>0</v>
      </c>
      <c r="I59" s="6">
        <f>if(countif('Dania-Tagi(Relacja n-n)'!$C:$C,concatenate($A59,"_",I$1))&gt;=1,1, 0)</f>
        <v>0</v>
      </c>
      <c r="J59" s="6">
        <f>if(countif('Dania-Tagi(Relacja n-n)'!$C:$C,concatenate($A59,"_",J$1))&gt;=1,1, 0)</f>
        <v>0</v>
      </c>
      <c r="K59" s="6">
        <f>if(countif('Dania-Tagi(Relacja n-n)'!$C:$C,concatenate($A59,"_",K$1))&gt;=1,1, 0)</f>
        <v>0</v>
      </c>
      <c r="L59" s="6">
        <f>if(countif('Dania-Tagi(Relacja n-n)'!$C:$C,concatenate($A59,"_",L$1))&gt;=1,1, 0)</f>
        <v>0</v>
      </c>
      <c r="M59" s="6">
        <f>if(countif('Dania-Tagi(Relacja n-n)'!$C:$C,concatenate($A59,"_",M$1))&gt;=1,1, 0)</f>
        <v>0</v>
      </c>
      <c r="N59" s="6">
        <f>if(countif('Dania-Tagi(Relacja n-n)'!$C:$C,concatenate($A59,"_",N$1))&gt;=1,1, 0)</f>
        <v>0</v>
      </c>
      <c r="O59" s="6">
        <f>if(countif('Dania-Tagi(Relacja n-n)'!$C:$C,concatenate($A59,"_",O$1))&gt;=1,1, 0)</f>
        <v>0</v>
      </c>
      <c r="P59" s="6">
        <f>if(countif('Dania-Tagi(Relacja n-n)'!$C:$C,concatenate($A59,"_",P$1))&gt;=1,1, 0)</f>
        <v>0</v>
      </c>
      <c r="Q59" s="6">
        <f>if(countif('Dania-Tagi(Relacja n-n)'!$C:$C,concatenate($A59,"_",Q$1))&gt;=1,1, 0)</f>
        <v>0</v>
      </c>
      <c r="R59" s="6">
        <f>if(countif('Dania-Tagi(Relacja n-n)'!$C:$C,concatenate($A59,"_",R$1))&gt;=1,1, 0)</f>
        <v>1</v>
      </c>
      <c r="S59" s="6">
        <f>if(countif('Dania-Tagi(Relacja n-n)'!$C:$C,concatenate($A59,"_",S$1))&gt;=1,1, 0)</f>
        <v>1</v>
      </c>
    </row>
    <row r="60">
      <c r="A60" s="6">
        <f>'Dania i Obrazki'!A:A</f>
        <v>59</v>
      </c>
      <c r="B60" s="8" t="str">
        <f>'Dania i Obrazki'!B:B</f>
        <v>https://www.poezja-smaku.pl/wp-content/uploads/2012/07/aromatyczny-dorsz.jpg</v>
      </c>
      <c r="C60" s="6" t="str">
        <f>'Dania i Obrazki'!C:C</f>
        <v>dorsz w panierce</v>
      </c>
      <c r="E60" s="6">
        <f>if(countif('Dania-Tagi(Relacja n-n)'!$C:$C,concatenate($A60,"_",E$1))&gt;=1,1, 0)</f>
        <v>0</v>
      </c>
      <c r="F60" s="6">
        <f>if(countif('Dania-Tagi(Relacja n-n)'!$C:$C,concatenate($A60,"_",F$1))&gt;=1,1, 0)</f>
        <v>1</v>
      </c>
      <c r="G60" s="6">
        <f>if(countif('Dania-Tagi(Relacja n-n)'!$C:$C,concatenate($A60,"_",G$1))&gt;=1,1, 0)</f>
        <v>0</v>
      </c>
      <c r="H60" s="6">
        <f>if(countif('Dania-Tagi(Relacja n-n)'!$C:$C,concatenate($A60,"_",H$1))&gt;=1,1, 0)</f>
        <v>0</v>
      </c>
      <c r="I60" s="6">
        <f>if(countif('Dania-Tagi(Relacja n-n)'!$C:$C,concatenate($A60,"_",I$1))&gt;=1,1, 0)</f>
        <v>0</v>
      </c>
      <c r="J60" s="6">
        <f>if(countif('Dania-Tagi(Relacja n-n)'!$C:$C,concatenate($A60,"_",J$1))&gt;=1,1, 0)</f>
        <v>0</v>
      </c>
      <c r="K60" s="6">
        <f>if(countif('Dania-Tagi(Relacja n-n)'!$C:$C,concatenate($A60,"_",K$1))&gt;=1,1, 0)</f>
        <v>0</v>
      </c>
      <c r="L60" s="6">
        <f>if(countif('Dania-Tagi(Relacja n-n)'!$C:$C,concatenate($A60,"_",L$1))&gt;=1,1, 0)</f>
        <v>0</v>
      </c>
      <c r="M60" s="6">
        <f>if(countif('Dania-Tagi(Relacja n-n)'!$C:$C,concatenate($A60,"_",M$1))&gt;=1,1, 0)</f>
        <v>0</v>
      </c>
      <c r="N60" s="6">
        <f>if(countif('Dania-Tagi(Relacja n-n)'!$C:$C,concatenate($A60,"_",N$1))&gt;=1,1, 0)</f>
        <v>0</v>
      </c>
      <c r="O60" s="6">
        <f>if(countif('Dania-Tagi(Relacja n-n)'!$C:$C,concatenate($A60,"_",O$1))&gt;=1,1, 0)</f>
        <v>0</v>
      </c>
      <c r="P60" s="6">
        <f>if(countif('Dania-Tagi(Relacja n-n)'!$C:$C,concatenate($A60,"_",P$1))&gt;=1,1, 0)</f>
        <v>0</v>
      </c>
      <c r="Q60" s="6">
        <f>if(countif('Dania-Tagi(Relacja n-n)'!$C:$C,concatenate($A60,"_",Q$1))&gt;=1,1, 0)</f>
        <v>0</v>
      </c>
      <c r="R60" s="6">
        <f>if(countif('Dania-Tagi(Relacja n-n)'!$C:$C,concatenate($A60,"_",R$1))&gt;=1,1, 0)</f>
        <v>1</v>
      </c>
      <c r="S60" s="6">
        <f>if(countif('Dania-Tagi(Relacja n-n)'!$C:$C,concatenate($A60,"_",S$1))&gt;=1,1, 0)</f>
        <v>0</v>
      </c>
    </row>
    <row r="61">
      <c r="A61" s="6">
        <f>'Dania i Obrazki'!A:A</f>
        <v>60</v>
      </c>
      <c r="B61" s="8" t="str">
        <f>'Dania i Obrazki'!B:B</f>
        <v>https://media-cdn.tripadvisor.com/media/photo-s/10/19/f2/0b/ryba-miruna-w-zlocistej.jpg</v>
      </c>
      <c r="C61" s="6" t="str">
        <f>'Dania i Obrazki'!C:C</f>
        <v>miruna w panierce</v>
      </c>
      <c r="E61" s="6">
        <f>if(countif('Dania-Tagi(Relacja n-n)'!$C:$C,concatenate($A61,"_",E$1))&gt;=1,1, 0)</f>
        <v>0</v>
      </c>
      <c r="F61" s="6">
        <f>if(countif('Dania-Tagi(Relacja n-n)'!$C:$C,concatenate($A61,"_",F$1))&gt;=1,1, 0)</f>
        <v>1</v>
      </c>
      <c r="G61" s="6">
        <f>if(countif('Dania-Tagi(Relacja n-n)'!$C:$C,concatenate($A61,"_",G$1))&gt;=1,1, 0)</f>
        <v>0</v>
      </c>
      <c r="H61" s="6">
        <f>if(countif('Dania-Tagi(Relacja n-n)'!$C:$C,concatenate($A61,"_",H$1))&gt;=1,1, 0)</f>
        <v>0</v>
      </c>
      <c r="I61" s="6">
        <f>if(countif('Dania-Tagi(Relacja n-n)'!$C:$C,concatenate($A61,"_",I$1))&gt;=1,1, 0)</f>
        <v>0</v>
      </c>
      <c r="J61" s="6">
        <f>if(countif('Dania-Tagi(Relacja n-n)'!$C:$C,concatenate($A61,"_",J$1))&gt;=1,1, 0)</f>
        <v>0</v>
      </c>
      <c r="K61" s="6">
        <f>if(countif('Dania-Tagi(Relacja n-n)'!$C:$C,concatenate($A61,"_",K$1))&gt;=1,1, 0)</f>
        <v>0</v>
      </c>
      <c r="L61" s="6">
        <f>if(countif('Dania-Tagi(Relacja n-n)'!$C:$C,concatenate($A61,"_",L$1))&gt;=1,1, 0)</f>
        <v>0</v>
      </c>
      <c r="M61" s="6">
        <f>if(countif('Dania-Tagi(Relacja n-n)'!$C:$C,concatenate($A61,"_",M$1))&gt;=1,1, 0)</f>
        <v>0</v>
      </c>
      <c r="N61" s="6">
        <f>if(countif('Dania-Tagi(Relacja n-n)'!$C:$C,concatenate($A61,"_",N$1))&gt;=1,1, 0)</f>
        <v>0</v>
      </c>
      <c r="O61" s="6">
        <f>if(countif('Dania-Tagi(Relacja n-n)'!$C:$C,concatenate($A61,"_",O$1))&gt;=1,1, 0)</f>
        <v>0</v>
      </c>
      <c r="P61" s="6">
        <f>if(countif('Dania-Tagi(Relacja n-n)'!$C:$C,concatenate($A61,"_",P$1))&gt;=1,1, 0)</f>
        <v>0</v>
      </c>
      <c r="Q61" s="6">
        <f>if(countif('Dania-Tagi(Relacja n-n)'!$C:$C,concatenate($A61,"_",Q$1))&gt;=1,1, 0)</f>
        <v>0</v>
      </c>
      <c r="R61" s="6">
        <f>if(countif('Dania-Tagi(Relacja n-n)'!$C:$C,concatenate($A61,"_",R$1))&gt;=1,1, 0)</f>
        <v>1</v>
      </c>
      <c r="S61" s="6">
        <f>if(countif('Dania-Tagi(Relacja n-n)'!$C:$C,concatenate($A61,"_",S$1))&gt;=1,1, 0)</f>
        <v>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s>
  <sheetData>
    <row r="1">
      <c r="A1" s="10"/>
      <c r="F1" s="11"/>
      <c r="G1" s="1" t="str">
        <f>"1"</f>
        <v>1</v>
      </c>
      <c r="H1" s="1" t="str">
        <f>"2"</f>
        <v>2</v>
      </c>
      <c r="I1" s="1" t="str">
        <f>"3"</f>
        <v>3</v>
      </c>
      <c r="J1" s="1" t="str">
        <f>"4"</f>
        <v>4</v>
      </c>
      <c r="K1" s="1" t="str">
        <f>"5"</f>
        <v>5</v>
      </c>
      <c r="L1" s="1" t="str">
        <f>"6"</f>
        <v>6</v>
      </c>
      <c r="M1" s="1" t="str">
        <f>"7"</f>
        <v>7</v>
      </c>
      <c r="N1" s="1" t="str">
        <f>"8"</f>
        <v>8</v>
      </c>
      <c r="O1" s="1" t="str">
        <f>"9"</f>
        <v>9</v>
      </c>
      <c r="P1" s="1" t="str">
        <f>"10"</f>
        <v>10</v>
      </c>
      <c r="Q1" s="1" t="str">
        <f>"11"</f>
        <v>11</v>
      </c>
      <c r="R1" s="1" t="str">
        <f>"12"</f>
        <v>12</v>
      </c>
      <c r="S1" s="1" t="str">
        <f>"13"</f>
        <v>13</v>
      </c>
      <c r="T1" s="6" t="str">
        <f>"14"</f>
        <v>14</v>
      </c>
      <c r="U1" s="6" t="str">
        <f>"15"</f>
        <v>15</v>
      </c>
    </row>
    <row r="2">
      <c r="B2" s="1"/>
      <c r="C2" s="1"/>
      <c r="D2" s="1"/>
      <c r="E2" s="1"/>
      <c r="F2" s="12" t="s">
        <v>154</v>
      </c>
      <c r="G2" s="1">
        <v>0.9</v>
      </c>
      <c r="H2" s="1">
        <v>0.6000000000000001</v>
      </c>
      <c r="I2" s="1">
        <v>0.5000000000000001</v>
      </c>
      <c r="J2" s="1">
        <v>0.4</v>
      </c>
      <c r="K2" s="1">
        <v>0.5</v>
      </c>
      <c r="L2" s="1">
        <v>0.20000000000000004</v>
      </c>
      <c r="M2" s="1">
        <v>0.10000000000000003</v>
      </c>
      <c r="N2" s="1">
        <v>2.7755575615628914E-17</v>
      </c>
      <c r="O2" s="1">
        <v>-0.09999999999999998</v>
      </c>
      <c r="P2" s="1">
        <v>2.7755575615628914E-17</v>
      </c>
      <c r="Q2" s="1">
        <v>0.2</v>
      </c>
      <c r="R2" s="1">
        <v>0.30000000000000004</v>
      </c>
      <c r="S2" s="1">
        <v>0.2</v>
      </c>
      <c r="T2" s="1">
        <v>0.2</v>
      </c>
      <c r="U2" s="1">
        <v>0.2</v>
      </c>
    </row>
    <row r="3">
      <c r="B3" s="1"/>
      <c r="C3" s="1"/>
      <c r="D3" s="1"/>
      <c r="E3" s="1"/>
      <c r="F3" s="1" t="s">
        <v>155</v>
      </c>
      <c r="G3" s="13">
        <v>0.8</v>
      </c>
      <c r="H3" s="13">
        <v>0.5000000000000001</v>
      </c>
      <c r="I3" s="13">
        <v>0.40000000000000013</v>
      </c>
      <c r="J3" s="13">
        <v>0.30000000000000004</v>
      </c>
      <c r="K3" s="13">
        <v>0.4</v>
      </c>
      <c r="L3" s="13">
        <v>0.10000000000000003</v>
      </c>
      <c r="M3" s="13">
        <v>2.7755575615628914E-17</v>
      </c>
      <c r="N3" s="13">
        <v>-0.09999999999999998</v>
      </c>
      <c r="O3" s="13">
        <v>2.7755575615628914E-17</v>
      </c>
      <c r="P3" s="13">
        <v>-0.09999999999999998</v>
      </c>
      <c r="Q3" s="13">
        <v>0.1</v>
      </c>
      <c r="R3" s="13">
        <v>0.20000000000000004</v>
      </c>
      <c r="S3" s="13">
        <v>0.1</v>
      </c>
      <c r="T3" s="13">
        <v>0.1</v>
      </c>
      <c r="U3" s="13">
        <v>0.1</v>
      </c>
    </row>
    <row r="4">
      <c r="B4" s="1"/>
      <c r="C4" s="1"/>
      <c r="D4" s="1"/>
      <c r="E4" s="1"/>
      <c r="F4" s="4" t="s">
        <v>156</v>
      </c>
      <c r="G4" s="1">
        <f>G3-'(Interfejs + Logi uzytkownika)'!C6</f>
        <v>0.9</v>
      </c>
      <c r="H4" s="1">
        <f>H3-'(Interfejs + Logi uzytkownika)'!D6</f>
        <v>0.6</v>
      </c>
      <c r="I4" s="1">
        <f>I3-'(Interfejs + Logi uzytkownika)'!E6</f>
        <v>0.5</v>
      </c>
      <c r="J4" s="1">
        <f>J3-'(Interfejs + Logi uzytkownika)'!F6</f>
        <v>0.4</v>
      </c>
      <c r="K4" s="1">
        <f>K3-'(Interfejs + Logi uzytkownika)'!G6</f>
        <v>0.5</v>
      </c>
      <c r="L4" s="1">
        <f>L3-'(Interfejs + Logi uzytkownika)'!H6</f>
        <v>0.2</v>
      </c>
      <c r="M4" s="1">
        <f>M3-'(Interfejs + Logi uzytkownika)'!I6</f>
        <v>0.1</v>
      </c>
      <c r="N4" s="1">
        <f>N3-'(Interfejs + Logi uzytkownika)'!J6</f>
        <v>-0.2</v>
      </c>
      <c r="O4" s="1">
        <f>O3-'(Interfejs + Logi uzytkownika)'!K6</f>
        <v>0.1</v>
      </c>
      <c r="P4" s="1">
        <f>P3-'(Interfejs + Logi uzytkownika)'!L6</f>
        <v>-0.2</v>
      </c>
      <c r="Q4" s="1">
        <f>Q3-'(Interfejs + Logi uzytkownika)'!M6</f>
        <v>0.2</v>
      </c>
      <c r="R4" s="1">
        <f>R3-'(Interfejs + Logi uzytkownika)'!N6</f>
        <v>0.3</v>
      </c>
      <c r="S4" s="1">
        <f>S3-'(Interfejs + Logi uzytkownika)'!O6</f>
        <v>0.2</v>
      </c>
      <c r="T4" s="1">
        <f>T3-'(Interfejs + Logi uzytkownika)'!P6</f>
        <v>0.2</v>
      </c>
      <c r="U4" s="1">
        <f>U3-'(Interfejs + Logi uzytkownika)'!Q6</f>
        <v>0.2</v>
      </c>
    </row>
    <row r="5">
      <c r="B5" s="1"/>
      <c r="C5" s="1"/>
      <c r="D5" s="1"/>
      <c r="E5" s="1"/>
      <c r="F5" s="4" t="s">
        <v>157</v>
      </c>
      <c r="G5" s="1">
        <f>G3-'(Interfejs + Logi uzytkownika)'!C7</f>
        <v>0.7</v>
      </c>
      <c r="H5" s="1">
        <f>H3-'(Interfejs + Logi uzytkownika)'!D7</f>
        <v>0.4</v>
      </c>
      <c r="I5" s="1">
        <f>I3-'(Interfejs + Logi uzytkownika)'!E7</f>
        <v>0.3</v>
      </c>
      <c r="J5" s="1">
        <f>J3-'(Interfejs + Logi uzytkownika)'!F7</f>
        <v>0.2</v>
      </c>
      <c r="K5" s="1">
        <f>K3-'(Interfejs + Logi uzytkownika)'!G7</f>
        <v>0.3</v>
      </c>
      <c r="L5" s="1">
        <f>L3-'(Interfejs + Logi uzytkownika)'!H7</f>
        <v>0</v>
      </c>
      <c r="M5" s="1">
        <f>M3-'(Interfejs + Logi uzytkownika)'!I7</f>
        <v>-0.1</v>
      </c>
      <c r="N5" s="1">
        <f>N3-'(Interfejs + Logi uzytkownika)'!J7</f>
        <v>0</v>
      </c>
      <c r="O5" s="1">
        <f>O3-'(Interfejs + Logi uzytkownika)'!K7</f>
        <v>-0.1</v>
      </c>
      <c r="P5" s="1">
        <f>P3-'(Interfejs + Logi uzytkownika)'!L7</f>
        <v>0</v>
      </c>
      <c r="Q5" s="1">
        <f>Q3-'(Interfejs + Logi uzytkownika)'!M7</f>
        <v>0</v>
      </c>
      <c r="R5" s="1">
        <f>R3-'(Interfejs + Logi uzytkownika)'!N7</f>
        <v>0.1</v>
      </c>
      <c r="S5" s="1">
        <f>S3-'(Interfejs + Logi uzytkownika)'!O7</f>
        <v>0</v>
      </c>
      <c r="T5" s="1">
        <f>T3-'(Interfejs + Logi uzytkownika)'!P7</f>
        <v>0</v>
      </c>
      <c r="U5" s="1">
        <f>U3-'(Interfejs + Logi uzytkownika)'!Q7</f>
        <v>0</v>
      </c>
    </row>
    <row r="6">
      <c r="B6" s="1"/>
      <c r="C6" s="1"/>
      <c r="D6" s="1"/>
      <c r="E6" s="1"/>
      <c r="F6" s="1"/>
      <c r="H6" s="1"/>
      <c r="I6" s="1"/>
      <c r="J6" s="1"/>
      <c r="K6" s="1"/>
      <c r="L6" s="1"/>
      <c r="M6" s="1"/>
      <c r="N6" s="1"/>
      <c r="O6" s="1"/>
      <c r="P6" s="1"/>
      <c r="Q6" s="1"/>
      <c r="R6" s="1"/>
    </row>
    <row r="7">
      <c r="B7" s="1"/>
      <c r="C7" s="1"/>
      <c r="D7" s="1"/>
      <c r="E7" s="1"/>
      <c r="F7" s="1"/>
      <c r="G7" s="1"/>
      <c r="H7" s="1"/>
      <c r="I7" s="1"/>
      <c r="J7" s="1"/>
      <c r="K7" s="1"/>
      <c r="L7" s="1"/>
      <c r="M7" s="1"/>
      <c r="N7" s="1"/>
      <c r="O7" s="1"/>
      <c r="P7" s="1"/>
      <c r="Q7" s="1"/>
      <c r="R7" s="1"/>
    </row>
    <row r="8">
      <c r="B8" s="1"/>
      <c r="C8" s="1"/>
      <c r="D8" s="1"/>
      <c r="E8" s="1"/>
      <c r="F8" s="1"/>
      <c r="G8" s="1"/>
      <c r="H8" s="1"/>
      <c r="I8" s="1"/>
      <c r="J8" s="1"/>
      <c r="K8" s="1"/>
      <c r="L8" s="1"/>
      <c r="M8" s="1"/>
      <c r="N8" s="1"/>
      <c r="O8" s="1"/>
      <c r="P8" s="1"/>
      <c r="Q8" s="1"/>
      <c r="R8" s="1"/>
    </row>
    <row r="9">
      <c r="B9" s="1"/>
      <c r="C9" s="1"/>
      <c r="D9" s="1"/>
      <c r="E9" s="1"/>
      <c r="F9" s="1"/>
      <c r="G9" s="1"/>
      <c r="H9" s="1"/>
      <c r="I9" s="1"/>
      <c r="J9" s="1"/>
      <c r="K9" s="1"/>
      <c r="L9" s="1" t="s">
        <v>158</v>
      </c>
      <c r="M9" s="1"/>
      <c r="N9" s="1"/>
      <c r="O9" s="1"/>
      <c r="P9" s="1"/>
      <c r="Q9" s="1"/>
      <c r="R9" s="1"/>
    </row>
    <row r="10">
      <c r="B10" s="1"/>
      <c r="C10" s="1" t="s">
        <v>159</v>
      </c>
      <c r="D10" s="1"/>
      <c r="E10" s="1"/>
      <c r="F10" s="1"/>
      <c r="G10" s="1"/>
      <c r="H10" s="1"/>
      <c r="I10" s="1"/>
      <c r="J10" s="1"/>
      <c r="K10" s="1"/>
      <c r="L10" s="1"/>
      <c r="M10" s="1"/>
      <c r="N10" s="1"/>
      <c r="O10" s="1"/>
      <c r="P10" s="1"/>
      <c r="Q10" s="1"/>
      <c r="R10" s="1"/>
    </row>
    <row r="11">
      <c r="A11" s="1" t="s">
        <v>160</v>
      </c>
      <c r="B11" s="1" t="s">
        <v>161</v>
      </c>
      <c r="C11" s="1" t="s">
        <v>162</v>
      </c>
      <c r="D11" s="4" t="s">
        <v>1</v>
      </c>
      <c r="E11" s="4" t="s">
        <v>9</v>
      </c>
      <c r="F11" s="4" t="s">
        <v>3</v>
      </c>
      <c r="G11" s="1" t="str">
        <f>"1"</f>
        <v>1</v>
      </c>
      <c r="H11" s="1" t="str">
        <f>"2"</f>
        <v>2</v>
      </c>
      <c r="I11" s="1" t="str">
        <f>"3"</f>
        <v>3</v>
      </c>
      <c r="J11" s="1" t="str">
        <f>"4"</f>
        <v>4</v>
      </c>
      <c r="K11" s="1" t="str">
        <f>"5"</f>
        <v>5</v>
      </c>
      <c r="L11" s="1" t="str">
        <f>"6"</f>
        <v>6</v>
      </c>
      <c r="M11" s="1" t="str">
        <f>"7"</f>
        <v>7</v>
      </c>
      <c r="N11" s="1" t="str">
        <f>"8"</f>
        <v>8</v>
      </c>
      <c r="O11" s="1" t="str">
        <f>"9"</f>
        <v>9</v>
      </c>
      <c r="P11" s="1" t="str">
        <f>"10"</f>
        <v>10</v>
      </c>
      <c r="Q11" s="1" t="str">
        <f>"11"</f>
        <v>11</v>
      </c>
      <c r="R11" s="1" t="str">
        <f>"12"</f>
        <v>12</v>
      </c>
      <c r="S11" s="1" t="str">
        <f>"13"</f>
        <v>13</v>
      </c>
      <c r="T11" s="6" t="str">
        <f>"14"</f>
        <v>14</v>
      </c>
      <c r="U11" s="6" t="str">
        <f>"15"</f>
        <v>15</v>
      </c>
    </row>
    <row r="12">
      <c r="A12" s="14">
        <f t="shared" ref="A12:A71" si="1">if(B12="x",100,C12)</f>
        <v>1.78</v>
      </c>
      <c r="C12" s="15">
        <f t="shared" ref="C12:C71" si="2">Sum(G12:R12)</f>
        <v>1.78</v>
      </c>
      <c r="D12" s="5">
        <f>'Dania i Obrazki'!A2</f>
        <v>1</v>
      </c>
      <c r="E12" s="16" t="str">
        <f>'Dania i Obrazki'!B2</f>
        <v>https://media-cdn.tripadvisor.com/media/photo-o/0e/50/98/36/ali-baba-doner-kebab.jpg</v>
      </c>
      <c r="F12" s="5" t="str">
        <f>'Dania i Obrazki'!C2</f>
        <v>kebab</v>
      </c>
      <c r="G12" s="6">
        <f>('(Uzytkownik+sesja)'!E2-G$3)^2</f>
        <v>0.04</v>
      </c>
      <c r="H12" s="6">
        <f>('(Uzytkownik+sesja)'!F2-H$3)^2</f>
        <v>0.25</v>
      </c>
      <c r="I12" s="6">
        <f>('(Uzytkownik+sesja)'!G2-I$3)^2</f>
        <v>0.16</v>
      </c>
      <c r="J12" s="6">
        <f>('(Uzytkownik+sesja)'!H2-J$3)^2</f>
        <v>0.09</v>
      </c>
      <c r="K12" s="6">
        <f>('(Uzytkownik+sesja)'!I2-K$3)^2</f>
        <v>0.16</v>
      </c>
      <c r="L12" s="6">
        <f>('(Uzytkownik+sesja)'!J2-L$3)^2</f>
        <v>0.01</v>
      </c>
      <c r="M12" s="6">
        <f>('(Uzytkownik+sesja)'!K2-M$3)^2</f>
        <v>1</v>
      </c>
      <c r="N12" s="6">
        <f>('(Uzytkownik+sesja)'!L2-N$3)^2</f>
        <v>0.01</v>
      </c>
      <c r="O12" s="6">
        <f>('(Uzytkownik+sesja)'!M2-O$3)^2</f>
        <v>0</v>
      </c>
      <c r="P12" s="6">
        <f>('(Uzytkownik+sesja)'!N2-P$3)^2</f>
        <v>0.01</v>
      </c>
      <c r="Q12" s="6">
        <f>('(Uzytkownik+sesja)'!O2-Q$3)^2</f>
        <v>0.01</v>
      </c>
      <c r="R12" s="6">
        <f>('(Uzytkownik+sesja)'!P2-R$3)^2</f>
        <v>0.04</v>
      </c>
      <c r="S12" s="6">
        <f>('(Uzytkownik+sesja)'!Q2-S$3)^2</f>
        <v>0.01</v>
      </c>
      <c r="T12" s="6">
        <f>('(Uzytkownik+sesja)'!R2-T$3)^2</f>
        <v>0.81</v>
      </c>
      <c r="U12" s="6">
        <f>('(Uzytkownik+sesja)'!S2-U$3)^2</f>
        <v>0.01</v>
      </c>
    </row>
    <row r="13">
      <c r="A13" s="14">
        <f t="shared" si="1"/>
        <v>3.38</v>
      </c>
      <c r="C13" s="15">
        <f t="shared" si="2"/>
        <v>3.38</v>
      </c>
      <c r="D13" s="5">
        <f>'Dania i Obrazki'!A3</f>
        <v>2</v>
      </c>
      <c r="E13" s="16" t="str">
        <f>'Dania i Obrazki'!B3</f>
        <v>https://roadtripbus.pl/wp-content/uploads/2019/01/frytki-belgijskie-przepis.jpg</v>
      </c>
      <c r="F13" s="5" t="str">
        <f>'Dania i Obrazki'!C3</f>
        <v>frytki</v>
      </c>
      <c r="G13" s="6">
        <f>('(Uzytkownik+sesja)'!E3-G$3)^2</f>
        <v>0.64</v>
      </c>
      <c r="H13" s="6">
        <f>('(Uzytkownik+sesja)'!F3-H$3)^2</f>
        <v>0.25</v>
      </c>
      <c r="I13" s="6">
        <f>('(Uzytkownik+sesja)'!G3-I$3)^2</f>
        <v>0.16</v>
      </c>
      <c r="J13" s="6">
        <f>('(Uzytkownik+sesja)'!H3-J$3)^2</f>
        <v>0.09</v>
      </c>
      <c r="K13" s="6">
        <f>('(Uzytkownik+sesja)'!I3-K$3)^2</f>
        <v>0.36</v>
      </c>
      <c r="L13" s="6">
        <f>('(Uzytkownik+sesja)'!J3-L$3)^2</f>
        <v>0.81</v>
      </c>
      <c r="M13" s="6">
        <f>('(Uzytkownik+sesja)'!K3-M$3)^2</f>
        <v>1</v>
      </c>
      <c r="N13" s="6">
        <f>('(Uzytkownik+sesja)'!L3-N$3)^2</f>
        <v>0.01</v>
      </c>
      <c r="O13" s="6">
        <f>('(Uzytkownik+sesja)'!M3-O$3)^2</f>
        <v>0</v>
      </c>
      <c r="P13" s="6">
        <f>('(Uzytkownik+sesja)'!N3-P$3)^2</f>
        <v>0.01</v>
      </c>
      <c r="Q13" s="6">
        <f>('(Uzytkownik+sesja)'!O3-Q$3)^2</f>
        <v>0.01</v>
      </c>
      <c r="R13" s="6">
        <f>('(Uzytkownik+sesja)'!P3-R$3)^2</f>
        <v>0.04</v>
      </c>
      <c r="S13" s="6">
        <f>('(Uzytkownik+sesja)'!Q3-S$3)^2</f>
        <v>0.01</v>
      </c>
      <c r="T13" s="6">
        <f>('(Uzytkownik+sesja)'!R3-T$3)^2</f>
        <v>0.81</v>
      </c>
      <c r="U13" s="6">
        <f>('(Uzytkownik+sesja)'!S3-U$3)^2</f>
        <v>0.81</v>
      </c>
    </row>
    <row r="14">
      <c r="A14" s="14">
        <f t="shared" si="1"/>
        <v>1.38</v>
      </c>
      <c r="C14" s="15">
        <f t="shared" si="2"/>
        <v>1.38</v>
      </c>
      <c r="D14" s="5">
        <f>'Dania i Obrazki'!A4</f>
        <v>3</v>
      </c>
      <c r="E14" s="16" t="str">
        <f>'Dania i Obrazki'!B4</f>
        <v>http://greenlife.com.pl/wp-content/uploads/2014/01/Fotolia_37798945_Subscription_Monthly_M.jpg</v>
      </c>
      <c r="F14" s="5" t="str">
        <f>'Dania i Obrazki'!C4</f>
        <v>paluszki rybne</v>
      </c>
      <c r="G14" s="6">
        <f>('(Uzytkownik+sesja)'!E4-G$3)^2</f>
        <v>0.64</v>
      </c>
      <c r="H14" s="6">
        <f>('(Uzytkownik+sesja)'!F4-H$3)^2</f>
        <v>0.25</v>
      </c>
      <c r="I14" s="6">
        <f>('(Uzytkownik+sesja)'!G4-I$3)^2</f>
        <v>0.16</v>
      </c>
      <c r="J14" s="6">
        <f>('(Uzytkownik+sesja)'!H4-J$3)^2</f>
        <v>0.09</v>
      </c>
      <c r="K14" s="6">
        <f>('(Uzytkownik+sesja)'!I4-K$3)^2</f>
        <v>0.16</v>
      </c>
      <c r="L14" s="6">
        <f>('(Uzytkownik+sesja)'!J4-L$3)^2</f>
        <v>0.01</v>
      </c>
      <c r="M14" s="6">
        <f>('(Uzytkownik+sesja)'!K4-M$3)^2</f>
        <v>0</v>
      </c>
      <c r="N14" s="6">
        <f>('(Uzytkownik+sesja)'!L4-N$3)^2</f>
        <v>0.01</v>
      </c>
      <c r="O14" s="6">
        <f>('(Uzytkownik+sesja)'!M4-O$3)^2</f>
        <v>0</v>
      </c>
      <c r="P14" s="6">
        <f>('(Uzytkownik+sesja)'!N4-P$3)^2</f>
        <v>0.01</v>
      </c>
      <c r="Q14" s="6">
        <f>('(Uzytkownik+sesja)'!O4-Q$3)^2</f>
        <v>0.01</v>
      </c>
      <c r="R14" s="6">
        <f>('(Uzytkownik+sesja)'!P4-R$3)^2</f>
        <v>0.04</v>
      </c>
      <c r="S14" s="6">
        <f>('(Uzytkownik+sesja)'!Q4-S$3)^2</f>
        <v>0.01</v>
      </c>
      <c r="T14" s="6">
        <f>('(Uzytkownik+sesja)'!R4-T$3)^2</f>
        <v>0.81</v>
      </c>
      <c r="U14" s="6">
        <f>('(Uzytkownik+sesja)'!S4-U$3)^2</f>
        <v>0.01</v>
      </c>
    </row>
    <row r="15">
      <c r="A15" s="14">
        <f t="shared" si="1"/>
        <v>1.78</v>
      </c>
      <c r="C15" s="15">
        <f t="shared" si="2"/>
        <v>1.78</v>
      </c>
      <c r="D15" s="5">
        <f>'Dania i Obrazki'!A5</f>
        <v>4</v>
      </c>
      <c r="E15" s="16" t="str">
        <f>'Dania i Obrazki'!B5</f>
        <v>http://cdn14.beszamel.smcloud.net/t/thumbs/660/441/1/user_photos/zapiekanka-z-pieczarkami-i-serem-przepis.jpg</v>
      </c>
      <c r="F15" s="5" t="str">
        <f>'Dania i Obrazki'!C5</f>
        <v>zapiekanka </v>
      </c>
      <c r="G15" s="6">
        <f>('(Uzytkownik+sesja)'!E5-G$3)^2</f>
        <v>0.04</v>
      </c>
      <c r="H15" s="6">
        <f>('(Uzytkownik+sesja)'!F5-H$3)^2</f>
        <v>0.25</v>
      </c>
      <c r="I15" s="6">
        <f>('(Uzytkownik+sesja)'!G5-I$3)^2</f>
        <v>0.16</v>
      </c>
      <c r="J15" s="6">
        <f>('(Uzytkownik+sesja)'!H5-J$3)^2</f>
        <v>0.09</v>
      </c>
      <c r="K15" s="6">
        <f>('(Uzytkownik+sesja)'!I5-K$3)^2</f>
        <v>0.16</v>
      </c>
      <c r="L15" s="6">
        <f>('(Uzytkownik+sesja)'!J5-L$3)^2</f>
        <v>0.01</v>
      </c>
      <c r="M15" s="6">
        <f>('(Uzytkownik+sesja)'!K5-M$3)^2</f>
        <v>1</v>
      </c>
      <c r="N15" s="6">
        <f>('(Uzytkownik+sesja)'!L5-N$3)^2</f>
        <v>0.01</v>
      </c>
      <c r="O15" s="6">
        <f>('(Uzytkownik+sesja)'!M5-O$3)^2</f>
        <v>0</v>
      </c>
      <c r="P15" s="6">
        <f>('(Uzytkownik+sesja)'!N5-P$3)^2</f>
        <v>0.01</v>
      </c>
      <c r="Q15" s="6">
        <f>('(Uzytkownik+sesja)'!O5-Q$3)^2</f>
        <v>0.01</v>
      </c>
      <c r="R15" s="6">
        <f>('(Uzytkownik+sesja)'!P5-R$3)^2</f>
        <v>0.04</v>
      </c>
      <c r="S15" s="6">
        <f>('(Uzytkownik+sesja)'!Q5-S$3)^2</f>
        <v>0.01</v>
      </c>
      <c r="T15" s="6">
        <f>('(Uzytkownik+sesja)'!R5-T$3)^2</f>
        <v>0.81</v>
      </c>
      <c r="U15" s="6">
        <f>('(Uzytkownik+sesja)'!S5-U$3)^2</f>
        <v>0.01</v>
      </c>
    </row>
    <row r="16">
      <c r="A16" s="14">
        <f t="shared" si="1"/>
        <v>1.98</v>
      </c>
      <c r="C16" s="15">
        <f t="shared" si="2"/>
        <v>1.98</v>
      </c>
      <c r="D16" s="5">
        <f>'Dania i Obrazki'!A6</f>
        <v>5</v>
      </c>
      <c r="E16" s="16" t="str">
        <f>'Dania i Obrazki'!B6</f>
        <v>https://krosno24.pl/uploads/files/1278/pizza2859233_1280.jpg</v>
      </c>
      <c r="F16" s="5" t="str">
        <f>'Dania i Obrazki'!C6</f>
        <v>pizza</v>
      </c>
      <c r="G16" s="6">
        <f>('(Uzytkownik+sesja)'!E6-G$3)^2</f>
        <v>0.04</v>
      </c>
      <c r="H16" s="6">
        <f>('(Uzytkownik+sesja)'!F6-H$3)^2</f>
        <v>0.25</v>
      </c>
      <c r="I16" s="6">
        <f>('(Uzytkownik+sesja)'!G6-I$3)^2</f>
        <v>0.36</v>
      </c>
      <c r="J16" s="6">
        <f>('(Uzytkownik+sesja)'!H6-J$3)^2</f>
        <v>0.09</v>
      </c>
      <c r="K16" s="6">
        <f>('(Uzytkownik+sesja)'!I6-K$3)^2</f>
        <v>0.16</v>
      </c>
      <c r="L16" s="6">
        <f>('(Uzytkownik+sesja)'!J6-L$3)^2</f>
        <v>0.01</v>
      </c>
      <c r="M16" s="6">
        <f>('(Uzytkownik+sesja)'!K6-M$3)^2</f>
        <v>1</v>
      </c>
      <c r="N16" s="6">
        <f>('(Uzytkownik+sesja)'!L6-N$3)^2</f>
        <v>0.01</v>
      </c>
      <c r="O16" s="6">
        <f>('(Uzytkownik+sesja)'!M6-O$3)^2</f>
        <v>0</v>
      </c>
      <c r="P16" s="6">
        <f>('(Uzytkownik+sesja)'!N6-P$3)^2</f>
        <v>0.01</v>
      </c>
      <c r="Q16" s="6">
        <f>('(Uzytkownik+sesja)'!O6-Q$3)^2</f>
        <v>0.01</v>
      </c>
      <c r="R16" s="6">
        <f>('(Uzytkownik+sesja)'!P6-R$3)^2</f>
        <v>0.04</v>
      </c>
      <c r="S16" s="6">
        <f>('(Uzytkownik+sesja)'!Q6-S$3)^2</f>
        <v>0.01</v>
      </c>
      <c r="T16" s="6">
        <f>('(Uzytkownik+sesja)'!R6-T$3)^2</f>
        <v>0.81</v>
      </c>
      <c r="U16" s="6">
        <f>('(Uzytkownik+sesja)'!S6-U$3)^2</f>
        <v>0.01</v>
      </c>
    </row>
    <row r="17">
      <c r="A17" s="14">
        <f t="shared" si="1"/>
        <v>1.78</v>
      </c>
      <c r="C17" s="15">
        <f t="shared" si="2"/>
        <v>1.78</v>
      </c>
      <c r="D17" s="5">
        <f>'Dania i Obrazki'!A7</f>
        <v>6</v>
      </c>
      <c r="E17" s="16" t="str">
        <f>'Dania i Obrazki'!B7</f>
        <v>https://bi.im-g.pl/im/97/cf/d6/z14077847M,Hot-dog.jpg</v>
      </c>
      <c r="F17" s="5" t="str">
        <f>'Dania i Obrazki'!C7</f>
        <v>hot dog</v>
      </c>
      <c r="G17" s="6">
        <f>('(Uzytkownik+sesja)'!E7-G$3)^2</f>
        <v>0.04</v>
      </c>
      <c r="H17" s="6">
        <f>('(Uzytkownik+sesja)'!F7-H$3)^2</f>
        <v>0.25</v>
      </c>
      <c r="I17" s="6">
        <f>('(Uzytkownik+sesja)'!G7-I$3)^2</f>
        <v>0.16</v>
      </c>
      <c r="J17" s="6">
        <f>('(Uzytkownik+sesja)'!H7-J$3)^2</f>
        <v>0.09</v>
      </c>
      <c r="K17" s="6">
        <f>('(Uzytkownik+sesja)'!I7-K$3)^2</f>
        <v>0.16</v>
      </c>
      <c r="L17" s="6">
        <f>('(Uzytkownik+sesja)'!J7-L$3)^2</f>
        <v>0.01</v>
      </c>
      <c r="M17" s="6">
        <f>('(Uzytkownik+sesja)'!K7-M$3)^2</f>
        <v>1</v>
      </c>
      <c r="N17" s="6">
        <f>('(Uzytkownik+sesja)'!L7-N$3)^2</f>
        <v>0.01</v>
      </c>
      <c r="O17" s="6">
        <f>('(Uzytkownik+sesja)'!M7-O$3)^2</f>
        <v>0</v>
      </c>
      <c r="P17" s="6">
        <f>('(Uzytkownik+sesja)'!N7-P$3)^2</f>
        <v>0.01</v>
      </c>
      <c r="Q17" s="6">
        <f>('(Uzytkownik+sesja)'!O7-Q$3)^2</f>
        <v>0.01</v>
      </c>
      <c r="R17" s="6">
        <f>('(Uzytkownik+sesja)'!P7-R$3)^2</f>
        <v>0.04</v>
      </c>
      <c r="S17" s="6">
        <f>('(Uzytkownik+sesja)'!Q7-S$3)^2</f>
        <v>0.01</v>
      </c>
      <c r="T17" s="6">
        <f>('(Uzytkownik+sesja)'!R7-T$3)^2</f>
        <v>0.81</v>
      </c>
      <c r="U17" s="6">
        <f>('(Uzytkownik+sesja)'!S7-U$3)^2</f>
        <v>0.01</v>
      </c>
    </row>
    <row r="18">
      <c r="A18" s="14">
        <f t="shared" si="1"/>
        <v>1.98</v>
      </c>
      <c r="C18" s="15">
        <f t="shared" si="2"/>
        <v>1.98</v>
      </c>
      <c r="D18" s="5">
        <f>'Dania i Obrazki'!A8</f>
        <v>7</v>
      </c>
      <c r="E18" s="16" t="str">
        <f>'Dania i Obrazki'!B8</f>
        <v>https://s3.przepisy.pl/przepisy3ii/img/variants/767x0/wrapy-z-kurczakiem-i-warzywami894020.jpg</v>
      </c>
      <c r="F18" s="5" t="str">
        <f>'Dania i Obrazki'!C8</f>
        <v>wrapy </v>
      </c>
      <c r="G18" s="6">
        <f>('(Uzytkownik+sesja)'!E8-G$3)^2</f>
        <v>0.04</v>
      </c>
      <c r="H18" s="6">
        <f>('(Uzytkownik+sesja)'!F8-H$3)^2</f>
        <v>0.25</v>
      </c>
      <c r="I18" s="6">
        <f>('(Uzytkownik+sesja)'!G8-I$3)^2</f>
        <v>0.36</v>
      </c>
      <c r="J18" s="6">
        <f>('(Uzytkownik+sesja)'!H8-J$3)^2</f>
        <v>0.09</v>
      </c>
      <c r="K18" s="6">
        <f>('(Uzytkownik+sesja)'!I8-K$3)^2</f>
        <v>0.16</v>
      </c>
      <c r="L18" s="6">
        <f>('(Uzytkownik+sesja)'!J8-L$3)^2</f>
        <v>0.01</v>
      </c>
      <c r="M18" s="6">
        <f>('(Uzytkownik+sesja)'!K8-M$3)^2</f>
        <v>1</v>
      </c>
      <c r="N18" s="6">
        <f>('(Uzytkownik+sesja)'!L8-N$3)^2</f>
        <v>0.01</v>
      </c>
      <c r="O18" s="6">
        <f>('(Uzytkownik+sesja)'!M8-O$3)^2</f>
        <v>0</v>
      </c>
      <c r="P18" s="6">
        <f>('(Uzytkownik+sesja)'!N8-P$3)^2</f>
        <v>0.01</v>
      </c>
      <c r="Q18" s="6">
        <f>('(Uzytkownik+sesja)'!O8-Q$3)^2</f>
        <v>0.01</v>
      </c>
      <c r="R18" s="6">
        <f>('(Uzytkownik+sesja)'!P8-R$3)^2</f>
        <v>0.04</v>
      </c>
      <c r="S18" s="6">
        <f>('(Uzytkownik+sesja)'!Q8-S$3)^2</f>
        <v>0.01</v>
      </c>
      <c r="T18" s="6">
        <f>('(Uzytkownik+sesja)'!R8-T$3)^2</f>
        <v>0.81</v>
      </c>
      <c r="U18" s="6">
        <f>('(Uzytkownik+sesja)'!S8-U$3)^2</f>
        <v>0.01</v>
      </c>
    </row>
    <row r="19">
      <c r="A19" s="14">
        <f t="shared" si="1"/>
        <v>1.98</v>
      </c>
      <c r="C19" s="15">
        <f t="shared" si="2"/>
        <v>1.98</v>
      </c>
      <c r="D19" s="5">
        <f>'Dania i Obrazki'!A9</f>
        <v>8</v>
      </c>
      <c r="E19" s="16" t="str">
        <f>'Dania i Obrazki'!B9</f>
        <v>https://www.thespruceeats.com/thmb/KlbIb2jMzZnPeh5IzFvz10yDk5Y=/1813x1360/smart/filters:no_upscale()/vegetarian-bean-and-rice-burrito-recipe-3378550-9_preview-5b2417e1ff1b780037a58cda.jpeg</v>
      </c>
      <c r="F19" s="5" t="str">
        <f>'Dania i Obrazki'!C9</f>
        <v>buritto</v>
      </c>
      <c r="G19" s="6">
        <f>('(Uzytkownik+sesja)'!E9-G$3)^2</f>
        <v>0.04</v>
      </c>
      <c r="H19" s="6">
        <f>('(Uzytkownik+sesja)'!F9-H$3)^2</f>
        <v>0.25</v>
      </c>
      <c r="I19" s="6">
        <f>('(Uzytkownik+sesja)'!G9-I$3)^2</f>
        <v>0.36</v>
      </c>
      <c r="J19" s="6">
        <f>('(Uzytkownik+sesja)'!H9-J$3)^2</f>
        <v>0.09</v>
      </c>
      <c r="K19" s="6">
        <f>('(Uzytkownik+sesja)'!I9-K$3)^2</f>
        <v>0.16</v>
      </c>
      <c r="L19" s="6">
        <f>('(Uzytkownik+sesja)'!J9-L$3)^2</f>
        <v>0.01</v>
      </c>
      <c r="M19" s="6">
        <f>('(Uzytkownik+sesja)'!K9-M$3)^2</f>
        <v>1</v>
      </c>
      <c r="N19" s="6">
        <f>('(Uzytkownik+sesja)'!L9-N$3)^2</f>
        <v>0.01</v>
      </c>
      <c r="O19" s="6">
        <f>('(Uzytkownik+sesja)'!M9-O$3)^2</f>
        <v>0</v>
      </c>
      <c r="P19" s="6">
        <f>('(Uzytkownik+sesja)'!N9-P$3)^2</f>
        <v>0.01</v>
      </c>
      <c r="Q19" s="6">
        <f>('(Uzytkownik+sesja)'!O9-Q$3)^2</f>
        <v>0.01</v>
      </c>
      <c r="R19" s="6">
        <f>('(Uzytkownik+sesja)'!P9-R$3)^2</f>
        <v>0.04</v>
      </c>
      <c r="S19" s="6">
        <f>('(Uzytkownik+sesja)'!Q9-S$3)^2</f>
        <v>0.01</v>
      </c>
      <c r="T19" s="6">
        <f>('(Uzytkownik+sesja)'!R9-T$3)^2</f>
        <v>0.81</v>
      </c>
      <c r="U19" s="6">
        <f>('(Uzytkownik+sesja)'!S9-U$3)^2</f>
        <v>0.01</v>
      </c>
    </row>
    <row r="20">
      <c r="A20" s="14">
        <f t="shared" si="1"/>
        <v>1.98</v>
      </c>
      <c r="C20" s="15">
        <f t="shared" si="2"/>
        <v>1.98</v>
      </c>
      <c r="D20" s="5">
        <f>'Dania i Obrazki'!A10</f>
        <v>9</v>
      </c>
      <c r="E20" s="16" t="str">
        <f>'Dania i Obrazki'!B10</f>
        <v>https://www.kwestiasmaku.com/sites/v123.kwestiasmaku.com/files/quesadillas_z_kurczakiem_01.jpg</v>
      </c>
      <c r="F20" s="5" t="str">
        <f>'Dania i Obrazki'!C10</f>
        <v>quesedilla </v>
      </c>
      <c r="G20" s="6">
        <f>('(Uzytkownik+sesja)'!E10-G$3)^2</f>
        <v>0.04</v>
      </c>
      <c r="H20" s="6">
        <f>('(Uzytkownik+sesja)'!F10-H$3)^2</f>
        <v>0.25</v>
      </c>
      <c r="I20" s="6">
        <f>('(Uzytkownik+sesja)'!G10-I$3)^2</f>
        <v>0.36</v>
      </c>
      <c r="J20" s="6">
        <f>('(Uzytkownik+sesja)'!H10-J$3)^2</f>
        <v>0.09</v>
      </c>
      <c r="K20" s="6">
        <f>('(Uzytkownik+sesja)'!I10-K$3)^2</f>
        <v>0.16</v>
      </c>
      <c r="L20" s="6">
        <f>('(Uzytkownik+sesja)'!J10-L$3)^2</f>
        <v>0.01</v>
      </c>
      <c r="M20" s="6">
        <f>('(Uzytkownik+sesja)'!K10-M$3)^2</f>
        <v>1</v>
      </c>
      <c r="N20" s="6">
        <f>('(Uzytkownik+sesja)'!L10-N$3)^2</f>
        <v>0.01</v>
      </c>
      <c r="O20" s="6">
        <f>('(Uzytkownik+sesja)'!M10-O$3)^2</f>
        <v>0</v>
      </c>
      <c r="P20" s="6">
        <f>('(Uzytkownik+sesja)'!N10-P$3)^2</f>
        <v>0.01</v>
      </c>
      <c r="Q20" s="6">
        <f>('(Uzytkownik+sesja)'!O10-Q$3)^2</f>
        <v>0.01</v>
      </c>
      <c r="R20" s="6">
        <f>('(Uzytkownik+sesja)'!P10-R$3)^2</f>
        <v>0.04</v>
      </c>
      <c r="S20" s="6">
        <f>('(Uzytkownik+sesja)'!Q10-S$3)^2</f>
        <v>0.01</v>
      </c>
      <c r="T20" s="6">
        <f>('(Uzytkownik+sesja)'!R10-T$3)^2</f>
        <v>0.81</v>
      </c>
      <c r="U20" s="6">
        <f>('(Uzytkownik+sesja)'!S10-U$3)^2</f>
        <v>0.01</v>
      </c>
    </row>
    <row r="21">
      <c r="A21" s="14">
        <f t="shared" si="1"/>
        <v>1.78</v>
      </c>
      <c r="C21" s="15">
        <f t="shared" si="2"/>
        <v>1.78</v>
      </c>
      <c r="D21" s="5">
        <f>'Dania i Obrazki'!A11</f>
        <v>10</v>
      </c>
      <c r="E21" s="16" t="str">
        <f>'Dania i Obrazki'!B11</f>
        <v>https://primeburger.eu/wp-content/uploads/2018/10/2_prod_angus.jpg</v>
      </c>
      <c r="F21" s="5" t="str">
        <f>'Dania i Obrazki'!C11</f>
        <v>Burger</v>
      </c>
      <c r="G21" s="6">
        <f>('(Uzytkownik+sesja)'!E11-G$3)^2</f>
        <v>0.04</v>
      </c>
      <c r="H21" s="6">
        <f>('(Uzytkownik+sesja)'!F11-H$3)^2</f>
        <v>0.25</v>
      </c>
      <c r="I21" s="6">
        <f>('(Uzytkownik+sesja)'!G11-I$3)^2</f>
        <v>0.16</v>
      </c>
      <c r="J21" s="6">
        <f>('(Uzytkownik+sesja)'!H11-J$3)^2</f>
        <v>0.09</v>
      </c>
      <c r="K21" s="6">
        <f>('(Uzytkownik+sesja)'!I11-K$3)^2</f>
        <v>0.16</v>
      </c>
      <c r="L21" s="6">
        <f>('(Uzytkownik+sesja)'!J11-L$3)^2</f>
        <v>0.01</v>
      </c>
      <c r="M21" s="6">
        <f>('(Uzytkownik+sesja)'!K11-M$3)^2</f>
        <v>1</v>
      </c>
      <c r="N21" s="6">
        <f>('(Uzytkownik+sesja)'!L11-N$3)^2</f>
        <v>0.01</v>
      </c>
      <c r="O21" s="6">
        <f>('(Uzytkownik+sesja)'!M11-O$3)^2</f>
        <v>0</v>
      </c>
      <c r="P21" s="6">
        <f>('(Uzytkownik+sesja)'!N11-P$3)^2</f>
        <v>0.01</v>
      </c>
      <c r="Q21" s="6">
        <f>('(Uzytkownik+sesja)'!O11-Q$3)^2</f>
        <v>0.01</v>
      </c>
      <c r="R21" s="6">
        <f>('(Uzytkownik+sesja)'!P11-R$3)^2</f>
        <v>0.04</v>
      </c>
      <c r="S21" s="6">
        <f>('(Uzytkownik+sesja)'!Q11-S$3)^2</f>
        <v>0.01</v>
      </c>
      <c r="T21" s="6">
        <f>('(Uzytkownik+sesja)'!R11-T$3)^2</f>
        <v>0.81</v>
      </c>
      <c r="U21" s="6">
        <f>('(Uzytkownik+sesja)'!S11-U$3)^2</f>
        <v>0.01</v>
      </c>
    </row>
    <row r="22">
      <c r="A22" s="14">
        <f t="shared" si="1"/>
        <v>2.18</v>
      </c>
      <c r="C22" s="15">
        <f t="shared" si="2"/>
        <v>2.18</v>
      </c>
      <c r="D22" s="5">
        <f>'Dania i Obrazki'!A12</f>
        <v>11</v>
      </c>
      <c r="E22" s="16" t="str">
        <f>'Dania i Obrazki'!B12</f>
        <v>https://s3.przepisy.pl/przepisy3ii/img/variants/357x0/klasyczne-spaghetti-bolognese-z-pomidorami.jpg</v>
      </c>
      <c r="F22" s="5" t="str">
        <f>'Dania i Obrazki'!C12</f>
        <v>spagetti</v>
      </c>
      <c r="G22" s="6">
        <f>('(Uzytkownik+sesja)'!E12-G$3)^2</f>
        <v>0.04</v>
      </c>
      <c r="H22" s="6">
        <f>('(Uzytkownik+sesja)'!F12-H$3)^2</f>
        <v>0.25</v>
      </c>
      <c r="I22" s="6">
        <f>('(Uzytkownik+sesja)'!G12-I$3)^2</f>
        <v>0.36</v>
      </c>
      <c r="J22" s="6">
        <f>('(Uzytkownik+sesja)'!H12-J$3)^2</f>
        <v>0.09</v>
      </c>
      <c r="K22" s="6">
        <f>('(Uzytkownik+sesja)'!I12-K$3)^2</f>
        <v>0.16</v>
      </c>
      <c r="L22" s="6">
        <f>('(Uzytkownik+sesja)'!J12-L$3)^2</f>
        <v>0.01</v>
      </c>
      <c r="M22" s="6">
        <f>('(Uzytkownik+sesja)'!K12-M$3)^2</f>
        <v>0</v>
      </c>
      <c r="N22" s="6">
        <f>('(Uzytkownik+sesja)'!L12-N$3)^2</f>
        <v>1.21</v>
      </c>
      <c r="O22" s="6">
        <f>('(Uzytkownik+sesja)'!M12-O$3)^2</f>
        <v>0</v>
      </c>
      <c r="P22" s="6">
        <f>('(Uzytkownik+sesja)'!N12-P$3)^2</f>
        <v>0.01</v>
      </c>
      <c r="Q22" s="6">
        <f>('(Uzytkownik+sesja)'!O12-Q$3)^2</f>
        <v>0.01</v>
      </c>
      <c r="R22" s="6">
        <f>('(Uzytkownik+sesja)'!P12-R$3)^2</f>
        <v>0.04</v>
      </c>
      <c r="S22" s="6">
        <f>('(Uzytkownik+sesja)'!Q12-S$3)^2</f>
        <v>0.01</v>
      </c>
      <c r="T22" s="6">
        <f>('(Uzytkownik+sesja)'!R12-T$3)^2</f>
        <v>0.81</v>
      </c>
      <c r="U22" s="6">
        <f>('(Uzytkownik+sesja)'!S12-U$3)^2</f>
        <v>0.01</v>
      </c>
    </row>
    <row r="23">
      <c r="A23" s="14">
        <f t="shared" si="1"/>
        <v>2.18</v>
      </c>
      <c r="C23" s="15">
        <f t="shared" si="2"/>
        <v>2.18</v>
      </c>
      <c r="D23" s="5">
        <f>'Dania i Obrazki'!A13</f>
        <v>12</v>
      </c>
      <c r="E23" s="16" t="str">
        <f>'Dania i Obrazki'!B13</f>
        <v>http://obiading.pl/wp-content/uploads/2013/08/lasagne.jpg</v>
      </c>
      <c r="F23" s="5" t="str">
        <f>'Dania i Obrazki'!C13</f>
        <v>lasagne</v>
      </c>
      <c r="G23" s="6">
        <f>('(Uzytkownik+sesja)'!E13-G$3)^2</f>
        <v>0.04</v>
      </c>
      <c r="H23" s="6">
        <f>('(Uzytkownik+sesja)'!F13-H$3)^2</f>
        <v>0.25</v>
      </c>
      <c r="I23" s="6">
        <f>('(Uzytkownik+sesja)'!G13-I$3)^2</f>
        <v>0.36</v>
      </c>
      <c r="J23" s="6">
        <f>('(Uzytkownik+sesja)'!H13-J$3)^2</f>
        <v>0.09</v>
      </c>
      <c r="K23" s="6">
        <f>('(Uzytkownik+sesja)'!I13-K$3)^2</f>
        <v>0.16</v>
      </c>
      <c r="L23" s="6">
        <f>('(Uzytkownik+sesja)'!J13-L$3)^2</f>
        <v>0.01</v>
      </c>
      <c r="M23" s="6">
        <f>('(Uzytkownik+sesja)'!K13-M$3)^2</f>
        <v>0</v>
      </c>
      <c r="N23" s="6">
        <f>('(Uzytkownik+sesja)'!L13-N$3)^2</f>
        <v>1.21</v>
      </c>
      <c r="O23" s="6">
        <f>('(Uzytkownik+sesja)'!M13-O$3)^2</f>
        <v>0</v>
      </c>
      <c r="P23" s="6">
        <f>('(Uzytkownik+sesja)'!N13-P$3)^2</f>
        <v>0.01</v>
      </c>
      <c r="Q23" s="6">
        <f>('(Uzytkownik+sesja)'!O13-Q$3)^2</f>
        <v>0.01</v>
      </c>
      <c r="R23" s="6">
        <f>('(Uzytkownik+sesja)'!P13-R$3)^2</f>
        <v>0.04</v>
      </c>
      <c r="S23" s="6">
        <f>('(Uzytkownik+sesja)'!Q13-S$3)^2</f>
        <v>0.01</v>
      </c>
      <c r="T23" s="6">
        <f>('(Uzytkownik+sesja)'!R13-T$3)^2</f>
        <v>0.81</v>
      </c>
      <c r="U23" s="6">
        <f>('(Uzytkownik+sesja)'!S13-U$3)^2</f>
        <v>0.01</v>
      </c>
    </row>
    <row r="24">
      <c r="A24" s="14">
        <f t="shared" si="1"/>
        <v>1.98</v>
      </c>
      <c r="C24" s="15">
        <f t="shared" si="2"/>
        <v>1.98</v>
      </c>
      <c r="D24" s="5">
        <f>'Dania i Obrazki'!A14</f>
        <v>13</v>
      </c>
      <c r="E24" s="16" t="str">
        <f>'Dania i Obrazki'!B14</f>
        <v>https://ocdn.eu/pulscms-transforms/1/cR_ktkpTURBXy82Njc1OWY5MzRmNjgwZDNkMmMwNDIzNGRjMjkxMmNkZC5qcGeTlQMAzK_NFfDNDFeTBc0DFM0BvJUH2TIvcHVsc2Ntcy9NREFfLzE0MGIxY2ZlN2YwYWM1MmVkYzAxMGQ3MDk3OGU4NGJlLnBuZwDCAA</v>
      </c>
      <c r="F24" s="5" t="str">
        <f>'Dania i Obrazki'!C14</f>
        <v>zapiekanka makaronowa</v>
      </c>
      <c r="G24" s="6">
        <f>('(Uzytkownik+sesja)'!E14-G$3)^2</f>
        <v>0.04</v>
      </c>
      <c r="H24" s="6">
        <f>('(Uzytkownik+sesja)'!F14-H$3)^2</f>
        <v>0.25</v>
      </c>
      <c r="I24" s="6">
        <f>('(Uzytkownik+sesja)'!G14-I$3)^2</f>
        <v>0.16</v>
      </c>
      <c r="J24" s="6">
        <f>('(Uzytkownik+sesja)'!H14-J$3)^2</f>
        <v>0.09</v>
      </c>
      <c r="K24" s="6">
        <f>('(Uzytkownik+sesja)'!I14-K$3)^2</f>
        <v>0.16</v>
      </c>
      <c r="L24" s="6">
        <f>('(Uzytkownik+sesja)'!J14-L$3)^2</f>
        <v>0.01</v>
      </c>
      <c r="M24" s="6">
        <f>('(Uzytkownik+sesja)'!K14-M$3)^2</f>
        <v>0</v>
      </c>
      <c r="N24" s="6">
        <f>('(Uzytkownik+sesja)'!L14-N$3)^2</f>
        <v>1.21</v>
      </c>
      <c r="O24" s="6">
        <f>('(Uzytkownik+sesja)'!M14-O$3)^2</f>
        <v>0</v>
      </c>
      <c r="P24" s="6">
        <f>('(Uzytkownik+sesja)'!N14-P$3)^2</f>
        <v>0.01</v>
      </c>
      <c r="Q24" s="6">
        <f>('(Uzytkownik+sesja)'!O14-Q$3)^2</f>
        <v>0.01</v>
      </c>
      <c r="R24" s="6">
        <f>('(Uzytkownik+sesja)'!P14-R$3)^2</f>
        <v>0.04</v>
      </c>
      <c r="S24" s="6">
        <f>('(Uzytkownik+sesja)'!Q14-S$3)^2</f>
        <v>0.01</v>
      </c>
      <c r="T24" s="6">
        <f>('(Uzytkownik+sesja)'!R14-T$3)^2</f>
        <v>0.81</v>
      </c>
      <c r="U24" s="6">
        <f>('(Uzytkownik+sesja)'!S14-U$3)^2</f>
        <v>0.01</v>
      </c>
    </row>
    <row r="25">
      <c r="A25" s="14">
        <f t="shared" si="1"/>
        <v>2.18</v>
      </c>
      <c r="C25" s="15">
        <f t="shared" si="2"/>
        <v>2.18</v>
      </c>
      <c r="D25" s="5">
        <f>'Dania i Obrazki'!A15</f>
        <v>14</v>
      </c>
      <c r="E25" s="16" t="str">
        <f>'Dania i Obrazki'!B15</f>
        <v>https://ocdn.eu/pulscms-transforms/1/Ll1ktkpTURBXy9hOGU3YmU5MjM5MTc2NTFkZjVjNGJjZTYwZWQxMTQyNC5qcGeTlQMAzLTNFoDNDKiTBc0DFM0BvJUH2TIvcHVsc2Ntcy9NREFfLzE0MGIxY2ZlN2YwYWM1MmVkYzAxMGQ3MDk3OGU4NGJlLnBuZwDCAA</v>
      </c>
      <c r="F25" s="5" t="str">
        <f>'Dania i Obrazki'!C15</f>
        <v>cannelloni</v>
      </c>
      <c r="G25" s="6">
        <f>('(Uzytkownik+sesja)'!E15-G$3)^2</f>
        <v>0.04</v>
      </c>
      <c r="H25" s="6">
        <f>('(Uzytkownik+sesja)'!F15-H$3)^2</f>
        <v>0.25</v>
      </c>
      <c r="I25" s="6">
        <f>('(Uzytkownik+sesja)'!G15-I$3)^2</f>
        <v>0.36</v>
      </c>
      <c r="J25" s="6">
        <f>('(Uzytkownik+sesja)'!H15-J$3)^2</f>
        <v>0.09</v>
      </c>
      <c r="K25" s="6">
        <f>('(Uzytkownik+sesja)'!I15-K$3)^2</f>
        <v>0.16</v>
      </c>
      <c r="L25" s="6">
        <f>('(Uzytkownik+sesja)'!J15-L$3)^2</f>
        <v>0.01</v>
      </c>
      <c r="M25" s="6">
        <f>('(Uzytkownik+sesja)'!K15-M$3)^2</f>
        <v>0</v>
      </c>
      <c r="N25" s="6">
        <f>('(Uzytkownik+sesja)'!L15-N$3)^2</f>
        <v>1.21</v>
      </c>
      <c r="O25" s="6">
        <f>('(Uzytkownik+sesja)'!M15-O$3)^2</f>
        <v>0</v>
      </c>
      <c r="P25" s="6">
        <f>('(Uzytkownik+sesja)'!N15-P$3)^2</f>
        <v>0.01</v>
      </c>
      <c r="Q25" s="6">
        <f>('(Uzytkownik+sesja)'!O15-Q$3)^2</f>
        <v>0.01</v>
      </c>
      <c r="R25" s="6">
        <f>('(Uzytkownik+sesja)'!P15-R$3)^2</f>
        <v>0.04</v>
      </c>
      <c r="S25" s="6">
        <f>('(Uzytkownik+sesja)'!Q15-S$3)^2</f>
        <v>0.01</v>
      </c>
      <c r="T25" s="6">
        <f>('(Uzytkownik+sesja)'!R15-T$3)^2</f>
        <v>0.81</v>
      </c>
      <c r="U25" s="6">
        <f>('(Uzytkownik+sesja)'!S15-U$3)^2</f>
        <v>0.01</v>
      </c>
    </row>
    <row r="26">
      <c r="A26" s="14">
        <f t="shared" si="1"/>
        <v>2.98</v>
      </c>
      <c r="C26" s="15">
        <f t="shared" si="2"/>
        <v>2.98</v>
      </c>
      <c r="D26" s="5">
        <f>'Dania i Obrazki'!A16</f>
        <v>15</v>
      </c>
      <c r="E26" s="16" t="str">
        <f>'Dania i Obrazki'!B16</f>
        <v>https://kobietamag.pl/wp-content/uploads/2015/11/makaron-farfalle-z-dynia-pizmowa-orzechami-i-grana-padano.jpg</v>
      </c>
      <c r="F26" s="5" t="str">
        <f>'Dania i Obrazki'!C16</f>
        <v>farfalle</v>
      </c>
      <c r="G26" s="6">
        <f>('(Uzytkownik+sesja)'!E16-G$3)^2</f>
        <v>0.64</v>
      </c>
      <c r="H26" s="6">
        <f>('(Uzytkownik+sesja)'!F16-H$3)^2</f>
        <v>0.25</v>
      </c>
      <c r="I26" s="6">
        <f>('(Uzytkownik+sesja)'!G16-I$3)^2</f>
        <v>0.36</v>
      </c>
      <c r="J26" s="6">
        <f>('(Uzytkownik+sesja)'!H16-J$3)^2</f>
        <v>0.09</v>
      </c>
      <c r="K26" s="6">
        <f>('(Uzytkownik+sesja)'!I16-K$3)^2</f>
        <v>0.36</v>
      </c>
      <c r="L26" s="6">
        <f>('(Uzytkownik+sesja)'!J16-L$3)^2</f>
        <v>0.01</v>
      </c>
      <c r="M26" s="6">
        <f>('(Uzytkownik+sesja)'!K16-M$3)^2</f>
        <v>0</v>
      </c>
      <c r="N26" s="6">
        <f>('(Uzytkownik+sesja)'!L16-N$3)^2</f>
        <v>1.21</v>
      </c>
      <c r="O26" s="6">
        <f>('(Uzytkownik+sesja)'!M16-O$3)^2</f>
        <v>0</v>
      </c>
      <c r="P26" s="6">
        <f>('(Uzytkownik+sesja)'!N16-P$3)^2</f>
        <v>0.01</v>
      </c>
      <c r="Q26" s="6">
        <f>('(Uzytkownik+sesja)'!O16-Q$3)^2</f>
        <v>0.01</v>
      </c>
      <c r="R26" s="6">
        <f>('(Uzytkownik+sesja)'!P16-R$3)^2</f>
        <v>0.04</v>
      </c>
      <c r="S26" s="6">
        <f>('(Uzytkownik+sesja)'!Q16-S$3)^2</f>
        <v>0.01</v>
      </c>
      <c r="T26" s="6">
        <f>('(Uzytkownik+sesja)'!R16-T$3)^2</f>
        <v>0.81</v>
      </c>
      <c r="U26" s="6">
        <f>('(Uzytkownik+sesja)'!S16-U$3)^2</f>
        <v>0.01</v>
      </c>
    </row>
    <row r="27">
      <c r="A27" s="14">
        <f t="shared" si="1"/>
        <v>2.98</v>
      </c>
      <c r="C27" s="15">
        <f t="shared" si="2"/>
        <v>2.98</v>
      </c>
      <c r="D27" s="5">
        <f>'Dania i Obrazki'!A17</f>
        <v>16</v>
      </c>
      <c r="E27" s="16" t="str">
        <f>'Dania i Obrazki'!B17</f>
        <v>https://s3.przepisy.pl/przepisy3ii/img/variants/1440x1080/super-szybkie-tagliatelle-z-kurczakiem658590.jpg</v>
      </c>
      <c r="F27" s="5" t="str">
        <f>'Dania i Obrazki'!C17</f>
        <v>tagliatelle</v>
      </c>
      <c r="G27" s="6">
        <f>('(Uzytkownik+sesja)'!E17-G$3)^2</f>
        <v>0.64</v>
      </c>
      <c r="H27" s="6">
        <f>('(Uzytkownik+sesja)'!F17-H$3)^2</f>
        <v>0.25</v>
      </c>
      <c r="I27" s="6">
        <f>('(Uzytkownik+sesja)'!G17-I$3)^2</f>
        <v>0.36</v>
      </c>
      <c r="J27" s="6">
        <f>('(Uzytkownik+sesja)'!H17-J$3)^2</f>
        <v>0.09</v>
      </c>
      <c r="K27" s="6">
        <f>('(Uzytkownik+sesja)'!I17-K$3)^2</f>
        <v>0.36</v>
      </c>
      <c r="L27" s="6">
        <f>('(Uzytkownik+sesja)'!J17-L$3)^2</f>
        <v>0.01</v>
      </c>
      <c r="M27" s="6">
        <f>('(Uzytkownik+sesja)'!K17-M$3)^2</f>
        <v>0</v>
      </c>
      <c r="N27" s="6">
        <f>('(Uzytkownik+sesja)'!L17-N$3)^2</f>
        <v>1.21</v>
      </c>
      <c r="O27" s="6">
        <f>('(Uzytkownik+sesja)'!M17-O$3)^2</f>
        <v>0</v>
      </c>
      <c r="P27" s="6">
        <f>('(Uzytkownik+sesja)'!N17-P$3)^2</f>
        <v>0.01</v>
      </c>
      <c r="Q27" s="6">
        <f>('(Uzytkownik+sesja)'!O17-Q$3)^2</f>
        <v>0.01</v>
      </c>
      <c r="R27" s="6">
        <f>('(Uzytkownik+sesja)'!P17-R$3)^2</f>
        <v>0.04</v>
      </c>
      <c r="S27" s="6">
        <f>('(Uzytkownik+sesja)'!Q17-S$3)^2</f>
        <v>0.01</v>
      </c>
      <c r="T27" s="6">
        <f>('(Uzytkownik+sesja)'!R17-T$3)^2</f>
        <v>0.01</v>
      </c>
      <c r="U27" s="6">
        <f>('(Uzytkownik+sesja)'!S17-U$3)^2</f>
        <v>0.01</v>
      </c>
    </row>
    <row r="28">
      <c r="A28" s="14">
        <f t="shared" si="1"/>
        <v>3.58</v>
      </c>
      <c r="C28" s="15">
        <f t="shared" si="2"/>
        <v>3.58</v>
      </c>
      <c r="D28" s="5">
        <f>'Dania i Obrazki'!A18</f>
        <v>17</v>
      </c>
      <c r="E28" s="16" t="str">
        <f>'Dania i Obrazki'!B18</f>
        <v>https://static.smaker.pl/photos/5/5/7/557b2c0fb2b8a9ad5d04bd81aaa17a61_367613_59ccc9e3e2f45_wm.jpg</v>
      </c>
      <c r="F28" s="5" t="str">
        <f>'Dania i Obrazki'!C18</f>
        <v>barszcz</v>
      </c>
      <c r="G28" s="6">
        <f>('(Uzytkownik+sesja)'!E18-G$3)^2</f>
        <v>0.64</v>
      </c>
      <c r="H28" s="6">
        <f>('(Uzytkownik+sesja)'!F18-H$3)^2</f>
        <v>0.25</v>
      </c>
      <c r="I28" s="6">
        <f>('(Uzytkownik+sesja)'!G18-I$3)^2</f>
        <v>0.16</v>
      </c>
      <c r="J28" s="6">
        <f>('(Uzytkownik+sesja)'!H18-J$3)^2</f>
        <v>0.49</v>
      </c>
      <c r="K28" s="6">
        <f>('(Uzytkownik+sesja)'!I18-K$3)^2</f>
        <v>0.16</v>
      </c>
      <c r="L28" s="6">
        <f>('(Uzytkownik+sesja)'!J18-L$3)^2</f>
        <v>0.81</v>
      </c>
      <c r="M28" s="6">
        <f>('(Uzytkownik+sesja)'!K18-M$3)^2</f>
        <v>0</v>
      </c>
      <c r="N28" s="6">
        <f>('(Uzytkownik+sesja)'!L18-N$3)^2</f>
        <v>0.01</v>
      </c>
      <c r="O28" s="6">
        <f>('(Uzytkownik+sesja)'!M18-O$3)^2</f>
        <v>1</v>
      </c>
      <c r="P28" s="6">
        <f>('(Uzytkownik+sesja)'!N18-P$3)^2</f>
        <v>0.01</v>
      </c>
      <c r="Q28" s="6">
        <f>('(Uzytkownik+sesja)'!O18-Q$3)^2</f>
        <v>0.01</v>
      </c>
      <c r="R28" s="6">
        <f>('(Uzytkownik+sesja)'!P18-R$3)^2</f>
        <v>0.04</v>
      </c>
      <c r="S28" s="6">
        <f>('(Uzytkownik+sesja)'!Q18-S$3)^2</f>
        <v>0.01</v>
      </c>
      <c r="T28" s="6">
        <f>('(Uzytkownik+sesja)'!R18-T$3)^2</f>
        <v>0.81</v>
      </c>
      <c r="U28" s="6">
        <f>('(Uzytkownik+sesja)'!S18-U$3)^2</f>
        <v>0.81</v>
      </c>
    </row>
    <row r="29">
      <c r="A29" s="14">
        <f t="shared" si="1"/>
        <v>2.18</v>
      </c>
      <c r="C29" s="15">
        <f t="shared" si="2"/>
        <v>2.18</v>
      </c>
      <c r="D29" s="5">
        <f>'Dania i Obrazki'!A19</f>
        <v>18</v>
      </c>
      <c r="E29" s="16" t="str">
        <f>'Dania i Obrazki'!B19</f>
        <v>https://d3iamf8ydd24h9.cloudfront.net/pictures/articles/2018/02/39528-v-900x556.jpg</v>
      </c>
      <c r="F29" s="5" t="str">
        <f>'Dania i Obrazki'!C19</f>
        <v>żurek</v>
      </c>
      <c r="G29" s="6">
        <f>('(Uzytkownik+sesja)'!E19-G$3)^2</f>
        <v>0.04</v>
      </c>
      <c r="H29" s="6">
        <f>('(Uzytkownik+sesja)'!F19-H$3)^2</f>
        <v>0.25</v>
      </c>
      <c r="I29" s="6">
        <f>('(Uzytkownik+sesja)'!G19-I$3)^2</f>
        <v>0.16</v>
      </c>
      <c r="J29" s="6">
        <f>('(Uzytkownik+sesja)'!H19-J$3)^2</f>
        <v>0.49</v>
      </c>
      <c r="K29" s="6">
        <f>('(Uzytkownik+sesja)'!I19-K$3)^2</f>
        <v>0.16</v>
      </c>
      <c r="L29" s="6">
        <f>('(Uzytkownik+sesja)'!J19-L$3)^2</f>
        <v>0.01</v>
      </c>
      <c r="M29" s="6">
        <f>('(Uzytkownik+sesja)'!K19-M$3)^2</f>
        <v>0</v>
      </c>
      <c r="N29" s="6">
        <f>('(Uzytkownik+sesja)'!L19-N$3)^2</f>
        <v>0.01</v>
      </c>
      <c r="O29" s="6">
        <f>('(Uzytkownik+sesja)'!M19-O$3)^2</f>
        <v>1</v>
      </c>
      <c r="P29" s="6">
        <f>('(Uzytkownik+sesja)'!N19-P$3)^2</f>
        <v>0.01</v>
      </c>
      <c r="Q29" s="6">
        <f>('(Uzytkownik+sesja)'!O19-Q$3)^2</f>
        <v>0.01</v>
      </c>
      <c r="R29" s="6">
        <f>('(Uzytkownik+sesja)'!P19-R$3)^2</f>
        <v>0.04</v>
      </c>
      <c r="S29" s="6">
        <f>('(Uzytkownik+sesja)'!Q19-S$3)^2</f>
        <v>0.01</v>
      </c>
      <c r="T29" s="6">
        <f>('(Uzytkownik+sesja)'!R19-T$3)^2</f>
        <v>0.81</v>
      </c>
      <c r="U29" s="6">
        <f>('(Uzytkownik+sesja)'!S19-U$3)^2</f>
        <v>0.01</v>
      </c>
    </row>
    <row r="30">
      <c r="A30" s="14">
        <f t="shared" si="1"/>
        <v>2.18</v>
      </c>
      <c r="C30" s="15">
        <f t="shared" si="2"/>
        <v>2.18</v>
      </c>
      <c r="D30" s="5">
        <f>'Dania i Obrazki'!A20</f>
        <v>19</v>
      </c>
      <c r="E30" s="16" t="str">
        <f>'Dania i Obrazki'!B20</f>
        <v>https://s3.przepisy.pl/przepisy3ii/img/variants/767x0/grochowka.jpg</v>
      </c>
      <c r="F30" s="5" t="str">
        <f>'Dania i Obrazki'!C20</f>
        <v>grochówka</v>
      </c>
      <c r="G30" s="6">
        <f>('(Uzytkownik+sesja)'!E20-G$3)^2</f>
        <v>0.04</v>
      </c>
      <c r="H30" s="6">
        <f>('(Uzytkownik+sesja)'!F20-H$3)^2</f>
        <v>0.25</v>
      </c>
      <c r="I30" s="6">
        <f>('(Uzytkownik+sesja)'!G20-I$3)^2</f>
        <v>0.16</v>
      </c>
      <c r="J30" s="6">
        <f>('(Uzytkownik+sesja)'!H20-J$3)^2</f>
        <v>0.49</v>
      </c>
      <c r="K30" s="6">
        <f>('(Uzytkownik+sesja)'!I20-K$3)^2</f>
        <v>0.16</v>
      </c>
      <c r="L30" s="6">
        <f>('(Uzytkownik+sesja)'!J20-L$3)^2</f>
        <v>0.01</v>
      </c>
      <c r="M30" s="6">
        <f>('(Uzytkownik+sesja)'!K20-M$3)^2</f>
        <v>0</v>
      </c>
      <c r="N30" s="6">
        <f>('(Uzytkownik+sesja)'!L20-N$3)^2</f>
        <v>0.01</v>
      </c>
      <c r="O30" s="6">
        <f>('(Uzytkownik+sesja)'!M20-O$3)^2</f>
        <v>1</v>
      </c>
      <c r="P30" s="6">
        <f>('(Uzytkownik+sesja)'!N20-P$3)^2</f>
        <v>0.01</v>
      </c>
      <c r="Q30" s="6">
        <f>('(Uzytkownik+sesja)'!O20-Q$3)^2</f>
        <v>0.01</v>
      </c>
      <c r="R30" s="6">
        <f>('(Uzytkownik+sesja)'!P20-R$3)^2</f>
        <v>0.04</v>
      </c>
      <c r="S30" s="6">
        <f>('(Uzytkownik+sesja)'!Q20-S$3)^2</f>
        <v>0.01</v>
      </c>
      <c r="T30" s="6">
        <f>('(Uzytkownik+sesja)'!R20-T$3)^2</f>
        <v>0.81</v>
      </c>
      <c r="U30" s="6">
        <f>('(Uzytkownik+sesja)'!S20-U$3)^2</f>
        <v>0.81</v>
      </c>
    </row>
    <row r="31">
      <c r="A31" s="14">
        <f t="shared" si="1"/>
        <v>2.58</v>
      </c>
      <c r="C31" s="15">
        <f t="shared" si="2"/>
        <v>2.58</v>
      </c>
      <c r="D31" s="5">
        <f>'Dania i Obrazki'!A21</f>
        <v>20</v>
      </c>
      <c r="E31" s="16" t="str">
        <f>'Dania i Obrazki'!B21</f>
        <v>https://zakochanewzupach.pl/wp-content/uploads/2017/05/ch%C5%82odnik-z-burak%C3%B3w-1-866x597.jpg</v>
      </c>
      <c r="F31" s="5" t="str">
        <f>'Dania i Obrazki'!C21</f>
        <v>chłodnik</v>
      </c>
      <c r="G31" s="6">
        <f>('(Uzytkownik+sesja)'!E21-G$3)^2</f>
        <v>0.64</v>
      </c>
      <c r="H31" s="6">
        <f>('(Uzytkownik+sesja)'!F21-H$3)^2</f>
        <v>0.25</v>
      </c>
      <c r="I31" s="6">
        <f>('(Uzytkownik+sesja)'!G21-I$3)^2</f>
        <v>0.16</v>
      </c>
      <c r="J31" s="6">
        <f>('(Uzytkownik+sesja)'!H21-J$3)^2</f>
        <v>0.09</v>
      </c>
      <c r="K31" s="6">
        <f>('(Uzytkownik+sesja)'!I21-K$3)^2</f>
        <v>0.36</v>
      </c>
      <c r="L31" s="6">
        <f>('(Uzytkownik+sesja)'!J21-L$3)^2</f>
        <v>0.01</v>
      </c>
      <c r="M31" s="6">
        <f>('(Uzytkownik+sesja)'!K21-M$3)^2</f>
        <v>0</v>
      </c>
      <c r="N31" s="6">
        <f>('(Uzytkownik+sesja)'!L21-N$3)^2</f>
        <v>0.01</v>
      </c>
      <c r="O31" s="6">
        <f>('(Uzytkownik+sesja)'!M21-O$3)^2</f>
        <v>1</v>
      </c>
      <c r="P31" s="6">
        <f>('(Uzytkownik+sesja)'!N21-P$3)^2</f>
        <v>0.01</v>
      </c>
      <c r="Q31" s="6">
        <f>('(Uzytkownik+sesja)'!O21-Q$3)^2</f>
        <v>0.01</v>
      </c>
      <c r="R31" s="6">
        <f>('(Uzytkownik+sesja)'!P21-R$3)^2</f>
        <v>0.04</v>
      </c>
      <c r="S31" s="6">
        <f>('(Uzytkownik+sesja)'!Q21-S$3)^2</f>
        <v>0.01</v>
      </c>
      <c r="T31" s="6">
        <f>('(Uzytkownik+sesja)'!R21-T$3)^2</f>
        <v>0.81</v>
      </c>
      <c r="U31" s="6">
        <f>('(Uzytkownik+sesja)'!S21-U$3)^2</f>
        <v>0.81</v>
      </c>
    </row>
    <row r="32">
      <c r="A32" s="14">
        <f t="shared" si="1"/>
        <v>1.78</v>
      </c>
      <c r="C32" s="15">
        <f t="shared" si="2"/>
        <v>1.78</v>
      </c>
      <c r="D32" s="5">
        <f>'Dania i Obrazki'!A22</f>
        <v>21</v>
      </c>
      <c r="E32" s="16" t="str">
        <f>'Dania i Obrazki'!B22</f>
        <v>https://s3.przepisy.pl/przepisy3ii/img/variants/767x0/zupa-pomidorowa.jpg</v>
      </c>
      <c r="F32" s="5" t="str">
        <f>'Dania i Obrazki'!C22</f>
        <v>zupa pomidorowa</v>
      </c>
      <c r="G32" s="6">
        <f>('(Uzytkownik+sesja)'!E22-G$3)^2</f>
        <v>0.04</v>
      </c>
      <c r="H32" s="6">
        <f>('(Uzytkownik+sesja)'!F22-H$3)^2</f>
        <v>0.25</v>
      </c>
      <c r="I32" s="6">
        <f>('(Uzytkownik+sesja)'!G22-I$3)^2</f>
        <v>0.16</v>
      </c>
      <c r="J32" s="6">
        <f>('(Uzytkownik+sesja)'!H22-J$3)^2</f>
        <v>0.09</v>
      </c>
      <c r="K32" s="6">
        <f>('(Uzytkownik+sesja)'!I22-K$3)^2</f>
        <v>0.16</v>
      </c>
      <c r="L32" s="6">
        <f>('(Uzytkownik+sesja)'!J22-L$3)^2</f>
        <v>0.01</v>
      </c>
      <c r="M32" s="6">
        <f>('(Uzytkownik+sesja)'!K22-M$3)^2</f>
        <v>0</v>
      </c>
      <c r="N32" s="6">
        <f>('(Uzytkownik+sesja)'!L22-N$3)^2</f>
        <v>0.01</v>
      </c>
      <c r="O32" s="6">
        <f>('(Uzytkownik+sesja)'!M22-O$3)^2</f>
        <v>1</v>
      </c>
      <c r="P32" s="6">
        <f>('(Uzytkownik+sesja)'!N22-P$3)^2</f>
        <v>0.01</v>
      </c>
      <c r="Q32" s="6">
        <f>('(Uzytkownik+sesja)'!O22-Q$3)^2</f>
        <v>0.01</v>
      </c>
      <c r="R32" s="6">
        <f>('(Uzytkownik+sesja)'!P22-R$3)^2</f>
        <v>0.04</v>
      </c>
      <c r="S32" s="6">
        <f>('(Uzytkownik+sesja)'!Q22-S$3)^2</f>
        <v>0.01</v>
      </c>
      <c r="T32" s="6">
        <f>('(Uzytkownik+sesja)'!R22-T$3)^2</f>
        <v>0.81</v>
      </c>
      <c r="U32" s="6">
        <f>('(Uzytkownik+sesja)'!S22-U$3)^2</f>
        <v>0.81</v>
      </c>
    </row>
    <row r="33">
      <c r="A33" s="14">
        <f t="shared" si="1"/>
        <v>2.18</v>
      </c>
      <c r="C33" s="15">
        <f t="shared" si="2"/>
        <v>2.18</v>
      </c>
      <c r="D33" s="5">
        <f>'Dania i Obrazki'!A23</f>
        <v>22</v>
      </c>
      <c r="E33" s="16" t="str">
        <f>'Dania i Obrazki'!B23</f>
        <v>https://s3.przepisy.pl/przepisy3ii/img/variants/767x0/classic-chicken-soup_a423933.jpg</v>
      </c>
      <c r="F33" s="5" t="str">
        <f>'Dania i Obrazki'!C23</f>
        <v>rosół</v>
      </c>
      <c r="G33" s="6">
        <f>('(Uzytkownik+sesja)'!E23-G$3)^2</f>
        <v>0.04</v>
      </c>
      <c r="H33" s="6">
        <f>('(Uzytkownik+sesja)'!F23-H$3)^2</f>
        <v>0.25</v>
      </c>
      <c r="I33" s="6">
        <f>('(Uzytkownik+sesja)'!G23-I$3)^2</f>
        <v>0.16</v>
      </c>
      <c r="J33" s="6">
        <f>('(Uzytkownik+sesja)'!H23-J$3)^2</f>
        <v>0.49</v>
      </c>
      <c r="K33" s="6">
        <f>('(Uzytkownik+sesja)'!I23-K$3)^2</f>
        <v>0.16</v>
      </c>
      <c r="L33" s="6">
        <f>('(Uzytkownik+sesja)'!J23-L$3)^2</f>
        <v>0.01</v>
      </c>
      <c r="M33" s="6">
        <f>('(Uzytkownik+sesja)'!K23-M$3)^2</f>
        <v>0</v>
      </c>
      <c r="N33" s="6">
        <f>('(Uzytkownik+sesja)'!L23-N$3)^2</f>
        <v>0.01</v>
      </c>
      <c r="O33" s="6">
        <f>('(Uzytkownik+sesja)'!M23-O$3)^2</f>
        <v>1</v>
      </c>
      <c r="P33" s="6">
        <f>('(Uzytkownik+sesja)'!N23-P$3)^2</f>
        <v>0.01</v>
      </c>
      <c r="Q33" s="6">
        <f>('(Uzytkownik+sesja)'!O23-Q$3)^2</f>
        <v>0.01</v>
      </c>
      <c r="R33" s="6">
        <f>('(Uzytkownik+sesja)'!P23-R$3)^2</f>
        <v>0.04</v>
      </c>
      <c r="S33" s="6">
        <f>('(Uzytkownik+sesja)'!Q23-S$3)^2</f>
        <v>0.01</v>
      </c>
      <c r="T33" s="6">
        <f>('(Uzytkownik+sesja)'!R23-T$3)^2</f>
        <v>0.81</v>
      </c>
      <c r="U33" s="6">
        <f>('(Uzytkownik+sesja)'!S23-U$3)^2</f>
        <v>0.81</v>
      </c>
    </row>
    <row r="34">
      <c r="A34" s="14">
        <f t="shared" si="1"/>
        <v>1.18</v>
      </c>
      <c r="C34" s="15">
        <f t="shared" si="2"/>
        <v>1.18</v>
      </c>
      <c r="D34" s="5">
        <f>'Dania i Obrazki'!A24</f>
        <v>23</v>
      </c>
      <c r="E34" s="16" t="str">
        <f>'Dania i Obrazki'!B24</f>
        <v>https://s3.przepisy.pl/przepisy3ii/img/variants/767x0/golabki.jpg</v>
      </c>
      <c r="F34" s="5" t="str">
        <f>'Dania i Obrazki'!C24</f>
        <v>gołąbki</v>
      </c>
      <c r="G34" s="6">
        <f>('(Uzytkownik+sesja)'!E24-G$3)^2</f>
        <v>0.04</v>
      </c>
      <c r="H34" s="6">
        <f>('(Uzytkownik+sesja)'!F24-H$3)^2</f>
        <v>0.25</v>
      </c>
      <c r="I34" s="6">
        <f>('(Uzytkownik+sesja)'!G24-I$3)^2</f>
        <v>0.16</v>
      </c>
      <c r="J34" s="6">
        <f>('(Uzytkownik+sesja)'!H24-J$3)^2</f>
        <v>0.49</v>
      </c>
      <c r="K34" s="6">
        <f>('(Uzytkownik+sesja)'!I24-K$3)^2</f>
        <v>0.16</v>
      </c>
      <c r="L34" s="6">
        <f>('(Uzytkownik+sesja)'!J24-L$3)^2</f>
        <v>0.01</v>
      </c>
      <c r="M34" s="6">
        <f>('(Uzytkownik+sesja)'!K24-M$3)^2</f>
        <v>0</v>
      </c>
      <c r="N34" s="6">
        <f>('(Uzytkownik+sesja)'!L24-N$3)^2</f>
        <v>0.01</v>
      </c>
      <c r="O34" s="6">
        <f>('(Uzytkownik+sesja)'!M24-O$3)^2</f>
        <v>0</v>
      </c>
      <c r="P34" s="6">
        <f>('(Uzytkownik+sesja)'!N24-P$3)^2</f>
        <v>0.01</v>
      </c>
      <c r="Q34" s="6">
        <f>('(Uzytkownik+sesja)'!O24-Q$3)^2</f>
        <v>0.01</v>
      </c>
      <c r="R34" s="6">
        <f>('(Uzytkownik+sesja)'!P24-R$3)^2</f>
        <v>0.04</v>
      </c>
      <c r="S34" s="6">
        <f>('(Uzytkownik+sesja)'!Q24-S$3)^2</f>
        <v>0.01</v>
      </c>
      <c r="T34" s="6">
        <f>('(Uzytkownik+sesja)'!R24-T$3)^2</f>
        <v>0.01</v>
      </c>
      <c r="U34" s="6">
        <f>('(Uzytkownik+sesja)'!S24-U$3)^2</f>
        <v>0.81</v>
      </c>
    </row>
    <row r="35">
      <c r="A35" s="14">
        <f t="shared" si="1"/>
        <v>1.18</v>
      </c>
      <c r="C35" s="15">
        <f t="shared" si="2"/>
        <v>1.18</v>
      </c>
      <c r="D35" s="5">
        <f>'Dania i Obrazki'!A25</f>
        <v>24</v>
      </c>
      <c r="E35" s="16" t="str">
        <f>'Dania i Obrazki'!B25</f>
        <v>https://i.ytimg.com/vi/WsLlEYJTlrI/maxresdefault.jpg</v>
      </c>
      <c r="F35" s="5" t="str">
        <f>'Dania i Obrazki'!C25</f>
        <v>kotlet schabowy</v>
      </c>
      <c r="G35" s="6">
        <f>('(Uzytkownik+sesja)'!E25-G$3)^2</f>
        <v>0.04</v>
      </c>
      <c r="H35" s="6">
        <f>('(Uzytkownik+sesja)'!F25-H$3)^2</f>
        <v>0.25</v>
      </c>
      <c r="I35" s="6">
        <f>('(Uzytkownik+sesja)'!G25-I$3)^2</f>
        <v>0.16</v>
      </c>
      <c r="J35" s="6">
        <f>('(Uzytkownik+sesja)'!H25-J$3)^2</f>
        <v>0.49</v>
      </c>
      <c r="K35" s="6">
        <f>('(Uzytkownik+sesja)'!I25-K$3)^2</f>
        <v>0.16</v>
      </c>
      <c r="L35" s="6">
        <f>('(Uzytkownik+sesja)'!J25-L$3)^2</f>
        <v>0.01</v>
      </c>
      <c r="M35" s="6">
        <f>('(Uzytkownik+sesja)'!K25-M$3)^2</f>
        <v>0</v>
      </c>
      <c r="N35" s="6">
        <f>('(Uzytkownik+sesja)'!L25-N$3)^2</f>
        <v>0.01</v>
      </c>
      <c r="O35" s="6">
        <f>('(Uzytkownik+sesja)'!M25-O$3)^2</f>
        <v>0</v>
      </c>
      <c r="P35" s="6">
        <f>('(Uzytkownik+sesja)'!N25-P$3)^2</f>
        <v>0.01</v>
      </c>
      <c r="Q35" s="6">
        <f>('(Uzytkownik+sesja)'!O25-Q$3)^2</f>
        <v>0.01</v>
      </c>
      <c r="R35" s="6">
        <f>('(Uzytkownik+sesja)'!P25-R$3)^2</f>
        <v>0.04</v>
      </c>
      <c r="S35" s="6">
        <f>('(Uzytkownik+sesja)'!Q25-S$3)^2</f>
        <v>0.01</v>
      </c>
      <c r="T35" s="6">
        <f>('(Uzytkownik+sesja)'!R25-T$3)^2</f>
        <v>0.81</v>
      </c>
      <c r="U35" s="6">
        <f>('(Uzytkownik+sesja)'!S25-U$3)^2</f>
        <v>0.01</v>
      </c>
    </row>
    <row r="36">
      <c r="A36" s="14">
        <f t="shared" si="1"/>
        <v>1.18</v>
      </c>
      <c r="C36" s="15">
        <f t="shared" si="2"/>
        <v>1.18</v>
      </c>
      <c r="D36" s="5">
        <f>'Dania i Obrazki'!A26</f>
        <v>25</v>
      </c>
      <c r="E36" s="16" t="str">
        <f>'Dania i Obrazki'!B26</f>
        <v>https://i.wpimg.pl/O/555x385/i.wp.pl/a/f/kuchnia/58011461/-EDYSK_2-galerie_nowe-polskie_obiady-148476303.jpg</v>
      </c>
      <c r="F36" s="5" t="str">
        <f>'Dania i Obrazki'!C26</f>
        <v>kotlet mielony (zraz)</v>
      </c>
      <c r="G36" s="6">
        <f>('(Uzytkownik+sesja)'!E26-G$3)^2</f>
        <v>0.04</v>
      </c>
      <c r="H36" s="6">
        <f>('(Uzytkownik+sesja)'!F26-H$3)^2</f>
        <v>0.25</v>
      </c>
      <c r="I36" s="6">
        <f>('(Uzytkownik+sesja)'!G26-I$3)^2</f>
        <v>0.16</v>
      </c>
      <c r="J36" s="6">
        <f>('(Uzytkownik+sesja)'!H26-J$3)^2</f>
        <v>0.49</v>
      </c>
      <c r="K36" s="6">
        <f>('(Uzytkownik+sesja)'!I26-K$3)^2</f>
        <v>0.16</v>
      </c>
      <c r="L36" s="6">
        <f>('(Uzytkownik+sesja)'!J26-L$3)^2</f>
        <v>0.01</v>
      </c>
      <c r="M36" s="6">
        <f>('(Uzytkownik+sesja)'!K26-M$3)^2</f>
        <v>0</v>
      </c>
      <c r="N36" s="6">
        <f>('(Uzytkownik+sesja)'!L26-N$3)^2</f>
        <v>0.01</v>
      </c>
      <c r="O36" s="6">
        <f>('(Uzytkownik+sesja)'!M26-O$3)^2</f>
        <v>0</v>
      </c>
      <c r="P36" s="6">
        <f>('(Uzytkownik+sesja)'!N26-P$3)^2</f>
        <v>0.01</v>
      </c>
      <c r="Q36" s="6">
        <f>('(Uzytkownik+sesja)'!O26-Q$3)^2</f>
        <v>0.01</v>
      </c>
      <c r="R36" s="6">
        <f>('(Uzytkownik+sesja)'!P26-R$3)^2</f>
        <v>0.04</v>
      </c>
      <c r="S36" s="6">
        <f>('(Uzytkownik+sesja)'!Q26-S$3)^2</f>
        <v>0.01</v>
      </c>
      <c r="T36" s="6">
        <f>('(Uzytkownik+sesja)'!R26-T$3)^2</f>
        <v>0.81</v>
      </c>
      <c r="U36" s="6">
        <f>('(Uzytkownik+sesja)'!S26-U$3)^2</f>
        <v>0.01</v>
      </c>
    </row>
    <row r="37">
      <c r="A37" s="14">
        <f t="shared" si="1"/>
        <v>1.18</v>
      </c>
      <c r="C37" s="15">
        <f t="shared" si="2"/>
        <v>1.18</v>
      </c>
      <c r="D37" s="5">
        <f>'Dania i Obrazki'!A27</f>
        <v>26</v>
      </c>
      <c r="E37" s="16" t="str">
        <f>'Dania i Obrazki'!B27</f>
        <v>https://static.gotujmy.pl/ZDJECIE_PRZEPISU_ETAP/karkowka-po-cygansku-z-lubczykiem-433571.jpg</v>
      </c>
      <c r="F37" s="5" t="str">
        <f>'Dania i Obrazki'!C27</f>
        <v>karkówka</v>
      </c>
      <c r="G37" s="6">
        <f>('(Uzytkownik+sesja)'!E27-G$3)^2</f>
        <v>0.04</v>
      </c>
      <c r="H37" s="6">
        <f>('(Uzytkownik+sesja)'!F27-H$3)^2</f>
        <v>0.25</v>
      </c>
      <c r="I37" s="6">
        <f>('(Uzytkownik+sesja)'!G27-I$3)^2</f>
        <v>0.16</v>
      </c>
      <c r="J37" s="6">
        <f>('(Uzytkownik+sesja)'!H27-J$3)^2</f>
        <v>0.49</v>
      </c>
      <c r="K37" s="6">
        <f>('(Uzytkownik+sesja)'!I27-K$3)^2</f>
        <v>0.16</v>
      </c>
      <c r="L37" s="6">
        <f>('(Uzytkownik+sesja)'!J27-L$3)^2</f>
        <v>0.01</v>
      </c>
      <c r="M37" s="6">
        <f>('(Uzytkownik+sesja)'!K27-M$3)^2</f>
        <v>0</v>
      </c>
      <c r="N37" s="6">
        <f>('(Uzytkownik+sesja)'!L27-N$3)^2</f>
        <v>0.01</v>
      </c>
      <c r="O37" s="6">
        <f>('(Uzytkownik+sesja)'!M27-O$3)^2</f>
        <v>0</v>
      </c>
      <c r="P37" s="6">
        <f>('(Uzytkownik+sesja)'!N27-P$3)^2</f>
        <v>0.01</v>
      </c>
      <c r="Q37" s="6">
        <f>('(Uzytkownik+sesja)'!O27-Q$3)^2</f>
        <v>0.01</v>
      </c>
      <c r="R37" s="6">
        <f>('(Uzytkownik+sesja)'!P27-R$3)^2</f>
        <v>0.04</v>
      </c>
      <c r="S37" s="6">
        <f>('(Uzytkownik+sesja)'!Q27-S$3)^2</f>
        <v>0.01</v>
      </c>
      <c r="T37" s="6">
        <f>('(Uzytkownik+sesja)'!R27-T$3)^2</f>
        <v>0.81</v>
      </c>
      <c r="U37" s="6">
        <f>('(Uzytkownik+sesja)'!S27-U$3)^2</f>
        <v>0.81</v>
      </c>
    </row>
    <row r="38">
      <c r="A38" s="14">
        <f t="shared" si="1"/>
        <v>1.18</v>
      </c>
      <c r="C38" s="15">
        <f t="shared" si="2"/>
        <v>1.18</v>
      </c>
      <c r="D38" s="5">
        <f>'Dania i Obrazki'!A28</f>
        <v>27</v>
      </c>
      <c r="E38" s="16" t="str">
        <f>'Dania i Obrazki'!B28</f>
        <v>https://www.kuchniabazylii.pl/wp-content/uploads/2019/02/kurczak-w-kurkumie_przepis_1.jpg</v>
      </c>
      <c r="F38" s="5" t="str">
        <f>'Dania i Obrazki'!C28</f>
        <v>pierś kurczaka</v>
      </c>
      <c r="G38" s="6">
        <f>('(Uzytkownik+sesja)'!E28-G$3)^2</f>
        <v>0.04</v>
      </c>
      <c r="H38" s="6">
        <f>('(Uzytkownik+sesja)'!F28-H$3)^2</f>
        <v>0.25</v>
      </c>
      <c r="I38" s="6">
        <f>('(Uzytkownik+sesja)'!G28-I$3)^2</f>
        <v>0.16</v>
      </c>
      <c r="J38" s="6">
        <f>('(Uzytkownik+sesja)'!H28-J$3)^2</f>
        <v>0.49</v>
      </c>
      <c r="K38" s="6">
        <f>('(Uzytkownik+sesja)'!I28-K$3)^2</f>
        <v>0.16</v>
      </c>
      <c r="L38" s="6">
        <f>('(Uzytkownik+sesja)'!J28-L$3)^2</f>
        <v>0.01</v>
      </c>
      <c r="M38" s="6">
        <f>('(Uzytkownik+sesja)'!K28-M$3)^2</f>
        <v>0</v>
      </c>
      <c r="N38" s="6">
        <f>('(Uzytkownik+sesja)'!L28-N$3)^2</f>
        <v>0.01</v>
      </c>
      <c r="O38" s="6">
        <f>('(Uzytkownik+sesja)'!M28-O$3)^2</f>
        <v>0</v>
      </c>
      <c r="P38" s="6">
        <f>('(Uzytkownik+sesja)'!N28-P$3)^2</f>
        <v>0.01</v>
      </c>
      <c r="Q38" s="6">
        <f>('(Uzytkownik+sesja)'!O28-Q$3)^2</f>
        <v>0.01</v>
      </c>
      <c r="R38" s="6">
        <f>('(Uzytkownik+sesja)'!P28-R$3)^2</f>
        <v>0.04</v>
      </c>
      <c r="S38" s="6">
        <f>('(Uzytkownik+sesja)'!Q28-S$3)^2</f>
        <v>0.01</v>
      </c>
      <c r="T38" s="6">
        <f>('(Uzytkownik+sesja)'!R28-T$3)^2</f>
        <v>0.81</v>
      </c>
      <c r="U38" s="6">
        <f>('(Uzytkownik+sesja)'!S28-U$3)^2</f>
        <v>0.81</v>
      </c>
    </row>
    <row r="39">
      <c r="A39" s="14">
        <f t="shared" si="1"/>
        <v>1.78</v>
      </c>
      <c r="C39" s="15">
        <f t="shared" si="2"/>
        <v>1.78</v>
      </c>
      <c r="D39" s="5">
        <f>'Dania i Obrazki'!A29</f>
        <v>28</v>
      </c>
      <c r="E39" s="16" t="str">
        <f>'Dania i Obrazki'!B29</f>
        <v>https://kuchnia-marty.pl/wp-content/uploads/2015/11/1553.900.jpg</v>
      </c>
      <c r="F39" s="5" t="str">
        <f>'Dania i Obrazki'!C29</f>
        <v>kopytka</v>
      </c>
      <c r="G39" s="6">
        <f>('(Uzytkownik+sesja)'!E29-G$3)^2</f>
        <v>0.64</v>
      </c>
      <c r="H39" s="6">
        <f>('(Uzytkownik+sesja)'!F29-H$3)^2</f>
        <v>0.25</v>
      </c>
      <c r="I39" s="6">
        <f>('(Uzytkownik+sesja)'!G29-I$3)^2</f>
        <v>0.16</v>
      </c>
      <c r="J39" s="6">
        <f>('(Uzytkownik+sesja)'!H29-J$3)^2</f>
        <v>0.49</v>
      </c>
      <c r="K39" s="6">
        <f>('(Uzytkownik+sesja)'!I29-K$3)^2</f>
        <v>0.16</v>
      </c>
      <c r="L39" s="6">
        <f>('(Uzytkownik+sesja)'!J29-L$3)^2</f>
        <v>0.01</v>
      </c>
      <c r="M39" s="6">
        <f>('(Uzytkownik+sesja)'!K29-M$3)^2</f>
        <v>0</v>
      </c>
      <c r="N39" s="6">
        <f>('(Uzytkownik+sesja)'!L29-N$3)^2</f>
        <v>0.01</v>
      </c>
      <c r="O39" s="6">
        <f>('(Uzytkownik+sesja)'!M29-O$3)^2</f>
        <v>0</v>
      </c>
      <c r="P39" s="6">
        <f>('(Uzytkownik+sesja)'!N29-P$3)^2</f>
        <v>0.01</v>
      </c>
      <c r="Q39" s="6">
        <f>('(Uzytkownik+sesja)'!O29-Q$3)^2</f>
        <v>0.01</v>
      </c>
      <c r="R39" s="6">
        <f>('(Uzytkownik+sesja)'!P29-R$3)^2</f>
        <v>0.04</v>
      </c>
      <c r="S39" s="6">
        <f>('(Uzytkownik+sesja)'!Q29-S$3)^2</f>
        <v>0.01</v>
      </c>
      <c r="T39" s="6">
        <f>('(Uzytkownik+sesja)'!R29-T$3)^2</f>
        <v>0.81</v>
      </c>
      <c r="U39" s="6">
        <f>('(Uzytkownik+sesja)'!S29-U$3)^2</f>
        <v>0.01</v>
      </c>
    </row>
    <row r="40">
      <c r="A40" s="14">
        <f t="shared" si="1"/>
        <v>1.78</v>
      </c>
      <c r="C40" s="15">
        <f t="shared" si="2"/>
        <v>1.78</v>
      </c>
      <c r="D40" s="5">
        <f>'Dania i Obrazki'!A30</f>
        <v>29</v>
      </c>
      <c r="E40" s="16" t="str">
        <f>'Dania i Obrazki'!B30</f>
        <v>https://www.winiary.pl/image.ashx/kluski-slaskie-z-sosem-pieczeniowym.jpg?fileID=210145&amp;width=800&amp;height=1400&amp;frame=False&amp;bg=0&amp;resize=1&amp;crop=0&amp;hRefill=0&amp;vRefill=0&amp;quality=84</v>
      </c>
      <c r="F40" s="5" t="str">
        <f>'Dania i Obrazki'!C30</f>
        <v>kluski śląskie</v>
      </c>
      <c r="G40" s="6">
        <f>('(Uzytkownik+sesja)'!E30-G$3)^2</f>
        <v>0.64</v>
      </c>
      <c r="H40" s="6">
        <f>('(Uzytkownik+sesja)'!F30-H$3)^2</f>
        <v>0.25</v>
      </c>
      <c r="I40" s="6">
        <f>('(Uzytkownik+sesja)'!G30-I$3)^2</f>
        <v>0.16</v>
      </c>
      <c r="J40" s="6">
        <f>('(Uzytkownik+sesja)'!H30-J$3)^2</f>
        <v>0.49</v>
      </c>
      <c r="K40" s="6">
        <f>('(Uzytkownik+sesja)'!I30-K$3)^2</f>
        <v>0.16</v>
      </c>
      <c r="L40" s="6">
        <f>('(Uzytkownik+sesja)'!J30-L$3)^2</f>
        <v>0.01</v>
      </c>
      <c r="M40" s="6">
        <f>('(Uzytkownik+sesja)'!K30-M$3)^2</f>
        <v>0</v>
      </c>
      <c r="N40" s="6">
        <f>('(Uzytkownik+sesja)'!L30-N$3)^2</f>
        <v>0.01</v>
      </c>
      <c r="O40" s="6">
        <f>('(Uzytkownik+sesja)'!M30-O$3)^2</f>
        <v>0</v>
      </c>
      <c r="P40" s="6">
        <f>('(Uzytkownik+sesja)'!N30-P$3)^2</f>
        <v>0.01</v>
      </c>
      <c r="Q40" s="6">
        <f>('(Uzytkownik+sesja)'!O30-Q$3)^2</f>
        <v>0.01</v>
      </c>
      <c r="R40" s="6">
        <f>('(Uzytkownik+sesja)'!P30-R$3)^2</f>
        <v>0.04</v>
      </c>
      <c r="S40" s="6">
        <f>('(Uzytkownik+sesja)'!Q30-S$3)^2</f>
        <v>0.01</v>
      </c>
      <c r="T40" s="6">
        <f>('(Uzytkownik+sesja)'!R30-T$3)^2</f>
        <v>0.81</v>
      </c>
      <c r="U40" s="6">
        <f>('(Uzytkownik+sesja)'!S30-U$3)^2</f>
        <v>0.01</v>
      </c>
    </row>
    <row r="41">
      <c r="A41" s="14">
        <f t="shared" si="1"/>
        <v>1.78</v>
      </c>
      <c r="C41" s="15">
        <f t="shared" si="2"/>
        <v>1.78</v>
      </c>
      <c r="D41" s="5">
        <f>'Dania i Obrazki'!A31</f>
        <v>30</v>
      </c>
      <c r="E41" s="16" t="str">
        <f>'Dania i Obrazki'!B31</f>
        <v>https://kulinarneprzeboje.pl/wp-content/uploads/2018/08/DSC_0793-660x993.jpg</v>
      </c>
      <c r="F41" s="5" t="str">
        <f>'Dania i Obrazki'!C31</f>
        <v>knedle</v>
      </c>
      <c r="G41" s="6">
        <f>('(Uzytkownik+sesja)'!E31-G$3)^2</f>
        <v>0.64</v>
      </c>
      <c r="H41" s="6">
        <f>('(Uzytkownik+sesja)'!F31-H$3)^2</f>
        <v>0.25</v>
      </c>
      <c r="I41" s="6">
        <f>('(Uzytkownik+sesja)'!G31-I$3)^2</f>
        <v>0.16</v>
      </c>
      <c r="J41" s="6">
        <f>('(Uzytkownik+sesja)'!H31-J$3)^2</f>
        <v>0.49</v>
      </c>
      <c r="K41" s="6">
        <f>('(Uzytkownik+sesja)'!I31-K$3)^2</f>
        <v>0.16</v>
      </c>
      <c r="L41" s="6">
        <f>('(Uzytkownik+sesja)'!J31-L$3)^2</f>
        <v>0.01</v>
      </c>
      <c r="M41" s="6">
        <f>('(Uzytkownik+sesja)'!K31-M$3)^2</f>
        <v>0</v>
      </c>
      <c r="N41" s="6">
        <f>('(Uzytkownik+sesja)'!L31-N$3)^2</f>
        <v>0.01</v>
      </c>
      <c r="O41" s="6">
        <f>('(Uzytkownik+sesja)'!M31-O$3)^2</f>
        <v>0</v>
      </c>
      <c r="P41" s="6">
        <f>('(Uzytkownik+sesja)'!N31-P$3)^2</f>
        <v>0.01</v>
      </c>
      <c r="Q41" s="6">
        <f>('(Uzytkownik+sesja)'!O31-Q$3)^2</f>
        <v>0.01</v>
      </c>
      <c r="R41" s="6">
        <f>('(Uzytkownik+sesja)'!P31-R$3)^2</f>
        <v>0.04</v>
      </c>
      <c r="S41" s="6">
        <f>('(Uzytkownik+sesja)'!Q31-S$3)^2</f>
        <v>0.01</v>
      </c>
      <c r="T41" s="6">
        <f>('(Uzytkownik+sesja)'!R31-T$3)^2</f>
        <v>0.81</v>
      </c>
      <c r="U41" s="6">
        <f>('(Uzytkownik+sesja)'!S31-U$3)^2</f>
        <v>0.01</v>
      </c>
    </row>
    <row r="42">
      <c r="A42" s="14">
        <f t="shared" si="1"/>
        <v>1.78</v>
      </c>
      <c r="C42" s="15">
        <f t="shared" si="2"/>
        <v>1.78</v>
      </c>
      <c r="D42" s="5">
        <f>'Dania i Obrazki'!A32</f>
        <v>31</v>
      </c>
      <c r="E42" s="16" t="str">
        <f>'Dania i Obrazki'!B32</f>
        <v>https://static.gotujmy.pl/ZDJECIE_PRZEPISU_ETAP/krokiety-z-miesem-grzybami-i-kapusta-415737.jpg</v>
      </c>
      <c r="F42" s="5" t="str">
        <f>'Dania i Obrazki'!C32</f>
        <v>krokiety z mięsem</v>
      </c>
      <c r="G42" s="6">
        <f>('(Uzytkownik+sesja)'!E32-G$3)^2</f>
        <v>0.04</v>
      </c>
      <c r="H42" s="6">
        <f>('(Uzytkownik+sesja)'!F32-H$3)^2</f>
        <v>0.25</v>
      </c>
      <c r="I42" s="6">
        <f>('(Uzytkownik+sesja)'!G32-I$3)^2</f>
        <v>0.16</v>
      </c>
      <c r="J42" s="6">
        <f>('(Uzytkownik+sesja)'!H32-J$3)^2</f>
        <v>0.49</v>
      </c>
      <c r="K42" s="6">
        <f>('(Uzytkownik+sesja)'!I32-K$3)^2</f>
        <v>0.16</v>
      </c>
      <c r="L42" s="6">
        <f>('(Uzytkownik+sesja)'!J32-L$3)^2</f>
        <v>0.01</v>
      </c>
      <c r="M42" s="6">
        <f>('(Uzytkownik+sesja)'!K32-M$3)^2</f>
        <v>0</v>
      </c>
      <c r="N42" s="6">
        <f>('(Uzytkownik+sesja)'!L32-N$3)^2</f>
        <v>0.01</v>
      </c>
      <c r="O42" s="6">
        <f>('(Uzytkownik+sesja)'!M32-O$3)^2</f>
        <v>0</v>
      </c>
      <c r="P42" s="6">
        <f>('(Uzytkownik+sesja)'!N32-P$3)^2</f>
        <v>0.01</v>
      </c>
      <c r="Q42" s="6">
        <f>('(Uzytkownik+sesja)'!O32-Q$3)^2</f>
        <v>0.01</v>
      </c>
      <c r="R42" s="6">
        <f>('(Uzytkownik+sesja)'!P32-R$3)^2</f>
        <v>0.64</v>
      </c>
      <c r="S42" s="6">
        <f>('(Uzytkownik+sesja)'!Q32-S$3)^2</f>
        <v>0.01</v>
      </c>
      <c r="T42" s="6">
        <f>('(Uzytkownik+sesja)'!R32-T$3)^2</f>
        <v>0.81</v>
      </c>
      <c r="U42" s="6">
        <f>('(Uzytkownik+sesja)'!S32-U$3)^2</f>
        <v>0.01</v>
      </c>
    </row>
    <row r="43">
      <c r="A43" s="14">
        <f t="shared" si="1"/>
        <v>1.98</v>
      </c>
      <c r="C43" s="15">
        <f t="shared" si="2"/>
        <v>1.98</v>
      </c>
      <c r="D43" s="5">
        <f>'Dania i Obrazki'!A33</f>
        <v>32</v>
      </c>
      <c r="E43" s="16" t="str">
        <f>'Dania i Obrazki'!B33</f>
        <v>https://cookit.pl/Data/Images/zjemto.blox.pl/2015_slash_12_slash_Krokiety-z-kapusta-i-grzybami/l/-1540155321.jpg</v>
      </c>
      <c r="F43" s="5" t="str">
        <f>'Dania i Obrazki'!C33</f>
        <v>krokiety z kapustą i grzybami</v>
      </c>
      <c r="G43" s="6">
        <f>('(Uzytkownik+sesja)'!E33-G$3)^2</f>
        <v>0.64</v>
      </c>
      <c r="H43" s="6">
        <f>('(Uzytkownik+sesja)'!F33-H$3)^2</f>
        <v>0.25</v>
      </c>
      <c r="I43" s="6">
        <f>('(Uzytkownik+sesja)'!G33-I$3)^2</f>
        <v>0.16</v>
      </c>
      <c r="J43" s="6">
        <f>('(Uzytkownik+sesja)'!H33-J$3)^2</f>
        <v>0.49</v>
      </c>
      <c r="K43" s="6">
        <f>('(Uzytkownik+sesja)'!I33-K$3)^2</f>
        <v>0.36</v>
      </c>
      <c r="L43" s="6">
        <f>('(Uzytkownik+sesja)'!J33-L$3)^2</f>
        <v>0.01</v>
      </c>
      <c r="M43" s="6">
        <f>('(Uzytkownik+sesja)'!K33-M$3)^2</f>
        <v>0</v>
      </c>
      <c r="N43" s="6">
        <f>('(Uzytkownik+sesja)'!L33-N$3)^2</f>
        <v>0.01</v>
      </c>
      <c r="O43" s="6">
        <f>('(Uzytkownik+sesja)'!M33-O$3)^2</f>
        <v>0</v>
      </c>
      <c r="P43" s="6">
        <f>('(Uzytkownik+sesja)'!N33-P$3)^2</f>
        <v>0.01</v>
      </c>
      <c r="Q43" s="6">
        <f>('(Uzytkownik+sesja)'!O33-Q$3)^2</f>
        <v>0.01</v>
      </c>
      <c r="R43" s="6">
        <f>('(Uzytkownik+sesja)'!P33-R$3)^2</f>
        <v>0.04</v>
      </c>
      <c r="S43" s="6">
        <f>('(Uzytkownik+sesja)'!Q33-S$3)^2</f>
        <v>0.01</v>
      </c>
      <c r="T43" s="6">
        <f>('(Uzytkownik+sesja)'!R33-T$3)^2</f>
        <v>0.81</v>
      </c>
      <c r="U43" s="6">
        <f>('(Uzytkownik+sesja)'!S33-U$3)^2</f>
        <v>0.01</v>
      </c>
    </row>
    <row r="44">
      <c r="A44" s="14">
        <f t="shared" si="1"/>
        <v>1.58</v>
      </c>
      <c r="C44" s="15">
        <f t="shared" si="2"/>
        <v>1.58</v>
      </c>
      <c r="D44" s="5">
        <f>'Dania i Obrazki'!A34</f>
        <v>33</v>
      </c>
      <c r="E44" s="16" t="str">
        <f>'Dania i Obrazki'!B34</f>
        <v>https://www.nalesniki.eu/wp-content/uploads/2015/02/nalesniki_z_serem.jpg</v>
      </c>
      <c r="F44" s="5" t="str">
        <f>'Dania i Obrazki'!C34</f>
        <v>naleśniki z serem</v>
      </c>
      <c r="G44" s="6">
        <f>('(Uzytkownik+sesja)'!E34-G$3)^2</f>
        <v>0.64</v>
      </c>
      <c r="H44" s="6">
        <f>('(Uzytkownik+sesja)'!F34-H$3)^2</f>
        <v>0.25</v>
      </c>
      <c r="I44" s="6">
        <f>('(Uzytkownik+sesja)'!G34-I$3)^2</f>
        <v>0.16</v>
      </c>
      <c r="J44" s="6">
        <f>('(Uzytkownik+sesja)'!H34-J$3)^2</f>
        <v>0.09</v>
      </c>
      <c r="K44" s="6">
        <f>('(Uzytkownik+sesja)'!I34-K$3)^2</f>
        <v>0.36</v>
      </c>
      <c r="L44" s="6">
        <f>('(Uzytkownik+sesja)'!J34-L$3)^2</f>
        <v>0.01</v>
      </c>
      <c r="M44" s="6">
        <f>('(Uzytkownik+sesja)'!K34-M$3)^2</f>
        <v>0</v>
      </c>
      <c r="N44" s="6">
        <f>('(Uzytkownik+sesja)'!L34-N$3)^2</f>
        <v>0.01</v>
      </c>
      <c r="O44" s="6">
        <f>('(Uzytkownik+sesja)'!M34-O$3)^2</f>
        <v>0</v>
      </c>
      <c r="P44" s="6">
        <f>('(Uzytkownik+sesja)'!N34-P$3)^2</f>
        <v>0.01</v>
      </c>
      <c r="Q44" s="6">
        <f>('(Uzytkownik+sesja)'!O34-Q$3)^2</f>
        <v>0.01</v>
      </c>
      <c r="R44" s="6">
        <f>('(Uzytkownik+sesja)'!P34-R$3)^2</f>
        <v>0.04</v>
      </c>
      <c r="S44" s="6">
        <f>('(Uzytkownik+sesja)'!Q34-S$3)^2</f>
        <v>0.01</v>
      </c>
      <c r="T44" s="6">
        <f>('(Uzytkownik+sesja)'!R34-T$3)^2</f>
        <v>0.81</v>
      </c>
      <c r="U44" s="6">
        <f>('(Uzytkownik+sesja)'!S34-U$3)^2</f>
        <v>0.01</v>
      </c>
    </row>
    <row r="45">
      <c r="A45" s="14">
        <f t="shared" si="1"/>
        <v>2.18</v>
      </c>
      <c r="C45" s="15">
        <f t="shared" si="2"/>
        <v>2.18</v>
      </c>
      <c r="D45" s="5">
        <f>'Dania i Obrazki'!A35</f>
        <v>34</v>
      </c>
      <c r="E45" s="16" t="str">
        <f>'Dania i Obrazki'!B35</f>
        <v>https://d3iamf8ydd24h9.cloudfront.net/pictures/articles/2018/01/21290-v-900x556.jpg</v>
      </c>
      <c r="F45" s="5" t="str">
        <f>'Dania i Obrazki'!C35</f>
        <v>naleśniki z owocami</v>
      </c>
      <c r="G45" s="6">
        <f>('(Uzytkownik+sesja)'!E35-G$3)^2</f>
        <v>0.64</v>
      </c>
      <c r="H45" s="6">
        <f>('(Uzytkownik+sesja)'!F35-H$3)^2</f>
        <v>0.25</v>
      </c>
      <c r="I45" s="6">
        <f>('(Uzytkownik+sesja)'!G35-I$3)^2</f>
        <v>0.16</v>
      </c>
      <c r="J45" s="6">
        <f>('(Uzytkownik+sesja)'!H35-J$3)^2</f>
        <v>0.09</v>
      </c>
      <c r="K45" s="6">
        <f>('(Uzytkownik+sesja)'!I35-K$3)^2</f>
        <v>0.36</v>
      </c>
      <c r="L45" s="6">
        <f>('(Uzytkownik+sesja)'!J35-L$3)^2</f>
        <v>0.01</v>
      </c>
      <c r="M45" s="6">
        <f>('(Uzytkownik+sesja)'!K35-M$3)^2</f>
        <v>0</v>
      </c>
      <c r="N45" s="6">
        <f>('(Uzytkownik+sesja)'!L35-N$3)^2</f>
        <v>0.01</v>
      </c>
      <c r="O45" s="6">
        <f>('(Uzytkownik+sesja)'!M35-O$3)^2</f>
        <v>0</v>
      </c>
      <c r="P45" s="6">
        <f>('(Uzytkownik+sesja)'!N35-P$3)^2</f>
        <v>0.01</v>
      </c>
      <c r="Q45" s="6">
        <f>('(Uzytkownik+sesja)'!O35-Q$3)^2</f>
        <v>0.01</v>
      </c>
      <c r="R45" s="6">
        <f>('(Uzytkownik+sesja)'!P35-R$3)^2</f>
        <v>0.64</v>
      </c>
      <c r="S45" s="6">
        <f>('(Uzytkownik+sesja)'!Q35-S$3)^2</f>
        <v>0.01</v>
      </c>
      <c r="T45" s="6">
        <f>('(Uzytkownik+sesja)'!R35-T$3)^2</f>
        <v>0.81</v>
      </c>
      <c r="U45" s="6">
        <f>('(Uzytkownik+sesja)'!S35-U$3)^2</f>
        <v>0.01</v>
      </c>
    </row>
    <row r="46">
      <c r="A46" s="14">
        <f t="shared" si="1"/>
        <v>3.38</v>
      </c>
      <c r="C46" s="15">
        <f t="shared" si="2"/>
        <v>3.38</v>
      </c>
      <c r="D46" s="5">
        <f>'Dania i Obrazki'!A36</f>
        <v>35</v>
      </c>
      <c r="E46" s="16" t="str">
        <f>'Dania i Obrazki'!B36</f>
        <v>https://static.gotujmy.pl/ZDJECIE_PRZEPISU_ETAP/gofry-z-bita-smietana-i-owocami-366132.jpg</v>
      </c>
      <c r="F46" s="5" t="str">
        <f>'Dania i Obrazki'!C36</f>
        <v>gofry z bitą śmietaną</v>
      </c>
      <c r="G46" s="6">
        <f>('(Uzytkownik+sesja)'!E36-G$3)^2</f>
        <v>0.64</v>
      </c>
      <c r="H46" s="6">
        <f>('(Uzytkownik+sesja)'!F36-H$3)^2</f>
        <v>0.25</v>
      </c>
      <c r="I46" s="6">
        <f>('(Uzytkownik+sesja)'!G36-I$3)^2</f>
        <v>0.16</v>
      </c>
      <c r="J46" s="6">
        <f>('(Uzytkownik+sesja)'!H36-J$3)^2</f>
        <v>0.09</v>
      </c>
      <c r="K46" s="6">
        <f>('(Uzytkownik+sesja)'!I36-K$3)^2</f>
        <v>0.16</v>
      </c>
      <c r="L46" s="6">
        <f>('(Uzytkownik+sesja)'!J36-L$3)^2</f>
        <v>0.01</v>
      </c>
      <c r="M46" s="6">
        <f>('(Uzytkownik+sesja)'!K36-M$3)^2</f>
        <v>0</v>
      </c>
      <c r="N46" s="6">
        <f>('(Uzytkownik+sesja)'!L36-N$3)^2</f>
        <v>0.01</v>
      </c>
      <c r="O46" s="6">
        <f>('(Uzytkownik+sesja)'!M36-O$3)^2</f>
        <v>0</v>
      </c>
      <c r="P46" s="6">
        <f>('(Uzytkownik+sesja)'!N36-P$3)^2</f>
        <v>1.21</v>
      </c>
      <c r="Q46" s="6">
        <f>('(Uzytkownik+sesja)'!O36-Q$3)^2</f>
        <v>0.81</v>
      </c>
      <c r="R46" s="6">
        <f>('(Uzytkownik+sesja)'!P36-R$3)^2</f>
        <v>0.04</v>
      </c>
      <c r="S46" s="6">
        <f>('(Uzytkownik+sesja)'!Q36-S$3)^2</f>
        <v>0.01</v>
      </c>
      <c r="T46" s="6">
        <f>('(Uzytkownik+sesja)'!R36-T$3)^2</f>
        <v>0.01</v>
      </c>
      <c r="U46" s="6">
        <f>('(Uzytkownik+sesja)'!S36-U$3)^2</f>
        <v>0.01</v>
      </c>
    </row>
    <row r="47">
      <c r="A47" s="14">
        <f t="shared" si="1"/>
        <v>3.58</v>
      </c>
      <c r="C47" s="15">
        <f t="shared" si="2"/>
        <v>3.58</v>
      </c>
      <c r="D47" s="5">
        <f>'Dania i Obrazki'!A37</f>
        <v>36</v>
      </c>
      <c r="E47" s="16" t="str">
        <f>'Dania i Obrazki'!B37</f>
        <v>https://www.mniammniam.com/obrazki_mobile/sernik_latwyszybki1_mobile.jpg</v>
      </c>
      <c r="F47" s="5" t="str">
        <f>'Dania i Obrazki'!C37</f>
        <v>sernik</v>
      </c>
      <c r="G47" s="6">
        <f>('(Uzytkownik+sesja)'!E37-G$3)^2</f>
        <v>0.64</v>
      </c>
      <c r="H47" s="6">
        <f>('(Uzytkownik+sesja)'!F37-H$3)^2</f>
        <v>0.25</v>
      </c>
      <c r="I47" s="6">
        <f>('(Uzytkownik+sesja)'!G37-I$3)^2</f>
        <v>0.16</v>
      </c>
      <c r="J47" s="6">
        <f>('(Uzytkownik+sesja)'!H37-J$3)^2</f>
        <v>0.09</v>
      </c>
      <c r="K47" s="6">
        <f>('(Uzytkownik+sesja)'!I37-K$3)^2</f>
        <v>0.36</v>
      </c>
      <c r="L47" s="6">
        <f>('(Uzytkownik+sesja)'!J37-L$3)^2</f>
        <v>0.01</v>
      </c>
      <c r="M47" s="6">
        <f>('(Uzytkownik+sesja)'!K37-M$3)^2</f>
        <v>0</v>
      </c>
      <c r="N47" s="6">
        <f>('(Uzytkownik+sesja)'!L37-N$3)^2</f>
        <v>0.01</v>
      </c>
      <c r="O47" s="6">
        <f>('(Uzytkownik+sesja)'!M37-O$3)^2</f>
        <v>0</v>
      </c>
      <c r="P47" s="6">
        <f>('(Uzytkownik+sesja)'!N37-P$3)^2</f>
        <v>1.21</v>
      </c>
      <c r="Q47" s="6">
        <f>('(Uzytkownik+sesja)'!O37-Q$3)^2</f>
        <v>0.81</v>
      </c>
      <c r="R47" s="6">
        <f>('(Uzytkownik+sesja)'!P37-R$3)^2</f>
        <v>0.04</v>
      </c>
      <c r="S47" s="6">
        <f>('(Uzytkownik+sesja)'!Q37-S$3)^2</f>
        <v>0.01</v>
      </c>
      <c r="T47" s="6">
        <f>('(Uzytkownik+sesja)'!R37-T$3)^2</f>
        <v>0.01</v>
      </c>
      <c r="U47" s="6">
        <f>('(Uzytkownik+sesja)'!S37-U$3)^2</f>
        <v>0.81</v>
      </c>
    </row>
    <row r="48">
      <c r="A48" s="14">
        <f t="shared" si="1"/>
        <v>2.38</v>
      </c>
      <c r="C48" s="15">
        <f t="shared" si="2"/>
        <v>2.38</v>
      </c>
      <c r="D48" s="5">
        <f>'Dania i Obrazki'!A38</f>
        <v>37</v>
      </c>
      <c r="E48" s="16" t="str">
        <f>'Dania i Obrazki'!B38</f>
        <v>https://www.przyslijprzepis.pl/media/cache/default_view/uploads/media/default/0001/13/2daa72a1a0a24e7dae3da924681d31e7929557a1.jpeg</v>
      </c>
      <c r="F48" s="5" t="str">
        <f>'Dania i Obrazki'!C38</f>
        <v>lody czekoladowe</v>
      </c>
      <c r="G48" s="6">
        <f>('(Uzytkownik+sesja)'!E38-G$3)^2</f>
        <v>0.64</v>
      </c>
      <c r="H48" s="6">
        <f>('(Uzytkownik+sesja)'!F38-H$3)^2</f>
        <v>0.25</v>
      </c>
      <c r="I48" s="6">
        <f>('(Uzytkownik+sesja)'!G38-I$3)^2</f>
        <v>0.16</v>
      </c>
      <c r="J48" s="6">
        <f>('(Uzytkownik+sesja)'!H38-J$3)^2</f>
        <v>0.09</v>
      </c>
      <c r="K48" s="6">
        <f>('(Uzytkownik+sesja)'!I38-K$3)^2</f>
        <v>0.36</v>
      </c>
      <c r="L48" s="6">
        <f>('(Uzytkownik+sesja)'!J38-L$3)^2</f>
        <v>0.01</v>
      </c>
      <c r="M48" s="6">
        <f>('(Uzytkownik+sesja)'!K38-M$3)^2</f>
        <v>0</v>
      </c>
      <c r="N48" s="6">
        <f>('(Uzytkownik+sesja)'!L38-N$3)^2</f>
        <v>0.01</v>
      </c>
      <c r="O48" s="6">
        <f>('(Uzytkownik+sesja)'!M38-O$3)^2</f>
        <v>0</v>
      </c>
      <c r="P48" s="6">
        <f>('(Uzytkownik+sesja)'!N38-P$3)^2</f>
        <v>0.01</v>
      </c>
      <c r="Q48" s="6">
        <f>('(Uzytkownik+sesja)'!O38-Q$3)^2</f>
        <v>0.81</v>
      </c>
      <c r="R48" s="6">
        <f>('(Uzytkownik+sesja)'!P38-R$3)^2</f>
        <v>0.04</v>
      </c>
      <c r="S48" s="6">
        <f>('(Uzytkownik+sesja)'!Q38-S$3)^2</f>
        <v>0.01</v>
      </c>
      <c r="T48" s="6">
        <f>('(Uzytkownik+sesja)'!R38-T$3)^2</f>
        <v>0.01</v>
      </c>
      <c r="U48" s="6">
        <f>('(Uzytkownik+sesja)'!S38-U$3)^2</f>
        <v>0.81</v>
      </c>
    </row>
    <row r="49">
      <c r="A49" s="14">
        <f t="shared" si="1"/>
        <v>2.38</v>
      </c>
      <c r="C49" s="15">
        <f t="shared" si="2"/>
        <v>2.38</v>
      </c>
      <c r="D49" s="5">
        <f>'Dania i Obrazki'!A39</f>
        <v>38</v>
      </c>
      <c r="E49" s="16" t="str">
        <f>'Dania i Obrazki'!B39</f>
        <v>https://2.bp.blogspot.com/-KIAqdG_dEBc/W1CR4mRLcDI/AAAAAAAAUvA/ryRpfubKHCYe_DcRokWK1zHNm-rrJOCbQCLcBGAs/s1600/Domowe%2BLody%2B%25C5%259Bmietankowe%2Blody%2Bmleczne%2Blody%2Bsmietankowe%2Bnajlepsze%2Blody%2Bsmietankowe%2Bnajlepsze%2Blody%2B%25C5%259Bmietanowe%2Bdomowe%2Blody%2Bnajlepsze%2Bprzepis%2Bprzepis%2Bna%2Blody%2B0.jpg</v>
      </c>
      <c r="F49" s="5" t="str">
        <f>'Dania i Obrazki'!C39</f>
        <v>lody śmietankowe</v>
      </c>
      <c r="G49" s="6">
        <f>('(Uzytkownik+sesja)'!E39-G$3)^2</f>
        <v>0.64</v>
      </c>
      <c r="H49" s="6">
        <f>('(Uzytkownik+sesja)'!F39-H$3)^2</f>
        <v>0.25</v>
      </c>
      <c r="I49" s="6">
        <f>('(Uzytkownik+sesja)'!G39-I$3)^2</f>
        <v>0.16</v>
      </c>
      <c r="J49" s="6">
        <f>('(Uzytkownik+sesja)'!H39-J$3)^2</f>
        <v>0.09</v>
      </c>
      <c r="K49" s="6">
        <f>('(Uzytkownik+sesja)'!I39-K$3)^2</f>
        <v>0.36</v>
      </c>
      <c r="L49" s="6">
        <f>('(Uzytkownik+sesja)'!J39-L$3)^2</f>
        <v>0.01</v>
      </c>
      <c r="M49" s="6">
        <f>('(Uzytkownik+sesja)'!K39-M$3)^2</f>
        <v>0</v>
      </c>
      <c r="N49" s="6">
        <f>('(Uzytkownik+sesja)'!L39-N$3)^2</f>
        <v>0.01</v>
      </c>
      <c r="O49" s="6">
        <f>('(Uzytkownik+sesja)'!M39-O$3)^2</f>
        <v>0</v>
      </c>
      <c r="P49" s="6">
        <f>('(Uzytkownik+sesja)'!N39-P$3)^2</f>
        <v>0.01</v>
      </c>
      <c r="Q49" s="6">
        <f>('(Uzytkownik+sesja)'!O39-Q$3)^2</f>
        <v>0.81</v>
      </c>
      <c r="R49" s="6">
        <f>('(Uzytkownik+sesja)'!P39-R$3)^2</f>
        <v>0.04</v>
      </c>
      <c r="S49" s="6">
        <f>('(Uzytkownik+sesja)'!Q39-S$3)^2</f>
        <v>0.01</v>
      </c>
      <c r="T49" s="6">
        <f>('(Uzytkownik+sesja)'!R39-T$3)^2</f>
        <v>0.01</v>
      </c>
      <c r="U49" s="6">
        <f>('(Uzytkownik+sesja)'!S39-U$3)^2</f>
        <v>0.81</v>
      </c>
    </row>
    <row r="50">
      <c r="A50" s="14">
        <f t="shared" si="1"/>
        <v>3.58</v>
      </c>
      <c r="C50" s="15">
        <f t="shared" si="2"/>
        <v>3.58</v>
      </c>
      <c r="D50" s="5">
        <f>'Dania i Obrazki'!A40</f>
        <v>39</v>
      </c>
      <c r="E50" s="16" t="str">
        <f>'Dania i Obrazki'!B40</f>
        <v>https://static.mojewypieki.com/upload/images/przepisy/Tiramisu/Tiramisu_01.jpg</v>
      </c>
      <c r="F50" s="5" t="str">
        <f>'Dania i Obrazki'!C40</f>
        <v>tiramisu</v>
      </c>
      <c r="G50" s="6">
        <f>('(Uzytkownik+sesja)'!E40-G$3)^2</f>
        <v>0.64</v>
      </c>
      <c r="H50" s="6">
        <f>('(Uzytkownik+sesja)'!F40-H$3)^2</f>
        <v>0.25</v>
      </c>
      <c r="I50" s="6">
        <f>('(Uzytkownik+sesja)'!G40-I$3)^2</f>
        <v>0.16</v>
      </c>
      <c r="J50" s="6">
        <f>('(Uzytkownik+sesja)'!H40-J$3)^2</f>
        <v>0.09</v>
      </c>
      <c r="K50" s="6">
        <f>('(Uzytkownik+sesja)'!I40-K$3)^2</f>
        <v>0.36</v>
      </c>
      <c r="L50" s="6">
        <f>('(Uzytkownik+sesja)'!J40-L$3)^2</f>
        <v>0.01</v>
      </c>
      <c r="M50" s="6">
        <f>('(Uzytkownik+sesja)'!K40-M$3)^2</f>
        <v>0</v>
      </c>
      <c r="N50" s="6">
        <f>('(Uzytkownik+sesja)'!L40-N$3)^2</f>
        <v>0.01</v>
      </c>
      <c r="O50" s="6">
        <f>('(Uzytkownik+sesja)'!M40-O$3)^2</f>
        <v>0</v>
      </c>
      <c r="P50" s="6">
        <f>('(Uzytkownik+sesja)'!N40-P$3)^2</f>
        <v>1.21</v>
      </c>
      <c r="Q50" s="6">
        <f>('(Uzytkownik+sesja)'!O40-Q$3)^2</f>
        <v>0.81</v>
      </c>
      <c r="R50" s="6">
        <f>('(Uzytkownik+sesja)'!P40-R$3)^2</f>
        <v>0.04</v>
      </c>
      <c r="S50" s="6">
        <f>('(Uzytkownik+sesja)'!Q40-S$3)^2</f>
        <v>0.01</v>
      </c>
      <c r="T50" s="6">
        <f>('(Uzytkownik+sesja)'!R40-T$3)^2</f>
        <v>0.01</v>
      </c>
      <c r="U50" s="6">
        <f>('(Uzytkownik+sesja)'!S40-U$3)^2</f>
        <v>0.01</v>
      </c>
    </row>
    <row r="51">
      <c r="A51" s="14">
        <f t="shared" si="1"/>
        <v>3.38</v>
      </c>
      <c r="C51" s="15">
        <f t="shared" si="2"/>
        <v>3.38</v>
      </c>
      <c r="D51" s="5">
        <f>'Dania i Obrazki'!A41</f>
        <v>40</v>
      </c>
      <c r="E51" s="16" t="str">
        <f>'Dania i Obrazki'!B41</f>
        <v>https://s3.przepisy.pl/przepisy3ii/img/variants/767x0/wuzetka6100240536839567.jpg</v>
      </c>
      <c r="F51" s="5" t="str">
        <f>'Dania i Obrazki'!C41</f>
        <v>wuzetka</v>
      </c>
      <c r="G51" s="6">
        <f>('(Uzytkownik+sesja)'!E41-G$3)^2</f>
        <v>0.64</v>
      </c>
      <c r="H51" s="6">
        <f>('(Uzytkownik+sesja)'!F41-H$3)^2</f>
        <v>0.25</v>
      </c>
      <c r="I51" s="6">
        <f>('(Uzytkownik+sesja)'!G41-I$3)^2</f>
        <v>0.16</v>
      </c>
      <c r="J51" s="6">
        <f>('(Uzytkownik+sesja)'!H41-J$3)^2</f>
        <v>0.09</v>
      </c>
      <c r="K51" s="6">
        <f>('(Uzytkownik+sesja)'!I41-K$3)^2</f>
        <v>0.16</v>
      </c>
      <c r="L51" s="6">
        <f>('(Uzytkownik+sesja)'!J41-L$3)^2</f>
        <v>0.01</v>
      </c>
      <c r="M51" s="6">
        <f>('(Uzytkownik+sesja)'!K41-M$3)^2</f>
        <v>0</v>
      </c>
      <c r="N51" s="6">
        <f>('(Uzytkownik+sesja)'!L41-N$3)^2</f>
        <v>0.01</v>
      </c>
      <c r="O51" s="6">
        <f>('(Uzytkownik+sesja)'!M41-O$3)^2</f>
        <v>0</v>
      </c>
      <c r="P51" s="6">
        <f>('(Uzytkownik+sesja)'!N41-P$3)^2</f>
        <v>1.21</v>
      </c>
      <c r="Q51" s="6">
        <f>('(Uzytkownik+sesja)'!O41-Q$3)^2</f>
        <v>0.81</v>
      </c>
      <c r="R51" s="6">
        <f>('(Uzytkownik+sesja)'!P41-R$3)^2</f>
        <v>0.04</v>
      </c>
      <c r="S51" s="6">
        <f>('(Uzytkownik+sesja)'!Q41-S$3)^2</f>
        <v>0.01</v>
      </c>
      <c r="T51" s="6">
        <f>('(Uzytkownik+sesja)'!R41-T$3)^2</f>
        <v>0.01</v>
      </c>
      <c r="U51" s="6">
        <f>('(Uzytkownik+sesja)'!S41-U$3)^2</f>
        <v>0.01</v>
      </c>
    </row>
    <row r="52">
      <c r="A52" s="14">
        <f t="shared" si="1"/>
        <v>100</v>
      </c>
      <c r="B52" s="1" t="s">
        <v>163</v>
      </c>
      <c r="C52" s="15">
        <f t="shared" si="2"/>
        <v>0.78</v>
      </c>
      <c r="D52" s="5">
        <f>'Dania i Obrazki'!A42</f>
        <v>41</v>
      </c>
      <c r="E52" s="16" t="str">
        <f>'Dania i Obrazki'!B42</f>
        <v>https://cdn.katalogsmakow.pl/2018/04/15/0x600/jajecznica-z-bekonem.700584.jpg</v>
      </c>
      <c r="F52" s="5" t="str">
        <f>'Dania i Obrazki'!C42</f>
        <v>jajecznica</v>
      </c>
      <c r="G52" s="6">
        <f>('(Uzytkownik+sesja)'!E42-G$3)^2</f>
        <v>0.04</v>
      </c>
      <c r="H52" s="6">
        <f>('(Uzytkownik+sesja)'!F42-H$3)^2</f>
        <v>0.25</v>
      </c>
      <c r="I52" s="6">
        <f>('(Uzytkownik+sesja)'!G42-I$3)^2</f>
        <v>0.16</v>
      </c>
      <c r="J52" s="6">
        <f>('(Uzytkownik+sesja)'!H42-J$3)^2</f>
        <v>0.09</v>
      </c>
      <c r="K52" s="6">
        <f>('(Uzytkownik+sesja)'!I42-K$3)^2</f>
        <v>0.16</v>
      </c>
      <c r="L52" s="6">
        <f>('(Uzytkownik+sesja)'!J42-L$3)^2</f>
        <v>0.01</v>
      </c>
      <c r="M52" s="6">
        <f>('(Uzytkownik+sesja)'!K42-M$3)^2</f>
        <v>0</v>
      </c>
      <c r="N52" s="6">
        <f>('(Uzytkownik+sesja)'!L42-N$3)^2</f>
        <v>0.01</v>
      </c>
      <c r="O52" s="6">
        <f>('(Uzytkownik+sesja)'!M42-O$3)^2</f>
        <v>0</v>
      </c>
      <c r="P52" s="6">
        <f>('(Uzytkownik+sesja)'!N42-P$3)^2</f>
        <v>0.01</v>
      </c>
      <c r="Q52" s="6">
        <f>('(Uzytkownik+sesja)'!O42-Q$3)^2</f>
        <v>0.01</v>
      </c>
      <c r="R52" s="6">
        <f>('(Uzytkownik+sesja)'!P42-R$3)^2</f>
        <v>0.04</v>
      </c>
      <c r="S52" s="6">
        <f>('(Uzytkownik+sesja)'!Q42-S$3)^2</f>
        <v>0.81</v>
      </c>
      <c r="T52" s="6">
        <f>('(Uzytkownik+sesja)'!R42-T$3)^2</f>
        <v>0.01</v>
      </c>
      <c r="U52" s="6">
        <f>('(Uzytkownik+sesja)'!S42-U$3)^2</f>
        <v>0.81</v>
      </c>
    </row>
    <row r="53">
      <c r="A53" s="14">
        <f t="shared" si="1"/>
        <v>1.58</v>
      </c>
      <c r="C53" s="15">
        <f t="shared" si="2"/>
        <v>1.58</v>
      </c>
      <c r="D53" s="5">
        <f>'Dania i Obrazki'!A43</f>
        <v>42</v>
      </c>
      <c r="E53" s="16" t="str">
        <f>'Dania i Obrazki'!B43</f>
        <v>https://ocdn.eu/pulscms-transforms/1/kHcktkqTURBXy85ZTRmMmRhMWE3NGMxOWI2ZTIwMjdlYTJiNmYxMzk0Yy5qcGVnk5UDAM0Jj80NVc0HgJMFzQMUzQG8lQfZMi9wdWxzY21zL01EQV8vMTQwYjFjZmU3ZjBhYzUyZWRjMDEwZDcwOTc4ZTg0YmUucG5nAMIA</v>
      </c>
      <c r="F53" s="5" t="str">
        <f>'Dania i Obrazki'!C43</f>
        <v>jajecznica bez mięsa</v>
      </c>
      <c r="G53" s="6">
        <f>('(Uzytkownik+sesja)'!E43-G$3)^2</f>
        <v>0.64</v>
      </c>
      <c r="H53" s="6">
        <f>('(Uzytkownik+sesja)'!F43-H$3)^2</f>
        <v>0.25</v>
      </c>
      <c r="I53" s="6">
        <f>('(Uzytkownik+sesja)'!G43-I$3)^2</f>
        <v>0.16</v>
      </c>
      <c r="J53" s="6">
        <f>('(Uzytkownik+sesja)'!H43-J$3)^2</f>
        <v>0.09</v>
      </c>
      <c r="K53" s="6">
        <f>('(Uzytkownik+sesja)'!I43-K$3)^2</f>
        <v>0.36</v>
      </c>
      <c r="L53" s="6">
        <f>('(Uzytkownik+sesja)'!J43-L$3)^2</f>
        <v>0.01</v>
      </c>
      <c r="M53" s="6">
        <f>('(Uzytkownik+sesja)'!K43-M$3)^2</f>
        <v>0</v>
      </c>
      <c r="N53" s="6">
        <f>('(Uzytkownik+sesja)'!L43-N$3)^2</f>
        <v>0.01</v>
      </c>
      <c r="O53" s="6">
        <f>('(Uzytkownik+sesja)'!M43-O$3)^2</f>
        <v>0</v>
      </c>
      <c r="P53" s="6">
        <f>('(Uzytkownik+sesja)'!N43-P$3)^2</f>
        <v>0.01</v>
      </c>
      <c r="Q53" s="6">
        <f>('(Uzytkownik+sesja)'!O43-Q$3)^2</f>
        <v>0.01</v>
      </c>
      <c r="R53" s="6">
        <f>('(Uzytkownik+sesja)'!P43-R$3)^2</f>
        <v>0.04</v>
      </c>
      <c r="S53" s="6">
        <f>('(Uzytkownik+sesja)'!Q43-S$3)^2</f>
        <v>0.81</v>
      </c>
      <c r="T53" s="6">
        <f>('(Uzytkownik+sesja)'!R43-T$3)^2</f>
        <v>0.01</v>
      </c>
      <c r="U53" s="6">
        <f>('(Uzytkownik+sesja)'!S43-U$3)^2</f>
        <v>0.81</v>
      </c>
    </row>
    <row r="54">
      <c r="A54" s="14">
        <f t="shared" si="1"/>
        <v>0.78</v>
      </c>
      <c r="C54" s="15">
        <f t="shared" si="2"/>
        <v>0.78</v>
      </c>
      <c r="D54" s="5">
        <f>'Dania i Obrazki'!A44</f>
        <v>43</v>
      </c>
      <c r="E54" s="16" t="str">
        <f>'Dania i Obrazki'!B44</f>
        <v>https://roadtripbus.pl/wp-content/uploads/2019/01/frytki-belgijskie-przepis.jpg</v>
      </c>
      <c r="F54" s="5" t="str">
        <f>'Dania i Obrazki'!C44</f>
        <v>tost</v>
      </c>
      <c r="G54" s="6">
        <f>('(Uzytkownik+sesja)'!E44-G$3)^2</f>
        <v>0.04</v>
      </c>
      <c r="H54" s="6">
        <f>('(Uzytkownik+sesja)'!F44-H$3)^2</f>
        <v>0.25</v>
      </c>
      <c r="I54" s="6">
        <f>('(Uzytkownik+sesja)'!G44-I$3)^2</f>
        <v>0.16</v>
      </c>
      <c r="J54" s="6">
        <f>('(Uzytkownik+sesja)'!H44-J$3)^2</f>
        <v>0.09</v>
      </c>
      <c r="K54" s="6">
        <f>('(Uzytkownik+sesja)'!I44-K$3)^2</f>
        <v>0.16</v>
      </c>
      <c r="L54" s="6">
        <f>('(Uzytkownik+sesja)'!J44-L$3)^2</f>
        <v>0.01</v>
      </c>
      <c r="M54" s="6">
        <f>('(Uzytkownik+sesja)'!K44-M$3)^2</f>
        <v>0</v>
      </c>
      <c r="N54" s="6">
        <f>('(Uzytkownik+sesja)'!L44-N$3)^2</f>
        <v>0.01</v>
      </c>
      <c r="O54" s="6">
        <f>('(Uzytkownik+sesja)'!M44-O$3)^2</f>
        <v>0</v>
      </c>
      <c r="P54" s="6">
        <f>('(Uzytkownik+sesja)'!N44-P$3)^2</f>
        <v>0.01</v>
      </c>
      <c r="Q54" s="6">
        <f>('(Uzytkownik+sesja)'!O44-Q$3)^2</f>
        <v>0.01</v>
      </c>
      <c r="R54" s="6">
        <f>('(Uzytkownik+sesja)'!P44-R$3)^2</f>
        <v>0.04</v>
      </c>
      <c r="S54" s="6">
        <f>('(Uzytkownik+sesja)'!Q44-S$3)^2</f>
        <v>0.81</v>
      </c>
      <c r="T54" s="6">
        <f>('(Uzytkownik+sesja)'!R44-T$3)^2</f>
        <v>0.01</v>
      </c>
      <c r="U54" s="6">
        <f>('(Uzytkownik+sesja)'!S44-U$3)^2</f>
        <v>0.01</v>
      </c>
    </row>
    <row r="55">
      <c r="A55" s="14">
        <f t="shared" si="1"/>
        <v>1.58</v>
      </c>
      <c r="C55" s="15">
        <f t="shared" si="2"/>
        <v>1.58</v>
      </c>
      <c r="D55" s="5">
        <f>'Dania i Obrazki'!A45</f>
        <v>44</v>
      </c>
      <c r="E55" s="16" t="str">
        <f>'Dania i Obrazki'!B45</f>
        <v>https://i.pinimg.com/474x/31/e4/9e/31e49eadb4c89d83045b0abcc4cd187b.jpg</v>
      </c>
      <c r="F55" s="5" t="str">
        <f>'Dania i Obrazki'!C45</f>
        <v>tost bez miesa</v>
      </c>
      <c r="G55" s="6">
        <f>('(Uzytkownik+sesja)'!E45-G$3)^2</f>
        <v>0.64</v>
      </c>
      <c r="H55" s="6">
        <f>('(Uzytkownik+sesja)'!F45-H$3)^2</f>
        <v>0.25</v>
      </c>
      <c r="I55" s="6">
        <f>('(Uzytkownik+sesja)'!G45-I$3)^2</f>
        <v>0.16</v>
      </c>
      <c r="J55" s="6">
        <f>('(Uzytkownik+sesja)'!H45-J$3)^2</f>
        <v>0.09</v>
      </c>
      <c r="K55" s="6">
        <f>('(Uzytkownik+sesja)'!I45-K$3)^2</f>
        <v>0.36</v>
      </c>
      <c r="L55" s="6">
        <f>('(Uzytkownik+sesja)'!J45-L$3)^2</f>
        <v>0.01</v>
      </c>
      <c r="M55" s="6">
        <f>('(Uzytkownik+sesja)'!K45-M$3)^2</f>
        <v>0</v>
      </c>
      <c r="N55" s="6">
        <f>('(Uzytkownik+sesja)'!L45-N$3)^2</f>
        <v>0.01</v>
      </c>
      <c r="O55" s="6">
        <f>('(Uzytkownik+sesja)'!M45-O$3)^2</f>
        <v>0</v>
      </c>
      <c r="P55" s="6">
        <f>('(Uzytkownik+sesja)'!N45-P$3)^2</f>
        <v>0.01</v>
      </c>
      <c r="Q55" s="6">
        <f>('(Uzytkownik+sesja)'!O45-Q$3)^2</f>
        <v>0.01</v>
      </c>
      <c r="R55" s="6">
        <f>('(Uzytkownik+sesja)'!P45-R$3)^2</f>
        <v>0.04</v>
      </c>
      <c r="S55" s="6">
        <f>('(Uzytkownik+sesja)'!Q45-S$3)^2</f>
        <v>0.81</v>
      </c>
      <c r="T55" s="6">
        <f>('(Uzytkownik+sesja)'!R45-T$3)^2</f>
        <v>0.01</v>
      </c>
      <c r="U55" s="6">
        <f>('(Uzytkownik+sesja)'!S45-U$3)^2</f>
        <v>0.01</v>
      </c>
    </row>
    <row r="56">
      <c r="A56" s="14">
        <f t="shared" si="1"/>
        <v>2.58</v>
      </c>
      <c r="C56" s="15">
        <f t="shared" si="2"/>
        <v>2.58</v>
      </c>
      <c r="D56" s="5">
        <f>'Dania i Obrazki'!A46</f>
        <v>45</v>
      </c>
      <c r="E56" s="16" t="str">
        <f>'Dania i Obrazki'!B46</f>
        <v>https://www.eksperymentalnie.com/wp-content/uploads/2009/01/zupa_mleczna.jpg</v>
      </c>
      <c r="F56" s="5" t="str">
        <f>'Dania i Obrazki'!C46</f>
        <v>zupa mleczna</v>
      </c>
      <c r="G56" s="6">
        <f>('(Uzytkownik+sesja)'!E46-G$3)^2</f>
        <v>0.64</v>
      </c>
      <c r="H56" s="6">
        <f>('(Uzytkownik+sesja)'!F46-H$3)^2</f>
        <v>0.25</v>
      </c>
      <c r="I56" s="6">
        <f>('(Uzytkownik+sesja)'!G46-I$3)^2</f>
        <v>0.16</v>
      </c>
      <c r="J56" s="6">
        <f>('(Uzytkownik+sesja)'!H46-J$3)^2</f>
        <v>0.09</v>
      </c>
      <c r="K56" s="6">
        <f>('(Uzytkownik+sesja)'!I46-K$3)^2</f>
        <v>0.36</v>
      </c>
      <c r="L56" s="6">
        <f>('(Uzytkownik+sesja)'!J46-L$3)^2</f>
        <v>0.01</v>
      </c>
      <c r="M56" s="6">
        <f>('(Uzytkownik+sesja)'!K46-M$3)^2</f>
        <v>0</v>
      </c>
      <c r="N56" s="6">
        <f>('(Uzytkownik+sesja)'!L46-N$3)^2</f>
        <v>0.01</v>
      </c>
      <c r="O56" s="6">
        <f>('(Uzytkownik+sesja)'!M46-O$3)^2</f>
        <v>1</v>
      </c>
      <c r="P56" s="6">
        <f>('(Uzytkownik+sesja)'!N46-P$3)^2</f>
        <v>0.01</v>
      </c>
      <c r="Q56" s="6">
        <f>('(Uzytkownik+sesja)'!O46-Q$3)^2</f>
        <v>0.01</v>
      </c>
      <c r="R56" s="6">
        <f>('(Uzytkownik+sesja)'!P46-R$3)^2</f>
        <v>0.04</v>
      </c>
      <c r="S56" s="6">
        <f>('(Uzytkownik+sesja)'!Q46-S$3)^2</f>
        <v>0.81</v>
      </c>
      <c r="T56" s="6">
        <f>('(Uzytkownik+sesja)'!R46-T$3)^2</f>
        <v>0.01</v>
      </c>
      <c r="U56" s="6">
        <f>('(Uzytkownik+sesja)'!S46-U$3)^2</f>
        <v>0.01</v>
      </c>
    </row>
    <row r="57">
      <c r="A57" s="14">
        <f t="shared" si="1"/>
        <v>1.58</v>
      </c>
      <c r="C57" s="15">
        <f t="shared" si="2"/>
        <v>1.58</v>
      </c>
      <c r="D57" s="5">
        <f>'Dania i Obrazki'!A47</f>
        <v>46</v>
      </c>
      <c r="E57" s="16" t="str">
        <f>'Dania i Obrazki'!B47</f>
        <v>https://www.mojegotowanie.pl/media/cache/default_view/uploads/media/default/0001/06/06c1ddd737685ab33c7e9e16312264390ff37ed5.jpeg</v>
      </c>
      <c r="F57" s="5" t="str">
        <f>'Dania i Obrazki'!C47</f>
        <v>omlet</v>
      </c>
      <c r="G57" s="6">
        <f>('(Uzytkownik+sesja)'!E47-G$3)^2</f>
        <v>0.64</v>
      </c>
      <c r="H57" s="6">
        <f>('(Uzytkownik+sesja)'!F47-H$3)^2</f>
        <v>0.25</v>
      </c>
      <c r="I57" s="6">
        <f>('(Uzytkownik+sesja)'!G47-I$3)^2</f>
        <v>0.16</v>
      </c>
      <c r="J57" s="6">
        <f>('(Uzytkownik+sesja)'!H47-J$3)^2</f>
        <v>0.09</v>
      </c>
      <c r="K57" s="6">
        <f>('(Uzytkownik+sesja)'!I47-K$3)^2</f>
        <v>0.36</v>
      </c>
      <c r="L57" s="6">
        <f>('(Uzytkownik+sesja)'!J47-L$3)^2</f>
        <v>0.01</v>
      </c>
      <c r="M57" s="6">
        <f>('(Uzytkownik+sesja)'!K47-M$3)^2</f>
        <v>0</v>
      </c>
      <c r="N57" s="6">
        <f>('(Uzytkownik+sesja)'!L47-N$3)^2</f>
        <v>0.01</v>
      </c>
      <c r="O57" s="6">
        <f>('(Uzytkownik+sesja)'!M47-O$3)^2</f>
        <v>0</v>
      </c>
      <c r="P57" s="6">
        <f>('(Uzytkownik+sesja)'!N47-P$3)^2</f>
        <v>0.01</v>
      </c>
      <c r="Q57" s="6">
        <f>('(Uzytkownik+sesja)'!O47-Q$3)^2</f>
        <v>0.01</v>
      </c>
      <c r="R57" s="6">
        <f>('(Uzytkownik+sesja)'!P47-R$3)^2</f>
        <v>0.04</v>
      </c>
      <c r="S57" s="6">
        <f>('(Uzytkownik+sesja)'!Q47-S$3)^2</f>
        <v>0.81</v>
      </c>
      <c r="T57" s="6">
        <f>('(Uzytkownik+sesja)'!R47-T$3)^2</f>
        <v>0.01</v>
      </c>
      <c r="U57" s="6">
        <f>('(Uzytkownik+sesja)'!S47-U$3)^2</f>
        <v>0.81</v>
      </c>
    </row>
    <row r="58">
      <c r="A58" s="14">
        <f t="shared" si="1"/>
        <v>0.78</v>
      </c>
      <c r="C58" s="15">
        <f t="shared" si="2"/>
        <v>0.78</v>
      </c>
      <c r="D58" s="5">
        <f>'Dania i Obrazki'!A48</f>
        <v>47</v>
      </c>
      <c r="E58" s="16" t="str">
        <f>'Dania i Obrazki'!B48</f>
        <v>https://pliki.portalspozywczy.pl/i/08/79/02/087902_940.jpg</v>
      </c>
      <c r="F58" s="5" t="str">
        <f>'Dania i Obrazki'!C48</f>
        <v>kanapka</v>
      </c>
      <c r="G58" s="6">
        <f>('(Uzytkownik+sesja)'!E48-G$3)^2</f>
        <v>0.04</v>
      </c>
      <c r="H58" s="6">
        <f>('(Uzytkownik+sesja)'!F48-H$3)^2</f>
        <v>0.25</v>
      </c>
      <c r="I58" s="6">
        <f>('(Uzytkownik+sesja)'!G48-I$3)^2</f>
        <v>0.16</v>
      </c>
      <c r="J58" s="6">
        <f>('(Uzytkownik+sesja)'!H48-J$3)^2</f>
        <v>0.09</v>
      </c>
      <c r="K58" s="6">
        <f>('(Uzytkownik+sesja)'!I48-K$3)^2</f>
        <v>0.16</v>
      </c>
      <c r="L58" s="6">
        <f>('(Uzytkownik+sesja)'!J48-L$3)^2</f>
        <v>0.01</v>
      </c>
      <c r="M58" s="6">
        <f>('(Uzytkownik+sesja)'!K48-M$3)^2</f>
        <v>0</v>
      </c>
      <c r="N58" s="6">
        <f>('(Uzytkownik+sesja)'!L48-N$3)^2</f>
        <v>0.01</v>
      </c>
      <c r="O58" s="6">
        <f>('(Uzytkownik+sesja)'!M48-O$3)^2</f>
        <v>0</v>
      </c>
      <c r="P58" s="6">
        <f>('(Uzytkownik+sesja)'!N48-P$3)^2</f>
        <v>0.01</v>
      </c>
      <c r="Q58" s="6">
        <f>('(Uzytkownik+sesja)'!O48-Q$3)^2</f>
        <v>0.01</v>
      </c>
      <c r="R58" s="6">
        <f>('(Uzytkownik+sesja)'!P48-R$3)^2</f>
        <v>0.04</v>
      </c>
      <c r="S58" s="6">
        <f>('(Uzytkownik+sesja)'!Q48-S$3)^2</f>
        <v>0.81</v>
      </c>
      <c r="T58" s="6">
        <f>('(Uzytkownik+sesja)'!R48-T$3)^2</f>
        <v>0.01</v>
      </c>
      <c r="U58" s="6">
        <f>('(Uzytkownik+sesja)'!S48-U$3)^2</f>
        <v>0.01</v>
      </c>
    </row>
    <row r="59">
      <c r="A59" s="14">
        <f t="shared" si="1"/>
        <v>1.58</v>
      </c>
      <c r="C59" s="15">
        <f t="shared" si="2"/>
        <v>1.58</v>
      </c>
      <c r="D59" s="5">
        <f>'Dania i Obrazki'!A49</f>
        <v>48</v>
      </c>
      <c r="E59" s="16" t="str">
        <f>'Dania i Obrazki'!B49</f>
        <v>https://s3.przepisy.pl/przepisy3ii/img/variants/435x0/kanapka-z-gorgonzola-i-gruszka671748.jpg</v>
      </c>
      <c r="F59" s="5" t="str">
        <f>'Dania i Obrazki'!C49</f>
        <v>kanapka bez miesa</v>
      </c>
      <c r="G59" s="6">
        <f>('(Uzytkownik+sesja)'!E49-G$3)^2</f>
        <v>0.64</v>
      </c>
      <c r="H59" s="6">
        <f>('(Uzytkownik+sesja)'!F49-H$3)^2</f>
        <v>0.25</v>
      </c>
      <c r="I59" s="6">
        <f>('(Uzytkownik+sesja)'!G49-I$3)^2</f>
        <v>0.16</v>
      </c>
      <c r="J59" s="6">
        <f>('(Uzytkownik+sesja)'!H49-J$3)^2</f>
        <v>0.09</v>
      </c>
      <c r="K59" s="6">
        <f>('(Uzytkownik+sesja)'!I49-K$3)^2</f>
        <v>0.36</v>
      </c>
      <c r="L59" s="6">
        <f>('(Uzytkownik+sesja)'!J49-L$3)^2</f>
        <v>0.01</v>
      </c>
      <c r="M59" s="6">
        <f>('(Uzytkownik+sesja)'!K49-M$3)^2</f>
        <v>0</v>
      </c>
      <c r="N59" s="6">
        <f>('(Uzytkownik+sesja)'!L49-N$3)^2</f>
        <v>0.01</v>
      </c>
      <c r="O59" s="6">
        <f>('(Uzytkownik+sesja)'!M49-O$3)^2</f>
        <v>0</v>
      </c>
      <c r="P59" s="6">
        <f>('(Uzytkownik+sesja)'!N49-P$3)^2</f>
        <v>0.01</v>
      </c>
      <c r="Q59" s="6">
        <f>('(Uzytkownik+sesja)'!O49-Q$3)^2</f>
        <v>0.01</v>
      </c>
      <c r="R59" s="6">
        <f>('(Uzytkownik+sesja)'!P49-R$3)^2</f>
        <v>0.04</v>
      </c>
      <c r="S59" s="6">
        <f>('(Uzytkownik+sesja)'!Q49-S$3)^2</f>
        <v>0.81</v>
      </c>
      <c r="T59" s="6">
        <f>('(Uzytkownik+sesja)'!R49-T$3)^2</f>
        <v>0.01</v>
      </c>
      <c r="U59" s="6">
        <f>('(Uzytkownik+sesja)'!S49-U$3)^2</f>
        <v>0.01</v>
      </c>
    </row>
    <row r="60">
      <c r="A60" s="14">
        <f t="shared" si="1"/>
        <v>2.38</v>
      </c>
      <c r="C60" s="15">
        <f t="shared" si="2"/>
        <v>2.38</v>
      </c>
      <c r="D60" s="5">
        <f>'Dania i Obrazki'!A50</f>
        <v>49</v>
      </c>
      <c r="E60" s="16" t="str">
        <f>'Dania i Obrazki'!B50</f>
        <v>http://jamiprzepisy.pl/wp-content/uploads/2009/05/kotlety_soczewicowe_2_1400.jpg</v>
      </c>
      <c r="F60" s="5" t="str">
        <f>'Dania i Obrazki'!C50</f>
        <v>kotlety z soczewicy</v>
      </c>
      <c r="G60" s="6">
        <f>('(Uzytkownik+sesja)'!E50-G$3)^2</f>
        <v>0.64</v>
      </c>
      <c r="H60" s="6">
        <f>('(Uzytkownik+sesja)'!F50-H$3)^2</f>
        <v>0.25</v>
      </c>
      <c r="I60" s="6">
        <f>('(Uzytkownik+sesja)'!G50-I$3)^2</f>
        <v>0.16</v>
      </c>
      <c r="J60" s="6">
        <f>('(Uzytkownik+sesja)'!H50-J$3)^2</f>
        <v>0.09</v>
      </c>
      <c r="K60" s="6">
        <f>('(Uzytkownik+sesja)'!I50-K$3)^2</f>
        <v>0.36</v>
      </c>
      <c r="L60" s="6">
        <f>('(Uzytkownik+sesja)'!J50-L$3)^2</f>
        <v>0.81</v>
      </c>
      <c r="M60" s="6">
        <f>('(Uzytkownik+sesja)'!K50-M$3)^2</f>
        <v>0</v>
      </c>
      <c r="N60" s="6">
        <f>('(Uzytkownik+sesja)'!L50-N$3)^2</f>
        <v>0.01</v>
      </c>
      <c r="O60" s="6">
        <f>('(Uzytkownik+sesja)'!M50-O$3)^2</f>
        <v>0</v>
      </c>
      <c r="P60" s="6">
        <f>('(Uzytkownik+sesja)'!N50-P$3)^2</f>
        <v>0.01</v>
      </c>
      <c r="Q60" s="6">
        <f>('(Uzytkownik+sesja)'!O50-Q$3)^2</f>
        <v>0.01</v>
      </c>
      <c r="R60" s="6">
        <f>('(Uzytkownik+sesja)'!P50-R$3)^2</f>
        <v>0.04</v>
      </c>
      <c r="S60" s="6">
        <f>('(Uzytkownik+sesja)'!Q50-S$3)^2</f>
        <v>0.01</v>
      </c>
      <c r="T60" s="6">
        <f>('(Uzytkownik+sesja)'!R50-T$3)^2</f>
        <v>0.81</v>
      </c>
      <c r="U60" s="6">
        <f>('(Uzytkownik+sesja)'!S50-U$3)^2</f>
        <v>0.01</v>
      </c>
    </row>
    <row r="61">
      <c r="A61" s="14">
        <f t="shared" si="1"/>
        <v>2.38</v>
      </c>
      <c r="C61" s="15">
        <f t="shared" si="2"/>
        <v>2.38</v>
      </c>
      <c r="D61" s="5">
        <f>'Dania i Obrazki'!A51</f>
        <v>50</v>
      </c>
      <c r="E61" s="16" t="str">
        <f>'Dania i Obrazki'!B51</f>
        <v>https://www.przyslijprzepis.pl/media/cache/default_view/uploads/media/recipe/0006/16/c28f37349627c7dd1eb1944a1ef43c24b08ee155.jpeg</v>
      </c>
      <c r="F61" s="5" t="str">
        <f>'Dania i Obrazki'!C51</f>
        <v>kotlety z fasoli</v>
      </c>
      <c r="G61" s="6">
        <f>('(Uzytkownik+sesja)'!E51-G$3)^2</f>
        <v>0.64</v>
      </c>
      <c r="H61" s="6">
        <f>('(Uzytkownik+sesja)'!F51-H$3)^2</f>
        <v>0.25</v>
      </c>
      <c r="I61" s="6">
        <f>('(Uzytkownik+sesja)'!G51-I$3)^2</f>
        <v>0.16</v>
      </c>
      <c r="J61" s="6">
        <f>('(Uzytkownik+sesja)'!H51-J$3)^2</f>
        <v>0.09</v>
      </c>
      <c r="K61" s="6">
        <f>('(Uzytkownik+sesja)'!I51-K$3)^2</f>
        <v>0.36</v>
      </c>
      <c r="L61" s="6">
        <f>('(Uzytkownik+sesja)'!J51-L$3)^2</f>
        <v>0.81</v>
      </c>
      <c r="M61" s="6">
        <f>('(Uzytkownik+sesja)'!K51-M$3)^2</f>
        <v>0</v>
      </c>
      <c r="N61" s="6">
        <f>('(Uzytkownik+sesja)'!L51-N$3)^2</f>
        <v>0.01</v>
      </c>
      <c r="O61" s="6">
        <f>('(Uzytkownik+sesja)'!M51-O$3)^2</f>
        <v>0</v>
      </c>
      <c r="P61" s="6">
        <f>('(Uzytkownik+sesja)'!N51-P$3)^2</f>
        <v>0.01</v>
      </c>
      <c r="Q61" s="6">
        <f>('(Uzytkownik+sesja)'!O51-Q$3)^2</f>
        <v>0.01</v>
      </c>
      <c r="R61" s="6">
        <f>('(Uzytkownik+sesja)'!P51-R$3)^2</f>
        <v>0.04</v>
      </c>
      <c r="S61" s="6">
        <f>('(Uzytkownik+sesja)'!Q51-S$3)^2</f>
        <v>0.01</v>
      </c>
      <c r="T61" s="6">
        <f>('(Uzytkownik+sesja)'!R51-T$3)^2</f>
        <v>0.81</v>
      </c>
      <c r="U61" s="6">
        <f>('(Uzytkownik+sesja)'!S51-U$3)^2</f>
        <v>0.01</v>
      </c>
    </row>
    <row r="62">
      <c r="A62" s="14">
        <f t="shared" si="1"/>
        <v>3.38</v>
      </c>
      <c r="C62" s="15">
        <f t="shared" si="2"/>
        <v>3.38</v>
      </c>
      <c r="D62" s="5">
        <f>'Dania i Obrazki'!A52</f>
        <v>51</v>
      </c>
      <c r="E62" s="16" t="str">
        <f>'Dania i Obrazki'!B52</f>
        <v>https://s3.party.pl/styl-zycia/zdrowie/odchudzanie-i-diety/zielony-wegetarianski-burger-437024-MT.jpg</v>
      </c>
      <c r="F62" s="5" t="str">
        <f>'Dania i Obrazki'!C52</f>
        <v>burger wege</v>
      </c>
      <c r="G62" s="6">
        <f>('(Uzytkownik+sesja)'!E52-G$3)^2</f>
        <v>0.64</v>
      </c>
      <c r="H62" s="6">
        <f>('(Uzytkownik+sesja)'!F52-H$3)^2</f>
        <v>0.25</v>
      </c>
      <c r="I62" s="6">
        <f>('(Uzytkownik+sesja)'!G52-I$3)^2</f>
        <v>0.16</v>
      </c>
      <c r="J62" s="6">
        <f>('(Uzytkownik+sesja)'!H52-J$3)^2</f>
        <v>0.09</v>
      </c>
      <c r="K62" s="6">
        <f>('(Uzytkownik+sesja)'!I52-K$3)^2</f>
        <v>0.36</v>
      </c>
      <c r="L62" s="6">
        <f>('(Uzytkownik+sesja)'!J52-L$3)^2</f>
        <v>0.81</v>
      </c>
      <c r="M62" s="6">
        <f>('(Uzytkownik+sesja)'!K52-M$3)^2</f>
        <v>1</v>
      </c>
      <c r="N62" s="6">
        <f>('(Uzytkownik+sesja)'!L52-N$3)^2</f>
        <v>0.01</v>
      </c>
      <c r="O62" s="6">
        <f>('(Uzytkownik+sesja)'!M52-O$3)^2</f>
        <v>0</v>
      </c>
      <c r="P62" s="6">
        <f>('(Uzytkownik+sesja)'!N52-P$3)^2</f>
        <v>0.01</v>
      </c>
      <c r="Q62" s="6">
        <f>('(Uzytkownik+sesja)'!O52-Q$3)^2</f>
        <v>0.01</v>
      </c>
      <c r="R62" s="6">
        <f>('(Uzytkownik+sesja)'!P52-R$3)^2</f>
        <v>0.04</v>
      </c>
      <c r="S62" s="6">
        <f>('(Uzytkownik+sesja)'!Q52-S$3)^2</f>
        <v>0.01</v>
      </c>
      <c r="T62" s="6">
        <f>('(Uzytkownik+sesja)'!R52-T$3)^2</f>
        <v>0.81</v>
      </c>
      <c r="U62" s="6">
        <f>('(Uzytkownik+sesja)'!S52-U$3)^2</f>
        <v>0.01</v>
      </c>
    </row>
    <row r="63">
      <c r="A63" s="14">
        <f t="shared" si="1"/>
        <v>3.38</v>
      </c>
      <c r="C63" s="15">
        <f t="shared" si="2"/>
        <v>3.38</v>
      </c>
      <c r="D63" s="5">
        <f>'Dania i Obrazki'!A53</f>
        <v>52</v>
      </c>
      <c r="E63" s="16" t="str">
        <f>'Dania i Obrazki'!B53</f>
        <v>https://v.wpimg.pl/NzI4NDc0YRsoVjh3TEtsDmsObC0KEmJYPBZ0Zkx_YUx9ADZwWwNhHmdDPi0OV2AKJRt7fVsFeUJ8AWNpWgN9SH0Gf3BUHzkfLlUgNwhZYxg8RikhER4kCi4WMw==</v>
      </c>
      <c r="F63" s="5" t="str">
        <f>'Dania i Obrazki'!C53</f>
        <v>burger wege 2</v>
      </c>
      <c r="G63" s="6">
        <f>('(Uzytkownik+sesja)'!E53-G$3)^2</f>
        <v>0.64</v>
      </c>
      <c r="H63" s="6">
        <f>('(Uzytkownik+sesja)'!F53-H$3)^2</f>
        <v>0.25</v>
      </c>
      <c r="I63" s="6">
        <f>('(Uzytkownik+sesja)'!G53-I$3)^2</f>
        <v>0.16</v>
      </c>
      <c r="J63" s="6">
        <f>('(Uzytkownik+sesja)'!H53-J$3)^2</f>
        <v>0.09</v>
      </c>
      <c r="K63" s="6">
        <f>('(Uzytkownik+sesja)'!I53-K$3)^2</f>
        <v>0.36</v>
      </c>
      <c r="L63" s="6">
        <f>('(Uzytkownik+sesja)'!J53-L$3)^2</f>
        <v>0.81</v>
      </c>
      <c r="M63" s="6">
        <f>('(Uzytkownik+sesja)'!K53-M$3)^2</f>
        <v>1</v>
      </c>
      <c r="N63" s="6">
        <f>('(Uzytkownik+sesja)'!L53-N$3)^2</f>
        <v>0.01</v>
      </c>
      <c r="O63" s="6">
        <f>('(Uzytkownik+sesja)'!M53-O$3)^2</f>
        <v>0</v>
      </c>
      <c r="P63" s="6">
        <f>('(Uzytkownik+sesja)'!N53-P$3)^2</f>
        <v>0.01</v>
      </c>
      <c r="Q63" s="6">
        <f>('(Uzytkownik+sesja)'!O53-Q$3)^2</f>
        <v>0.01</v>
      </c>
      <c r="R63" s="6">
        <f>('(Uzytkownik+sesja)'!P53-R$3)^2</f>
        <v>0.04</v>
      </c>
      <c r="S63" s="6">
        <f>('(Uzytkownik+sesja)'!Q53-S$3)^2</f>
        <v>0.01</v>
      </c>
      <c r="T63" s="6">
        <f>('(Uzytkownik+sesja)'!R53-T$3)^2</f>
        <v>0.81</v>
      </c>
      <c r="U63" s="6">
        <f>('(Uzytkownik+sesja)'!S53-U$3)^2</f>
        <v>0.01</v>
      </c>
    </row>
    <row r="64">
      <c r="A64" s="14">
        <f t="shared" si="1"/>
        <v>1.98</v>
      </c>
      <c r="C64" s="15">
        <f t="shared" si="2"/>
        <v>1.98</v>
      </c>
      <c r="D64" s="5">
        <f>'Dania i Obrazki'!A54</f>
        <v>53</v>
      </c>
      <c r="E64" s="16" t="str">
        <f>'Dania i Obrazki'!B54</f>
        <v>https://static.smaker.pl/photos/9/4/4/9442fbd2e845b0173b063c4ee272dccc_110705_57b497ef426c8_wm.jpg</v>
      </c>
      <c r="F64" s="5" t="str">
        <f>'Dania i Obrazki'!C54</f>
        <v>placki ziemniaczane</v>
      </c>
      <c r="G64" s="6">
        <f>('(Uzytkownik+sesja)'!E54-G$3)^2</f>
        <v>0.64</v>
      </c>
      <c r="H64" s="6">
        <f>('(Uzytkownik+sesja)'!F54-H$3)^2</f>
        <v>0.25</v>
      </c>
      <c r="I64" s="6">
        <f>('(Uzytkownik+sesja)'!G54-I$3)^2</f>
        <v>0.16</v>
      </c>
      <c r="J64" s="6">
        <f>('(Uzytkownik+sesja)'!H54-J$3)^2</f>
        <v>0.49</v>
      </c>
      <c r="K64" s="6">
        <f>('(Uzytkownik+sesja)'!I54-K$3)^2</f>
        <v>0.36</v>
      </c>
      <c r="L64" s="6">
        <f>('(Uzytkownik+sesja)'!J54-L$3)^2</f>
        <v>0.01</v>
      </c>
      <c r="M64" s="6">
        <f>('(Uzytkownik+sesja)'!K54-M$3)^2</f>
        <v>0</v>
      </c>
      <c r="N64" s="6">
        <f>('(Uzytkownik+sesja)'!L54-N$3)^2</f>
        <v>0.01</v>
      </c>
      <c r="O64" s="6">
        <f>('(Uzytkownik+sesja)'!M54-O$3)^2</f>
        <v>0</v>
      </c>
      <c r="P64" s="6">
        <f>('(Uzytkownik+sesja)'!N54-P$3)^2</f>
        <v>0.01</v>
      </c>
      <c r="Q64" s="6">
        <f>('(Uzytkownik+sesja)'!O54-Q$3)^2</f>
        <v>0.01</v>
      </c>
      <c r="R64" s="6">
        <f>('(Uzytkownik+sesja)'!P54-R$3)^2</f>
        <v>0.04</v>
      </c>
      <c r="S64" s="6">
        <f>('(Uzytkownik+sesja)'!Q54-S$3)^2</f>
        <v>0.01</v>
      </c>
      <c r="T64" s="6">
        <f>('(Uzytkownik+sesja)'!R54-T$3)^2</f>
        <v>0.81</v>
      </c>
      <c r="U64" s="6">
        <f>('(Uzytkownik+sesja)'!S54-U$3)^2</f>
        <v>0.01</v>
      </c>
    </row>
    <row r="65">
      <c r="A65" s="14">
        <f t="shared" si="1"/>
        <v>2.38</v>
      </c>
      <c r="C65" s="15">
        <f t="shared" si="2"/>
        <v>2.38</v>
      </c>
      <c r="D65" s="5">
        <f>'Dania i Obrazki'!A55</f>
        <v>54</v>
      </c>
      <c r="E65" s="16" t="str">
        <f>'Dania i Obrazki'!B55</f>
        <v>https://s3.przepisy.pl/przepisy3ii/img/variants/767x0/2277786.jpg</v>
      </c>
      <c r="F65" s="5" t="str">
        <f>'Dania i Obrazki'!C55</f>
        <v>ratatuj</v>
      </c>
      <c r="G65" s="6">
        <f>('(Uzytkownik+sesja)'!E55-G$3)^2</f>
        <v>0.64</v>
      </c>
      <c r="H65" s="6">
        <f>('(Uzytkownik+sesja)'!F55-H$3)^2</f>
        <v>0.25</v>
      </c>
      <c r="I65" s="6">
        <f>('(Uzytkownik+sesja)'!G55-I$3)^2</f>
        <v>0.16</v>
      </c>
      <c r="J65" s="6">
        <f>('(Uzytkownik+sesja)'!H55-J$3)^2</f>
        <v>0.09</v>
      </c>
      <c r="K65" s="6">
        <f>('(Uzytkownik+sesja)'!I55-K$3)^2</f>
        <v>0.36</v>
      </c>
      <c r="L65" s="6">
        <f>('(Uzytkownik+sesja)'!J55-L$3)^2</f>
        <v>0.81</v>
      </c>
      <c r="M65" s="6">
        <f>('(Uzytkownik+sesja)'!K55-M$3)^2</f>
        <v>0</v>
      </c>
      <c r="N65" s="6">
        <f>('(Uzytkownik+sesja)'!L55-N$3)^2</f>
        <v>0.01</v>
      </c>
      <c r="O65" s="6">
        <f>('(Uzytkownik+sesja)'!M55-O$3)^2</f>
        <v>0</v>
      </c>
      <c r="P65" s="6">
        <f>('(Uzytkownik+sesja)'!N55-P$3)^2</f>
        <v>0.01</v>
      </c>
      <c r="Q65" s="6">
        <f>('(Uzytkownik+sesja)'!O55-Q$3)^2</f>
        <v>0.01</v>
      </c>
      <c r="R65" s="6">
        <f>('(Uzytkownik+sesja)'!P55-R$3)^2</f>
        <v>0.04</v>
      </c>
      <c r="S65" s="6">
        <f>('(Uzytkownik+sesja)'!Q55-S$3)^2</f>
        <v>0.01</v>
      </c>
      <c r="T65" s="6">
        <f>('(Uzytkownik+sesja)'!R55-T$3)^2</f>
        <v>0.81</v>
      </c>
      <c r="U65" s="6">
        <f>('(Uzytkownik+sesja)'!S55-U$3)^2</f>
        <v>0.81</v>
      </c>
    </row>
    <row r="66">
      <c r="A66" s="14">
        <f t="shared" si="1"/>
        <v>2.38</v>
      </c>
      <c r="C66" s="15">
        <f t="shared" si="2"/>
        <v>2.38</v>
      </c>
      <c r="D66" s="5">
        <f>'Dania i Obrazki'!A56</f>
        <v>55</v>
      </c>
      <c r="E66" s="16" t="str">
        <f>'Dania i Obrazki'!B56</f>
        <v>http://magicznyskladnik.pl/wp-content/uploads/2015/03/przepis-na-ziemniaki-pieczone-w-piekarniku-28-2.jpg</v>
      </c>
      <c r="F66" s="5" t="str">
        <f>'Dania i Obrazki'!C56</f>
        <v>pieczone ziemniaki</v>
      </c>
      <c r="G66" s="6">
        <f>('(Uzytkownik+sesja)'!E56-G$3)^2</f>
        <v>0.64</v>
      </c>
      <c r="H66" s="6">
        <f>('(Uzytkownik+sesja)'!F56-H$3)^2</f>
        <v>0.25</v>
      </c>
      <c r="I66" s="6">
        <f>('(Uzytkownik+sesja)'!G56-I$3)^2</f>
        <v>0.16</v>
      </c>
      <c r="J66" s="6">
        <f>('(Uzytkownik+sesja)'!H56-J$3)^2</f>
        <v>0.09</v>
      </c>
      <c r="K66" s="6">
        <f>('(Uzytkownik+sesja)'!I56-K$3)^2</f>
        <v>0.36</v>
      </c>
      <c r="L66" s="6">
        <f>('(Uzytkownik+sesja)'!J56-L$3)^2</f>
        <v>0.81</v>
      </c>
      <c r="M66" s="6">
        <f>('(Uzytkownik+sesja)'!K56-M$3)^2</f>
        <v>0</v>
      </c>
      <c r="N66" s="6">
        <f>('(Uzytkownik+sesja)'!L56-N$3)^2</f>
        <v>0.01</v>
      </c>
      <c r="O66" s="6">
        <f>('(Uzytkownik+sesja)'!M56-O$3)^2</f>
        <v>0</v>
      </c>
      <c r="P66" s="6">
        <f>('(Uzytkownik+sesja)'!N56-P$3)^2</f>
        <v>0.01</v>
      </c>
      <c r="Q66" s="6">
        <f>('(Uzytkownik+sesja)'!O56-Q$3)^2</f>
        <v>0.01</v>
      </c>
      <c r="R66" s="6">
        <f>('(Uzytkownik+sesja)'!P56-R$3)^2</f>
        <v>0.04</v>
      </c>
      <c r="S66" s="6">
        <f>('(Uzytkownik+sesja)'!Q56-S$3)^2</f>
        <v>0.01</v>
      </c>
      <c r="T66" s="6">
        <f>('(Uzytkownik+sesja)'!R56-T$3)^2</f>
        <v>0.81</v>
      </c>
      <c r="U66" s="6">
        <f>('(Uzytkownik+sesja)'!S56-U$3)^2</f>
        <v>0.81</v>
      </c>
    </row>
    <row r="67">
      <c r="A67" s="14">
        <f t="shared" si="1"/>
        <v>1.38</v>
      </c>
      <c r="C67" s="15">
        <f t="shared" si="2"/>
        <v>1.38</v>
      </c>
      <c r="D67" s="5">
        <f>'Dania i Obrazki'!A57</f>
        <v>56</v>
      </c>
      <c r="E67" s="16" t="str">
        <f>'Dania i Obrazki'!B57</f>
        <v>https://www.winiary.pl/image.ashx/losos-z-koperkiem.jpg?fileID=43312&amp;width=800&amp;height=1400&amp;frame=False&amp;bg=0&amp;resize=1&amp;crop=0&amp;hRefill=0&amp;vRefill=0&amp;quality=84</v>
      </c>
      <c r="F67" s="5" t="str">
        <f>'Dania i Obrazki'!C57</f>
        <v>łosos</v>
      </c>
      <c r="G67" s="6">
        <f>('(Uzytkownik+sesja)'!E57-G$3)^2</f>
        <v>0.64</v>
      </c>
      <c r="H67" s="6">
        <f>('(Uzytkownik+sesja)'!F57-H$3)^2</f>
        <v>0.25</v>
      </c>
      <c r="I67" s="6">
        <f>('(Uzytkownik+sesja)'!G57-I$3)^2</f>
        <v>0.16</v>
      </c>
      <c r="J67" s="6">
        <f>('(Uzytkownik+sesja)'!H57-J$3)^2</f>
        <v>0.09</v>
      </c>
      <c r="K67" s="6">
        <f>('(Uzytkownik+sesja)'!I57-K$3)^2</f>
        <v>0.16</v>
      </c>
      <c r="L67" s="6">
        <f>('(Uzytkownik+sesja)'!J57-L$3)^2</f>
        <v>0.01</v>
      </c>
      <c r="M67" s="6">
        <f>('(Uzytkownik+sesja)'!K57-M$3)^2</f>
        <v>0</v>
      </c>
      <c r="N67" s="6">
        <f>('(Uzytkownik+sesja)'!L57-N$3)^2</f>
        <v>0.01</v>
      </c>
      <c r="O67" s="6">
        <f>('(Uzytkownik+sesja)'!M57-O$3)^2</f>
        <v>0</v>
      </c>
      <c r="P67" s="6">
        <f>('(Uzytkownik+sesja)'!N57-P$3)^2</f>
        <v>0.01</v>
      </c>
      <c r="Q67" s="6">
        <f>('(Uzytkownik+sesja)'!O57-Q$3)^2</f>
        <v>0.01</v>
      </c>
      <c r="R67" s="6">
        <f>('(Uzytkownik+sesja)'!P57-R$3)^2</f>
        <v>0.04</v>
      </c>
      <c r="S67" s="6">
        <f>('(Uzytkownik+sesja)'!Q57-S$3)^2</f>
        <v>0.01</v>
      </c>
      <c r="T67" s="6">
        <f>('(Uzytkownik+sesja)'!R57-T$3)^2</f>
        <v>0.81</v>
      </c>
      <c r="U67" s="6">
        <f>('(Uzytkownik+sesja)'!S57-U$3)^2</f>
        <v>0.81</v>
      </c>
    </row>
    <row r="68">
      <c r="A68" s="14">
        <f t="shared" si="1"/>
        <v>1.38</v>
      </c>
      <c r="C68" s="15">
        <f t="shared" si="2"/>
        <v>1.38</v>
      </c>
      <c r="D68" s="5">
        <f>'Dania i Obrazki'!A58</f>
        <v>57</v>
      </c>
      <c r="E68" s="16" t="str">
        <f>'Dania i Obrazki'!B58</f>
        <v>http://cdn30.beszamel.smcloud.net/t/thumbs/640/480/1/user_photos/18671/tani-dorsz-z-kauflandu-najlepszy-przepis.jpg</v>
      </c>
      <c r="F68" s="5" t="str">
        <f>'Dania i Obrazki'!C58</f>
        <v>dorsz</v>
      </c>
      <c r="G68" s="6">
        <f>('(Uzytkownik+sesja)'!E58-G$3)^2</f>
        <v>0.64</v>
      </c>
      <c r="H68" s="6">
        <f>('(Uzytkownik+sesja)'!F58-H$3)^2</f>
        <v>0.25</v>
      </c>
      <c r="I68" s="6">
        <f>('(Uzytkownik+sesja)'!G58-I$3)^2</f>
        <v>0.16</v>
      </c>
      <c r="J68" s="6">
        <f>('(Uzytkownik+sesja)'!H58-J$3)^2</f>
        <v>0.09</v>
      </c>
      <c r="K68" s="6">
        <f>('(Uzytkownik+sesja)'!I58-K$3)^2</f>
        <v>0.16</v>
      </c>
      <c r="L68" s="6">
        <f>('(Uzytkownik+sesja)'!J58-L$3)^2</f>
        <v>0.01</v>
      </c>
      <c r="M68" s="6">
        <f>('(Uzytkownik+sesja)'!K58-M$3)^2</f>
        <v>0</v>
      </c>
      <c r="N68" s="6">
        <f>('(Uzytkownik+sesja)'!L58-N$3)^2</f>
        <v>0.01</v>
      </c>
      <c r="O68" s="6">
        <f>('(Uzytkownik+sesja)'!M58-O$3)^2</f>
        <v>0</v>
      </c>
      <c r="P68" s="6">
        <f>('(Uzytkownik+sesja)'!N58-P$3)^2</f>
        <v>0.01</v>
      </c>
      <c r="Q68" s="6">
        <f>('(Uzytkownik+sesja)'!O58-Q$3)^2</f>
        <v>0.01</v>
      </c>
      <c r="R68" s="6">
        <f>('(Uzytkownik+sesja)'!P58-R$3)^2</f>
        <v>0.04</v>
      </c>
      <c r="S68" s="6">
        <f>('(Uzytkownik+sesja)'!Q58-S$3)^2</f>
        <v>0.01</v>
      </c>
      <c r="T68" s="6">
        <f>('(Uzytkownik+sesja)'!R58-T$3)^2</f>
        <v>0.81</v>
      </c>
      <c r="U68" s="6">
        <f>('(Uzytkownik+sesja)'!S58-U$3)^2</f>
        <v>0.81</v>
      </c>
    </row>
    <row r="69">
      <c r="A69" s="14">
        <f t="shared" si="1"/>
        <v>1.38</v>
      </c>
      <c r="C69" s="15">
        <f t="shared" si="2"/>
        <v>1.38</v>
      </c>
      <c r="D69" s="5">
        <f>'Dania i Obrazki'!A59</f>
        <v>58</v>
      </c>
      <c r="E69" s="16" t="str">
        <f>'Dania i Obrazki'!B59</f>
        <v>https://rybyswiata.pl/wp-content/uploads/2013/10/halibut-niebieski-rybyswiata-pl.png</v>
      </c>
      <c r="F69" s="5" t="str">
        <f>'Dania i Obrazki'!C59</f>
        <v>halibut</v>
      </c>
      <c r="G69" s="6">
        <f>('(Uzytkownik+sesja)'!E59-G$3)^2</f>
        <v>0.64</v>
      </c>
      <c r="H69" s="6">
        <f>('(Uzytkownik+sesja)'!F59-H$3)^2</f>
        <v>0.25</v>
      </c>
      <c r="I69" s="6">
        <f>('(Uzytkownik+sesja)'!G59-I$3)^2</f>
        <v>0.16</v>
      </c>
      <c r="J69" s="6">
        <f>('(Uzytkownik+sesja)'!H59-J$3)^2</f>
        <v>0.09</v>
      </c>
      <c r="K69" s="6">
        <f>('(Uzytkownik+sesja)'!I59-K$3)^2</f>
        <v>0.16</v>
      </c>
      <c r="L69" s="6">
        <f>('(Uzytkownik+sesja)'!J59-L$3)^2</f>
        <v>0.01</v>
      </c>
      <c r="M69" s="6">
        <f>('(Uzytkownik+sesja)'!K59-M$3)^2</f>
        <v>0</v>
      </c>
      <c r="N69" s="6">
        <f>('(Uzytkownik+sesja)'!L59-N$3)^2</f>
        <v>0.01</v>
      </c>
      <c r="O69" s="6">
        <f>('(Uzytkownik+sesja)'!M59-O$3)^2</f>
        <v>0</v>
      </c>
      <c r="P69" s="6">
        <f>('(Uzytkownik+sesja)'!N59-P$3)^2</f>
        <v>0.01</v>
      </c>
      <c r="Q69" s="6">
        <f>('(Uzytkownik+sesja)'!O59-Q$3)^2</f>
        <v>0.01</v>
      </c>
      <c r="R69" s="6">
        <f>('(Uzytkownik+sesja)'!P59-R$3)^2</f>
        <v>0.04</v>
      </c>
      <c r="S69" s="6">
        <f>('(Uzytkownik+sesja)'!Q59-S$3)^2</f>
        <v>0.01</v>
      </c>
      <c r="T69" s="6">
        <f>('(Uzytkownik+sesja)'!R59-T$3)^2</f>
        <v>0.81</v>
      </c>
      <c r="U69" s="6">
        <f>('(Uzytkownik+sesja)'!S59-U$3)^2</f>
        <v>0.81</v>
      </c>
    </row>
    <row r="70">
      <c r="A70" s="14">
        <f t="shared" si="1"/>
        <v>1.38</v>
      </c>
      <c r="C70" s="15">
        <f t="shared" si="2"/>
        <v>1.38</v>
      </c>
      <c r="D70" s="5">
        <f>'Dania i Obrazki'!A60</f>
        <v>59</v>
      </c>
      <c r="E70" s="16" t="str">
        <f>'Dania i Obrazki'!B60</f>
        <v>https://www.poezja-smaku.pl/wp-content/uploads/2012/07/aromatyczny-dorsz.jpg</v>
      </c>
      <c r="F70" s="5" t="str">
        <f>'Dania i Obrazki'!C60</f>
        <v>dorsz w panierce</v>
      </c>
      <c r="G70" s="6">
        <f>('(Uzytkownik+sesja)'!E60-G$3)^2</f>
        <v>0.64</v>
      </c>
      <c r="H70" s="6">
        <f>('(Uzytkownik+sesja)'!F60-H$3)^2</f>
        <v>0.25</v>
      </c>
      <c r="I70" s="6">
        <f>('(Uzytkownik+sesja)'!G60-I$3)^2</f>
        <v>0.16</v>
      </c>
      <c r="J70" s="6">
        <f>('(Uzytkownik+sesja)'!H60-J$3)^2</f>
        <v>0.09</v>
      </c>
      <c r="K70" s="6">
        <f>('(Uzytkownik+sesja)'!I60-K$3)^2</f>
        <v>0.16</v>
      </c>
      <c r="L70" s="6">
        <f>('(Uzytkownik+sesja)'!J60-L$3)^2</f>
        <v>0.01</v>
      </c>
      <c r="M70" s="6">
        <f>('(Uzytkownik+sesja)'!K60-M$3)^2</f>
        <v>0</v>
      </c>
      <c r="N70" s="6">
        <f>('(Uzytkownik+sesja)'!L60-N$3)^2</f>
        <v>0.01</v>
      </c>
      <c r="O70" s="6">
        <f>('(Uzytkownik+sesja)'!M60-O$3)^2</f>
        <v>0</v>
      </c>
      <c r="P70" s="6">
        <f>('(Uzytkownik+sesja)'!N60-P$3)^2</f>
        <v>0.01</v>
      </c>
      <c r="Q70" s="6">
        <f>('(Uzytkownik+sesja)'!O60-Q$3)^2</f>
        <v>0.01</v>
      </c>
      <c r="R70" s="6">
        <f>('(Uzytkownik+sesja)'!P60-R$3)^2</f>
        <v>0.04</v>
      </c>
      <c r="S70" s="6">
        <f>('(Uzytkownik+sesja)'!Q60-S$3)^2</f>
        <v>0.01</v>
      </c>
      <c r="T70" s="6">
        <f>('(Uzytkownik+sesja)'!R60-T$3)^2</f>
        <v>0.81</v>
      </c>
      <c r="U70" s="6">
        <f>('(Uzytkownik+sesja)'!S60-U$3)^2</f>
        <v>0.01</v>
      </c>
    </row>
    <row r="71">
      <c r="A71" s="14">
        <f t="shared" si="1"/>
        <v>1.38</v>
      </c>
      <c r="C71" s="15">
        <f t="shared" si="2"/>
        <v>1.38</v>
      </c>
      <c r="D71" s="5">
        <f>'Dania i Obrazki'!A61</f>
        <v>60</v>
      </c>
      <c r="E71" s="16" t="str">
        <f>'Dania i Obrazki'!B61</f>
        <v>https://media-cdn.tripadvisor.com/media/photo-s/10/19/f2/0b/ryba-miruna-w-zlocistej.jpg</v>
      </c>
      <c r="F71" s="5" t="str">
        <f>'Dania i Obrazki'!C61</f>
        <v>miruna w panierce</v>
      </c>
      <c r="G71" s="6">
        <f>('(Uzytkownik+sesja)'!E61-G$3)^2</f>
        <v>0.64</v>
      </c>
      <c r="H71" s="6">
        <f>('(Uzytkownik+sesja)'!F61-H$3)^2</f>
        <v>0.25</v>
      </c>
      <c r="I71" s="6">
        <f>('(Uzytkownik+sesja)'!G61-I$3)^2</f>
        <v>0.16</v>
      </c>
      <c r="J71" s="6">
        <f>('(Uzytkownik+sesja)'!H61-J$3)^2</f>
        <v>0.09</v>
      </c>
      <c r="K71" s="6">
        <f>('(Uzytkownik+sesja)'!I61-K$3)^2</f>
        <v>0.16</v>
      </c>
      <c r="L71" s="6">
        <f>('(Uzytkownik+sesja)'!J61-L$3)^2</f>
        <v>0.01</v>
      </c>
      <c r="M71" s="6">
        <f>('(Uzytkownik+sesja)'!K61-M$3)^2</f>
        <v>0</v>
      </c>
      <c r="N71" s="6">
        <f>('(Uzytkownik+sesja)'!L61-N$3)^2</f>
        <v>0.01</v>
      </c>
      <c r="O71" s="6">
        <f>('(Uzytkownik+sesja)'!M61-O$3)^2</f>
        <v>0</v>
      </c>
      <c r="P71" s="6">
        <f>('(Uzytkownik+sesja)'!N61-P$3)^2</f>
        <v>0.01</v>
      </c>
      <c r="Q71" s="6">
        <f>('(Uzytkownik+sesja)'!O61-Q$3)^2</f>
        <v>0.01</v>
      </c>
      <c r="R71" s="6">
        <f>('(Uzytkownik+sesja)'!P61-R$3)^2</f>
        <v>0.04</v>
      </c>
      <c r="S71" s="6">
        <f>('(Uzytkownik+sesja)'!Q61-S$3)^2</f>
        <v>0.01</v>
      </c>
      <c r="T71" s="6">
        <f>('(Uzytkownik+sesja)'!R61-T$3)^2</f>
        <v>0.81</v>
      </c>
      <c r="U71" s="6">
        <f>('(Uzytkownik+sesja)'!S61-U$3)^2</f>
        <v>0.01</v>
      </c>
    </row>
    <row r="72">
      <c r="D72" s="5" t="str">
        <f>'Dania i Obrazki'!A62</f>
        <v/>
      </c>
      <c r="E72" s="5" t="str">
        <f>'Dania i Obrazki'!B62</f>
        <v/>
      </c>
      <c r="F72" s="5" t="str">
        <f>'Dania i Obrazki'!C62</f>
        <v/>
      </c>
    </row>
    <row r="73">
      <c r="D73" s="5" t="str">
        <f>'Dania i Obrazki'!A63</f>
        <v/>
      </c>
      <c r="E73" s="5" t="str">
        <f>'Dania i Obrazki'!B63</f>
        <v/>
      </c>
      <c r="F73" s="5" t="str">
        <f>'Dania i Obrazki'!C63</f>
        <v/>
      </c>
    </row>
    <row r="74">
      <c r="D74" s="5" t="str">
        <f>'Dania i Obrazki'!A64</f>
        <v/>
      </c>
      <c r="E74" s="5" t="str">
        <f>'Dania i Obrazki'!B64</f>
        <v/>
      </c>
      <c r="F74" s="5" t="str">
        <f>'Dania i Obrazki'!C64</f>
        <v/>
      </c>
    </row>
    <row r="75">
      <c r="D75" s="5" t="str">
        <f>'Dania i Obrazki'!A65</f>
        <v/>
      </c>
      <c r="E75" s="5" t="str">
        <f>'Dania i Obrazki'!B65</f>
        <v/>
      </c>
      <c r="F75" s="5" t="str">
        <f>'Dania i Obrazki'!C65</f>
        <v/>
      </c>
    </row>
    <row r="76">
      <c r="D76" s="5" t="str">
        <f>'Dania i Obrazki'!A66</f>
        <v/>
      </c>
      <c r="E76" s="5" t="str">
        <f>'Dania i Obrazki'!B66</f>
        <v/>
      </c>
      <c r="F76" s="5" t="str">
        <f>'Dania i Obrazki'!C66</f>
        <v/>
      </c>
    </row>
    <row r="77">
      <c r="D77" s="5" t="str">
        <f>'Dania i Obrazki'!A67</f>
        <v/>
      </c>
      <c r="E77" s="5" t="str">
        <f>'Dania i Obrazki'!B67</f>
        <v/>
      </c>
      <c r="F77" s="5" t="str">
        <f>'Dania i Obrazki'!C67</f>
        <v/>
      </c>
    </row>
    <row r="78">
      <c r="D78" s="5" t="str">
        <f>'Dania i Obrazki'!A68</f>
        <v/>
      </c>
      <c r="E78" s="5" t="str">
        <f>'Dania i Obrazki'!B68</f>
        <v/>
      </c>
      <c r="F78" s="5" t="str">
        <f>'Dania i Obrazki'!C68</f>
        <v/>
      </c>
    </row>
    <row r="79">
      <c r="D79" s="5" t="str">
        <f>'Dania i Obrazki'!A69</f>
        <v/>
      </c>
      <c r="E79" s="5" t="str">
        <f>'Dania i Obrazki'!B69</f>
        <v/>
      </c>
      <c r="F79" s="5" t="str">
        <f>'Dania i Obrazki'!C69</f>
        <v/>
      </c>
    </row>
    <row r="80">
      <c r="D80" s="5" t="str">
        <f>'Dania i Obrazki'!A70</f>
        <v/>
      </c>
      <c r="E80" s="5" t="str">
        <f>'Dania i Obrazki'!B70</f>
        <v/>
      </c>
      <c r="F80" s="5" t="str">
        <f>'Dania i Obrazki'!C70</f>
        <v/>
      </c>
    </row>
    <row r="81">
      <c r="D81" s="5" t="str">
        <f>'Dania i Obrazki'!A71</f>
        <v/>
      </c>
      <c r="E81" s="5" t="str">
        <f>'Dania i Obrazki'!B71</f>
        <v/>
      </c>
      <c r="F81" s="5" t="str">
        <f>'Dania i Obrazki'!C71</f>
        <v/>
      </c>
    </row>
    <row r="82">
      <c r="D82" s="5" t="str">
        <f>'Dania i Obrazki'!A72</f>
        <v/>
      </c>
      <c r="E82" s="5" t="str">
        <f>'Dania i Obrazki'!B72</f>
        <v/>
      </c>
      <c r="F82" s="5" t="str">
        <f>'Dania i Obrazki'!C72</f>
        <v/>
      </c>
    </row>
    <row r="83">
      <c r="D83" s="5" t="str">
        <f>'Dania i Obrazki'!A73</f>
        <v/>
      </c>
      <c r="E83" s="5" t="str">
        <f>'Dania i Obrazki'!B73</f>
        <v/>
      </c>
      <c r="F83" s="5" t="str">
        <f>'Dania i Obrazki'!C73</f>
        <v/>
      </c>
    </row>
    <row r="84">
      <c r="D84" s="5" t="str">
        <f>'Dania i Obrazki'!A74</f>
        <v/>
      </c>
      <c r="E84" s="5" t="str">
        <f>'Dania i Obrazki'!B74</f>
        <v/>
      </c>
      <c r="F84" s="5" t="str">
        <f>'Dania i Obrazki'!C74</f>
        <v/>
      </c>
    </row>
    <row r="85">
      <c r="D85" s="5" t="str">
        <f>'Dania i Obrazki'!A75</f>
        <v/>
      </c>
      <c r="E85" s="5" t="str">
        <f>'Dania i Obrazki'!B75</f>
        <v/>
      </c>
      <c r="F85" s="5" t="str">
        <f>'Dania i Obrazki'!C75</f>
        <v/>
      </c>
    </row>
    <row r="86">
      <c r="D86" s="5" t="str">
        <f>'Dania i Obrazki'!A76</f>
        <v/>
      </c>
      <c r="E86" s="5" t="str">
        <f>'Dania i Obrazki'!B76</f>
        <v/>
      </c>
      <c r="F86" s="5" t="str">
        <f>'Dania i Obrazki'!C76</f>
        <v/>
      </c>
    </row>
    <row r="87">
      <c r="D87" s="5" t="str">
        <f>'Dania i Obrazki'!A77</f>
        <v/>
      </c>
      <c r="E87" s="5" t="str">
        <f>'Dania i Obrazki'!B77</f>
        <v/>
      </c>
      <c r="F87" s="5" t="str">
        <f>'Dania i Obrazki'!C77</f>
        <v/>
      </c>
    </row>
    <row r="88">
      <c r="D88" s="5" t="str">
        <f>'Dania i Obrazki'!A78</f>
        <v/>
      </c>
      <c r="E88" s="5" t="str">
        <f>'Dania i Obrazki'!B78</f>
        <v/>
      </c>
      <c r="F88" s="5" t="str">
        <f>'Dania i Obrazki'!C78</f>
        <v/>
      </c>
    </row>
    <row r="89">
      <c r="D89" s="5" t="str">
        <f>'Dania i Obrazki'!A79</f>
        <v/>
      </c>
      <c r="E89" s="5" t="str">
        <f>'Dania i Obrazki'!B79</f>
        <v/>
      </c>
      <c r="F89" s="5" t="str">
        <f>'Dania i Obrazki'!C79</f>
        <v/>
      </c>
    </row>
    <row r="90">
      <c r="D90" s="5" t="str">
        <f>'Dania i Obrazki'!A80</f>
        <v/>
      </c>
      <c r="E90" s="5" t="str">
        <f>'Dania i Obrazki'!B80</f>
        <v/>
      </c>
      <c r="F90" s="5" t="str">
        <f>'Dania i Obrazki'!C80</f>
        <v/>
      </c>
    </row>
    <row r="91">
      <c r="D91" s="5" t="str">
        <f>'Dania i Obrazki'!A81</f>
        <v/>
      </c>
      <c r="E91" s="5" t="str">
        <f>'Dania i Obrazki'!B81</f>
        <v/>
      </c>
      <c r="F91" s="5" t="str">
        <f>'Dania i Obrazki'!C81</f>
        <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17"/>
      <c r="D1" s="17"/>
      <c r="E1" s="17"/>
      <c r="F1" s="17"/>
      <c r="G1" s="17"/>
      <c r="H1" s="17"/>
      <c r="I1" s="17"/>
      <c r="J1" s="17"/>
      <c r="K1" s="17"/>
      <c r="L1" s="17"/>
      <c r="M1" s="17"/>
      <c r="N1" s="17"/>
    </row>
    <row r="2">
      <c r="A2" s="18"/>
      <c r="C2" s="17"/>
      <c r="D2" s="17"/>
      <c r="E2" s="17"/>
      <c r="F2" s="17"/>
      <c r="G2" s="17"/>
      <c r="H2" s="17"/>
      <c r="I2" s="17"/>
      <c r="J2" s="17"/>
      <c r="K2" s="17"/>
      <c r="L2" s="17"/>
      <c r="M2" s="17"/>
      <c r="N2" s="17"/>
      <c r="O2" s="19"/>
      <c r="P2" s="19"/>
      <c r="Q2" s="19"/>
    </row>
    <row r="3">
      <c r="A3" s="18"/>
      <c r="C3" s="17"/>
      <c r="D3" s="17"/>
      <c r="E3" s="17"/>
      <c r="F3" s="17"/>
      <c r="G3" s="17"/>
      <c r="H3" s="17"/>
      <c r="I3" s="17"/>
      <c r="J3" s="17"/>
      <c r="K3" s="17"/>
      <c r="L3" s="17"/>
      <c r="M3" s="17"/>
      <c r="N3" s="17"/>
      <c r="O3" s="19"/>
      <c r="P3" s="19"/>
      <c r="Q3" s="19"/>
    </row>
    <row r="4">
      <c r="A4" s="18"/>
      <c r="B4" s="17" t="str">
        <f t="array" ref="B4:Q4">'(Uzytkownik+sesja) - dopasowani'!F3:U3</f>
        <v>Waga-obecna:</v>
      </c>
      <c r="C4" s="17">
        <v>0.8</v>
      </c>
      <c r="D4" s="17">
        <v>0.5000000000000001</v>
      </c>
      <c r="E4" s="17">
        <v>0.40000000000000013</v>
      </c>
      <c r="F4" s="17">
        <v>0.30000000000000004</v>
      </c>
      <c r="G4" s="17">
        <v>0.4</v>
      </c>
      <c r="H4" s="17">
        <v>0.10000000000000003</v>
      </c>
      <c r="I4" s="17">
        <v>2.7755575615628914E-17</v>
      </c>
      <c r="J4" s="17">
        <v>-0.09999999999999998</v>
      </c>
      <c r="K4" s="17">
        <v>2.7755575615628914E-17</v>
      </c>
      <c r="L4" s="17">
        <v>-0.09999999999999998</v>
      </c>
      <c r="M4" s="17">
        <v>0.1</v>
      </c>
      <c r="N4" s="17">
        <v>0.20000000000000004</v>
      </c>
      <c r="O4" s="17">
        <v>0.1</v>
      </c>
      <c r="P4" s="17">
        <v>0.1</v>
      </c>
      <c r="Q4" s="17">
        <v>0.1</v>
      </c>
    </row>
    <row r="5">
      <c r="A5" s="18"/>
      <c r="B5" s="19" t="s">
        <v>164</v>
      </c>
      <c r="C5" s="17">
        <f>if(countif('Dania-Tagi(Relacja n-n)'!$C:$C,concatenate($C$10,"_",C$2))&gt;=1,1, 0)</f>
        <v>0</v>
      </c>
      <c r="D5" s="17">
        <f>if(countif('Dania-Tagi(Relacja n-n)'!$C:$C,concatenate($C$10,"_",D$2))&gt;=1,1, 0)</f>
        <v>0</v>
      </c>
      <c r="E5" s="17">
        <f>if(countif('Dania-Tagi(Relacja n-n)'!$C:$C,concatenate($C$10,"_",E$2))&gt;=1,1, 0)</f>
        <v>0</v>
      </c>
      <c r="F5" s="17">
        <f>if(countif('Dania-Tagi(Relacja n-n)'!$C:$C,concatenate($C$10,"_",F$2))&gt;=1,1, 0)</f>
        <v>0</v>
      </c>
      <c r="G5" s="17">
        <f>if(countif('Dania-Tagi(Relacja n-n)'!$C:$C,concatenate($C$10,"_",G$2))&gt;=1,1, 0)</f>
        <v>0</v>
      </c>
      <c r="H5" s="17">
        <f>if(countif('Dania-Tagi(Relacja n-n)'!$C:$C,concatenate($C$10,"_",H$2))&gt;=1,1, 0)</f>
        <v>0</v>
      </c>
      <c r="I5" s="17">
        <f>if(countif('Dania-Tagi(Relacja n-n)'!$C:$C,concatenate($C$10,"_",I$2))&gt;=1,1, 0)</f>
        <v>0</v>
      </c>
      <c r="J5" s="17">
        <f>if(countif('Dania-Tagi(Relacja n-n)'!$C:$C,concatenate($C$10,"_",J$2))&gt;=1,1, 0)</f>
        <v>0</v>
      </c>
      <c r="K5" s="17">
        <f>if(countif('Dania-Tagi(Relacja n-n)'!$C:$C,concatenate($C$10,"_",K$2))&gt;=1,1, 0)</f>
        <v>0</v>
      </c>
      <c r="L5" s="17">
        <f>if(countif('Dania-Tagi(Relacja n-n)'!$C:$C,concatenate($C$10,"_",L$2))&gt;=1,1, 0)</f>
        <v>0</v>
      </c>
      <c r="M5" s="17">
        <f>if(countif('Dania-Tagi(Relacja n-n)'!$C:$C,concatenate($C$10,"_",M$2))&gt;=1,1, 0)</f>
        <v>0</v>
      </c>
      <c r="N5" s="17">
        <f>if(countif('Dania-Tagi(Relacja n-n)'!$C:$C,concatenate($C$10,"_",N$2))&gt;=1,1, 0)</f>
        <v>0</v>
      </c>
      <c r="O5" s="17">
        <f>if(countif('Dania-Tagi(Relacja n-n)'!$C:$C,concatenate($C$10,"_",O$2))&gt;=1,1, 0)</f>
        <v>0</v>
      </c>
      <c r="P5" s="17">
        <f>if(countif('Dania-Tagi(Relacja n-n)'!$C:$C,concatenate($C$10,"_",P$2))&gt;=1,1, 0)</f>
        <v>0</v>
      </c>
      <c r="Q5" s="17">
        <f>if(countif('Dania-Tagi(Relacja n-n)'!$C:$C,concatenate($C$10,"_",Q$2))&gt;=1,1, 0)</f>
        <v>0</v>
      </c>
    </row>
    <row r="6">
      <c r="A6" s="18"/>
      <c r="B6" s="12" t="s">
        <v>165</v>
      </c>
      <c r="C6" s="20">
        <f t="shared" ref="C6:Q6" si="1">SIGN(C$5-C$4)*0.1</f>
        <v>-0.1</v>
      </c>
      <c r="D6" s="20">
        <f t="shared" si="1"/>
        <v>-0.1</v>
      </c>
      <c r="E6" s="20">
        <f t="shared" si="1"/>
        <v>-0.1</v>
      </c>
      <c r="F6" s="20">
        <f t="shared" si="1"/>
        <v>-0.1</v>
      </c>
      <c r="G6" s="20">
        <f t="shared" si="1"/>
        <v>-0.1</v>
      </c>
      <c r="H6" s="20">
        <f t="shared" si="1"/>
        <v>-0.1</v>
      </c>
      <c r="I6" s="20">
        <f t="shared" si="1"/>
        <v>-0.1</v>
      </c>
      <c r="J6" s="20">
        <f t="shared" si="1"/>
        <v>0.1</v>
      </c>
      <c r="K6" s="20">
        <f t="shared" si="1"/>
        <v>-0.1</v>
      </c>
      <c r="L6" s="20">
        <f t="shared" si="1"/>
        <v>0.1</v>
      </c>
      <c r="M6" s="20">
        <f t="shared" si="1"/>
        <v>-0.1</v>
      </c>
      <c r="N6" s="20">
        <f t="shared" si="1"/>
        <v>-0.1</v>
      </c>
      <c r="O6" s="20">
        <f t="shared" si="1"/>
        <v>-0.1</v>
      </c>
      <c r="P6" s="20">
        <f t="shared" si="1"/>
        <v>-0.1</v>
      </c>
      <c r="Q6" s="20">
        <f t="shared" si="1"/>
        <v>-0.1</v>
      </c>
    </row>
    <row r="7">
      <c r="A7" s="18"/>
      <c r="B7" s="12" t="s">
        <v>166</v>
      </c>
      <c r="C7" s="20">
        <f t="shared" ref="C7:Q7" si="2">-SIGN(C$5-C$4)*0.1</f>
        <v>0.1</v>
      </c>
      <c r="D7" s="20">
        <f t="shared" si="2"/>
        <v>0.1</v>
      </c>
      <c r="E7" s="20">
        <f t="shared" si="2"/>
        <v>0.1</v>
      </c>
      <c r="F7" s="20">
        <f t="shared" si="2"/>
        <v>0.1</v>
      </c>
      <c r="G7" s="20">
        <f t="shared" si="2"/>
        <v>0.1</v>
      </c>
      <c r="H7" s="20">
        <f t="shared" si="2"/>
        <v>0.1</v>
      </c>
      <c r="I7" s="20">
        <f t="shared" si="2"/>
        <v>0.1</v>
      </c>
      <c r="J7" s="20">
        <f t="shared" si="2"/>
        <v>-0.1</v>
      </c>
      <c r="K7" s="20">
        <f t="shared" si="2"/>
        <v>0.1</v>
      </c>
      <c r="L7" s="20">
        <f t="shared" si="2"/>
        <v>-0.1</v>
      </c>
      <c r="M7" s="20">
        <f t="shared" si="2"/>
        <v>0.1</v>
      </c>
      <c r="N7" s="20">
        <f t="shared" si="2"/>
        <v>0.1</v>
      </c>
      <c r="O7" s="20">
        <f t="shared" si="2"/>
        <v>0.1</v>
      </c>
      <c r="P7" s="20">
        <f t="shared" si="2"/>
        <v>0.1</v>
      </c>
      <c r="Q7" s="20">
        <f t="shared" si="2"/>
        <v>0.1</v>
      </c>
    </row>
    <row r="8">
      <c r="A8" s="17"/>
      <c r="B8" s="17"/>
      <c r="C8" s="17"/>
      <c r="D8" s="17"/>
      <c r="E8" s="17"/>
      <c r="F8" s="17"/>
      <c r="G8" s="17"/>
      <c r="H8" s="17"/>
      <c r="I8" s="17"/>
      <c r="J8" s="17"/>
      <c r="K8" s="17"/>
      <c r="L8" s="17"/>
      <c r="N8" s="1" t="s">
        <v>167</v>
      </c>
      <c r="O8" s="1" t="s">
        <v>168</v>
      </c>
      <c r="P8" s="1" t="s">
        <v>169</v>
      </c>
      <c r="Q8" s="1" t="s">
        <v>170</v>
      </c>
    </row>
    <row r="9" ht="37.5" customHeight="1">
      <c r="A9" s="17"/>
      <c r="B9" s="19" t="s">
        <v>167</v>
      </c>
      <c r="C9" s="19" t="s">
        <v>171</v>
      </c>
      <c r="D9" s="19" t="s">
        <v>172</v>
      </c>
      <c r="E9" s="19" t="s">
        <v>173</v>
      </c>
      <c r="F9" s="19" t="s">
        <v>174</v>
      </c>
      <c r="G9" s="17"/>
      <c r="H9" s="17"/>
      <c r="I9" s="17"/>
      <c r="J9" s="17"/>
      <c r="L9" s="1" t="s">
        <v>175</v>
      </c>
      <c r="M9" s="6"/>
      <c r="N9" s="6">
        <v>1.2200000000000004</v>
      </c>
      <c r="O9" s="6">
        <v>41.0</v>
      </c>
      <c r="P9" s="6" t="s">
        <v>115</v>
      </c>
      <c r="Q9" s="6" t="s">
        <v>116</v>
      </c>
      <c r="U9" s="10" t="s">
        <v>167</v>
      </c>
      <c r="V9" s="10" t="s">
        <v>171</v>
      </c>
      <c r="W9" s="10" t="s">
        <v>172</v>
      </c>
      <c r="X9" s="10" t="s">
        <v>173</v>
      </c>
      <c r="Y9" s="10" t="s">
        <v>174</v>
      </c>
    </row>
    <row r="10" ht="37.5" customHeight="1">
      <c r="A10" s="17" t="str">
        <f>image(D10)</f>
        <v/>
      </c>
      <c r="B10" s="17">
        <f>MIN('(Uzytkownik+sesja) - dopasowani'!A:A)</f>
        <v>0.78</v>
      </c>
      <c r="C10" s="17">
        <f>vlookup(B10,'(Uzytkownik+sesja) - dopasowani'!A:D,4,false)</f>
        <v>43</v>
      </c>
      <c r="D10" s="21" t="str">
        <f>vlookup(C10,'Dania i Obrazki'!A:C,2,false)</f>
        <v>https://roadtripbus.pl/wp-content/uploads/2019/01/frytki-belgijskie-przepis.jpg</v>
      </c>
      <c r="E10" s="17" t="str">
        <f>vlookup(D10,'Dania i Obrazki'!B:D,2,false)</f>
        <v>frytki</v>
      </c>
      <c r="F10" s="19" t="s">
        <v>176</v>
      </c>
      <c r="G10" s="17"/>
      <c r="H10" s="17"/>
      <c r="I10" s="17"/>
      <c r="J10" s="17"/>
      <c r="T10" s="6" t="str">
        <f>image(W10)</f>
        <v/>
      </c>
      <c r="U10" s="6">
        <f>min(N8:N42)</f>
        <v>1.22</v>
      </c>
      <c r="V10" s="6">
        <f t="shared" ref="V10:W10" si="3">vlookup(U10,N8:O42,2,false)</f>
        <v>41</v>
      </c>
      <c r="W10" s="8" t="str">
        <f t="shared" si="3"/>
        <v>https://cdn.katalogsmakow.pl/2018/04/15/0x600/jajecznica-z-bekonem.700584.jpg</v>
      </c>
      <c r="X10" s="6" t="str">
        <f>VLOOKUP(V10,O8:Q42,3,false)</f>
        <v>jajecznica</v>
      </c>
      <c r="Y10" s="10" t="s">
        <v>176</v>
      </c>
    </row>
    <row r="11" ht="37.5" customHeight="1">
      <c r="A11" s="17"/>
      <c r="B11" s="17"/>
      <c r="C11" s="17"/>
      <c r="D11" s="17"/>
      <c r="E11" s="17"/>
      <c r="F11" s="17"/>
      <c r="G11" s="17"/>
      <c r="H11" s="17"/>
      <c r="I11" s="17"/>
      <c r="J11" s="17"/>
    </row>
    <row r="12" ht="37.5" customHeight="1">
      <c r="A12" s="17"/>
      <c r="B12" s="17"/>
      <c r="C12" s="17">
        <f>match(C10,'(Uzytkownik+sesja) - dopasowani'!D:D)</f>
        <v>54</v>
      </c>
      <c r="D12" s="22" t="s">
        <v>177</v>
      </c>
      <c r="E12" s="17"/>
      <c r="F12" s="17"/>
      <c r="G12" s="17"/>
      <c r="H12" s="17"/>
      <c r="I12" s="17"/>
      <c r="J12" s="17"/>
    </row>
    <row r="13" ht="37.5" customHeight="1">
      <c r="F13" s="23" t="str">
        <f>image(D10)</f>
        <v/>
      </c>
    </row>
    <row r="14" ht="37.5" customHeight="1"/>
    <row r="15" ht="37.5" customHeight="1"/>
    <row r="16" ht="37.5" customHeight="1"/>
    <row r="17" ht="37.5" customHeight="1"/>
    <row r="18" ht="37.5" customHeight="1">
      <c r="F18" s="23"/>
      <c r="G18" s="23"/>
      <c r="H18" s="23"/>
      <c r="I18" s="23"/>
      <c r="J18" s="23"/>
    </row>
    <row r="19" ht="37.5" customHeight="1">
      <c r="F19" s="23"/>
      <c r="G19" s="23"/>
      <c r="H19" s="23"/>
      <c r="I19" s="23"/>
      <c r="J19" s="23"/>
    </row>
    <row r="20" ht="37.5" customHeight="1">
      <c r="F20" s="23"/>
      <c r="G20" s="23"/>
      <c r="H20" s="23"/>
      <c r="I20" s="23"/>
      <c r="J20" s="23"/>
    </row>
    <row r="21">
      <c r="F21" s="23"/>
      <c r="G21" s="23"/>
      <c r="H21" s="23"/>
      <c r="I21" s="23"/>
      <c r="J21" s="23"/>
    </row>
    <row r="22">
      <c r="F22" s="23"/>
      <c r="G22" s="23"/>
      <c r="H22" s="23"/>
      <c r="I22" s="23"/>
      <c r="J22" s="23"/>
    </row>
    <row r="23">
      <c r="F23" s="23"/>
      <c r="G23" s="23"/>
      <c r="H23" s="23"/>
      <c r="I23" s="23"/>
      <c r="J23" s="23"/>
    </row>
    <row r="24">
      <c r="F24" s="23"/>
      <c r="G24" s="23"/>
      <c r="H24" s="23"/>
      <c r="I24" s="23"/>
      <c r="J24" s="23"/>
    </row>
    <row r="25">
      <c r="F25" s="23"/>
      <c r="G25" s="23"/>
      <c r="H25" s="23"/>
      <c r="I25" s="23"/>
      <c r="J25" s="23"/>
    </row>
    <row r="26">
      <c r="F26" s="23"/>
      <c r="G26" s="23"/>
      <c r="H26" s="23"/>
      <c r="I26" s="23"/>
      <c r="J26" s="23"/>
    </row>
    <row r="27">
      <c r="F27" s="23"/>
      <c r="G27" s="23"/>
      <c r="H27" s="23"/>
      <c r="I27" s="23"/>
      <c r="J27" s="23"/>
    </row>
  </sheetData>
  <customSheetViews>
    <customSheetView guid="{6ED2C2C7-1E9C-4116-960C-004BB98E5D3E}" filter="1" showAutoFilter="1">
      <autoFilter ref="$A$1"/>
    </customSheetView>
  </customSheetViews>
  <mergeCells count="1">
    <mergeCell ref="F13:J17"/>
  </mergeCells>
  <drawing r:id="rId1"/>
  <tableParts count="1">
    <tablePart r:id="rId3"/>
  </tableParts>
  <extLst>
    <ext uri="{3A4CF648-6AED-40f4-86FF-DC5316D8AED3}">
      <x14:slicerList>
        <x14:slicer r:id="rId4"/>
      </x14:slicerList>
    </ext>
  </extLst>
</worksheet>
</file>