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Wild Spy Open Source Timer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<sst xmlns="http://schemas.openxmlformats.org/spreadsheetml/2006/main" count="139" uniqueCount="110">
  <si>
    <t xml:space="preserve">Component</t>
  </si>
  <si>
    <t xml:space="preserve">Description</t>
  </si>
  <si>
    <t xml:space="preserve">Part</t>
  </si>
  <si>
    <t xml:space="preserve">References</t>
  </si>
  <si>
    <t xml:space="preserve">Value</t>
  </si>
  <si>
    <t xml:space="preserve">Footprint</t>
  </si>
  <si>
    <t xml:space="preserve">Quantity Per PCB</t>
  </si>
  <si>
    <t xml:space="preserve">Build Quantity</t>
  </si>
  <si>
    <t xml:space="preserve">Datasheet</t>
  </si>
  <si>
    <t xml:space="preserve">Config</t>
  </si>
  <si>
    <t xml:space="preserve">Supplier 1</t>
  </si>
  <si>
    <t xml:space="preserve">Supplier 1 Part Number</t>
  </si>
  <si>
    <t xml:space="preserve">Supplier 1 Cost</t>
  </si>
  <si>
    <t xml:space="preserve">Supplier 1 Currency</t>
  </si>
  <si>
    <t xml:space="preserve">Capacitance</t>
  </si>
  <si>
    <t xml:space="preserve">Rated Voltage</t>
  </si>
  <si>
    <t xml:space="preserve">Temperature Coefficient</t>
  </si>
  <si>
    <t xml:space="preserve">Tolerance</t>
  </si>
  <si>
    <t xml:space="preserve">Vdss</t>
  </si>
  <si>
    <t xml:space="preserve">Rds(on)</t>
  </si>
  <si>
    <t xml:space="preserve">Total Cost</t>
  </si>
  <si>
    <t xml:space="preserve">Unpolarized capacitor</t>
  </si>
  <si>
    <t xml:space="preserve">C_Small</t>
  </si>
  <si>
    <t xml:space="preserve">C1 C2 C3 C4 C6 C7</t>
  </si>
  <si>
    <t xml:space="preserve">0.1uF</t>
  </si>
  <si>
    <t xml:space="preserve">C_0603_HandSoldering</t>
  </si>
  <si>
    <t xml:space="preserve">DigiKey</t>
  </si>
  <si>
    <t xml:space="preserve">1276-1012-1-ND</t>
  </si>
  <si>
    <t xml:space="preserve">AUD</t>
  </si>
  <si>
    <t xml:space="preserve">1uF 0805 X5R 50V 10%</t>
  </si>
  <si>
    <t xml:space="preserve">CL10A105KB8NNNC</t>
  </si>
  <si>
    <t xml:space="preserve">C5</t>
  </si>
  <si>
    <t xml:space="preserve">1uF</t>
  </si>
  <si>
    <t xml:space="preserve">C_0805</t>
  </si>
  <si>
    <t xml:space="preserve">http://www.samsungsem.com/kr/support/product-search/mlcc/__icsFiles/afieldfile/2016/08/18/S_CL10A105KB8NNNC.pdf</t>
  </si>
  <si>
    <t xml:space="preserve">1276-1860-1-ND</t>
  </si>
  <si>
    <t xml:space="preserve">50V</t>
  </si>
  <si>
    <t xml:space="preserve">X5R</t>
  </si>
  <si>
    <t xml:space="preserve">10%</t>
  </si>
  <si>
    <t xml:space="preserve">2.2uF 0603 X7R 6.3V 10%</t>
  </si>
  <si>
    <t xml:space="preserve">CL10B225KQ8NFNC</t>
  </si>
  <si>
    <t xml:space="preserve">C8</t>
  </si>
  <si>
    <t xml:space="preserve">2.2uF</t>
  </si>
  <si>
    <t xml:space="preserve">C_0603</t>
  </si>
  <si>
    <t xml:space="preserve">http://www.samsungsem.com/kr/front/downloadcms.do?path=/kr/support/product-search/mlcc/__icsFiles/afieldfile/2014/11/05&amp;fileName=C_CL10B225KQ8NFNC.pdf</t>
  </si>
  <si>
    <t xml:space="preserve">1276-2017-1-ND</t>
  </si>
  <si>
    <t xml:space="preserve">6.3V</t>
  </si>
  <si>
    <t xml:space="preserve">X7R</t>
  </si>
  <si>
    <t xml:space="preserve">16mm coin cell holder</t>
  </si>
  <si>
    <t xml:space="preserve">16mm_Coin_Cell</t>
  </si>
  <si>
    <t xml:space="preserve">Coin1</t>
  </si>
  <si>
    <t xml:space="preserve">CoinCell_Holder_1632</t>
  </si>
  <si>
    <t xml:space="preserve">http://www.keyelco.com/product-pdf.cfm?p=791</t>
  </si>
  <si>
    <t xml:space="preserve">36-3013-ND</t>
  </si>
  <si>
    <t xml:space="preserve">Transistor P-MOSFET (general)</t>
  </si>
  <si>
    <t xml:space="preserve">Q_PMOS_GSD</t>
  </si>
  <si>
    <t xml:space="preserve">Q1 Q2 Q3 Q4 Q5</t>
  </si>
  <si>
    <t xml:space="preserve">AO3415</t>
  </si>
  <si>
    <t xml:space="preserve">SOT-23</t>
  </si>
  <si>
    <t xml:space="preserve">http://aosmd.com/res/data_sheets/AO3415.pdf</t>
  </si>
  <si>
    <t xml:space="preserve">785-1010-2-ND</t>
  </si>
  <si>
    <t xml:space="preserve">-20V</t>
  </si>
  <si>
    <t xml:space="preserve">53mOhm</t>
  </si>
  <si>
    <t xml:space="preserve">Resistor</t>
  </si>
  <si>
    <t xml:space="preserve">R</t>
  </si>
  <si>
    <t xml:space="preserve">R1 R2 R3 R4 R5 R6 R7</t>
  </si>
  <si>
    <t xml:space="preserve">10k</t>
  </si>
  <si>
    <t xml:space="preserve">R_0603_HandSoldering</t>
  </si>
  <si>
    <t xml:space="preserve">311-10KGRCT-ND</t>
  </si>
  <si>
    <t xml:space="preserve">TQFP44, 16k Flash, 4k Boot, 2k SRAM, 1k EEPROM, JTAG</t>
  </si>
  <si>
    <t xml:space="preserve">ATXMEGA32C4-A</t>
  </si>
  <si>
    <t xml:space="preserve">U5</t>
  </si>
  <si>
    <t xml:space="preserve">TQFP-44_10x10mm_Pitch0.8mm</t>
  </si>
  <si>
    <t xml:space="preserve">http://www.atmel.com/Images/Atmel-8493-8-and-32-bit-AVR-XMEGA-Microcontrollers-ATxmega16C4-ATxmega32C4_Datasheet.pdf</t>
  </si>
  <si>
    <t xml:space="preserve">ATXMEGA32C4-AU</t>
  </si>
  <si>
    <t xml:space="preserve">I2C RTC with Integrated Crystal</t>
  </si>
  <si>
    <t xml:space="preserve">DS3232SN</t>
  </si>
  <si>
    <t xml:space="preserve">U1</t>
  </si>
  <si>
    <t xml:space="preserve">SOIC-20_7.5x12.8mm_Pitch1.27mm</t>
  </si>
  <si>
    <t xml:space="preserve">http://datasheets.maximintegrated.com/en/ds/DS3232.pdf</t>
  </si>
  <si>
    <t xml:space="preserve">DS3232SN#T&amp;RCT-ND</t>
  </si>
  <si>
    <t xml:space="preserve">TPS70925DBVR</t>
  </si>
  <si>
    <t xml:space="preserve">U2</t>
  </si>
  <si>
    <t xml:space="preserve">SOT-23-5</t>
  </si>
  <si>
    <t xml:space="preserve">http://www.ti.com/lit/ds/symlink/tps709.pdf</t>
  </si>
  <si>
    <t xml:space="preserve">296-40923-1-ND</t>
  </si>
  <si>
    <t xml:space="preserve">Dual N Channel MOSFETs</t>
  </si>
  <si>
    <t xml:space="preserve">UM6K33N</t>
  </si>
  <si>
    <t xml:space="preserve">U3 U4</t>
  </si>
  <si>
    <t xml:space="preserve">SC88(SOT363)</t>
  </si>
  <si>
    <t xml:space="preserve">http://rohmfs.rohm.com/en/products/databook/datasheet/discrete/transistor/mosfet/um6k33n.pdf</t>
  </si>
  <si>
    <t xml:space="preserve">UM6K33NTNTR-ND</t>
  </si>
  <si>
    <t xml:space="preserve">micro connector</t>
  </si>
  <si>
    <t xml:space="preserve">micro_USB</t>
  </si>
  <si>
    <t xml:space="preserve">USB1</t>
  </si>
  <si>
    <t xml:space="preserve">http://portal.fciconnect.com/Comergent//fci/drawing/10118192.pdf</t>
  </si>
  <si>
    <t xml:space="preserve">609-4613-1-ND</t>
  </si>
  <si>
    <t xml:space="preserve">Component Groups:</t>
  </si>
  <si>
    <t xml:space="preserve">Component Count:</t>
  </si>
  <si>
    <t xml:space="preserve">Fitted Components:</t>
  </si>
  <si>
    <t xml:space="preserve">Number of PCBs:</t>
  </si>
  <si>
    <t xml:space="preserve">Total components:</t>
  </si>
  <si>
    <t xml:space="preserve">Schematic Version:</t>
  </si>
  <si>
    <t xml:space="preserve">Schematic Date:</t>
  </si>
  <si>
    <t xml:space="preserve">BoM Date:</t>
  </si>
  <si>
    <t xml:space="preserve">Sat 12 Nov 2016 16:17:47 AEDT</t>
  </si>
  <si>
    <t xml:space="preserve">Schematic Source:</t>
  </si>
  <si>
    <t xml:space="preserve">Wild Spy Open Source Timer.sch</t>
  </si>
  <si>
    <t xml:space="preserve">KiCad Version:</t>
  </si>
  <si>
    <t xml:space="preserve">Eeschema 4.0.2+dfsg1-stable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</si>
</sst>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C09]#,##0.00;[RED]\-[$$-C09]#,##0.00"/>
    <numFmt numFmtId="166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"/>
  <cols>
    <col collapsed="false" hidden="false" max="1" min="1" style="0" width="17.4030612244898"/>
    <col collapsed="false" hidden="false" max="2" min="2" style="0" width="107.586734693878"/>
    <col collapsed="false" hidden="false" max="3" min="3" style="0" width="18.3775510204082"/>
    <col collapsed="false" hidden="false" max="4" min="4" style="0" width="20.4642857142857"/>
    <col collapsed="false" hidden="false" max="5" min="5" style="0" width="18.3775510204082"/>
    <col collapsed="false" hidden="false" max="6" min="6" style="0" width="31.1632653061224"/>
    <col collapsed="false" hidden="false" max="7" min="7" style="0" width="16.0204081632653"/>
    <col collapsed="false" hidden="false" max="8" min="8" style="0" width="12.9591836734694"/>
    <col collapsed="false" hidden="false" max="9" min="9" style="0" width="11.9438775510204"/>
    <col collapsed="false" hidden="false" max="10" min="10" style="0" width="6.71428571428571"/>
    <col collapsed="false" hidden="false" max="11" min="11" style="0" width="9.62755102040816"/>
    <col collapsed="false" hidden="false" max="12" min="12" style="0" width="20.3316326530612"/>
    <col collapsed="false" hidden="false" max="13" min="13" style="0" width="13.9336734693878"/>
    <col collapsed="false" hidden="false" max="14" min="14" style="0" width="17.4030612244898"/>
    <col collapsed="false" hidden="false" max="15" min="15" style="0" width="11.5714285714286"/>
    <col collapsed="false" hidden="false" max="16" min="16" style="0" width="12.8265306122449"/>
    <col collapsed="false" hidden="false" max="17" min="17" style="0" width="20.4642857142857"/>
    <col collapsed="false" hidden="false" max="18" min="18" style="0" width="9.20408163265306"/>
    <col collapsed="false" hidden="false" max="19" min="19" style="0" width="5.73469387755102"/>
    <col collapsed="false" hidden="false" max="20" min="20" style="0" width="7.82142857142857"/>
    <col collapsed="false" hidden="false" max="1025" min="2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V1" s="0" t="s">
        <v>20</v>
      </c>
    </row>
    <row r="2" customFormat="false" ht="12.8" hidden="false" customHeight="false" outlineLevel="0" collapsed="false">
      <c r="A2" s="0" t="n">
        <v>1</v>
      </c>
      <c r="B2" s="0" t="s">
        <v>21</v>
      </c>
      <c r="C2" s="0" t="s">
        <v>22</v>
      </c>
      <c r="D2" s="0" t="s">
        <v>23</v>
      </c>
      <c r="E2" s="0" t="s">
        <v>24</v>
      </c>
      <c r="F2" s="0" t="s">
        <v>25</v>
      </c>
      <c r="G2" s="0" t="n">
        <v>6</v>
      </c>
      <c r="H2" s="0" t="n">
        <v>600</v>
      </c>
      <c r="K2" s="0" t="s">
        <v>26</v>
      </c>
      <c r="L2" s="0" t="s">
        <v>27</v>
      </c>
      <c r="M2" s="1" t="n">
        <v>0.0095</v>
      </c>
      <c r="N2" s="0" t="s">
        <v>28</v>
      </c>
      <c r="V2" s="1" t="n">
        <f aca="false">M2*H2</f>
        <v>5.7</v>
      </c>
    </row>
    <row r="3" customFormat="false" ht="12.8" hidden="false" customHeight="false" outlineLevel="0" collapsed="false">
      <c r="A3" s="0" t="n">
        <v>2</v>
      </c>
      <c r="B3" s="0" t="s">
        <v>29</v>
      </c>
      <c r="C3" s="0" t="s">
        <v>30</v>
      </c>
      <c r="D3" s="0" t="s">
        <v>31</v>
      </c>
      <c r="E3" s="0" t="s">
        <v>32</v>
      </c>
      <c r="F3" s="0" t="s">
        <v>33</v>
      </c>
      <c r="G3" s="0" t="n">
        <v>1</v>
      </c>
      <c r="H3" s="0" t="n">
        <v>100</v>
      </c>
      <c r="I3" s="0" t="s">
        <v>34</v>
      </c>
      <c r="K3" s="0" t="s">
        <v>26</v>
      </c>
      <c r="L3" s="0" t="s">
        <v>35</v>
      </c>
      <c r="M3" s="1" t="n">
        <v>0.0653</v>
      </c>
      <c r="N3" s="0" t="s">
        <v>28</v>
      </c>
      <c r="O3" s="0" t="s">
        <v>32</v>
      </c>
      <c r="P3" s="0" t="s">
        <v>36</v>
      </c>
      <c r="Q3" s="0" t="s">
        <v>37</v>
      </c>
      <c r="R3" s="2" t="s">
        <v>38</v>
      </c>
      <c r="V3" s="1" t="n">
        <f aca="false">M3*H3</f>
        <v>6.53</v>
      </c>
    </row>
    <row r="4" customFormat="false" ht="12.8" hidden="false" customHeight="false" outlineLevel="0" collapsed="false">
      <c r="A4" s="0" t="n">
        <v>3</v>
      </c>
      <c r="B4" s="0" t="s">
        <v>39</v>
      </c>
      <c r="C4" s="0" t="s">
        <v>40</v>
      </c>
      <c r="D4" s="0" t="s">
        <v>41</v>
      </c>
      <c r="E4" s="0" t="s">
        <v>42</v>
      </c>
      <c r="F4" s="0" t="s">
        <v>43</v>
      </c>
      <c r="G4" s="0" t="n">
        <v>1</v>
      </c>
      <c r="H4" s="0" t="n">
        <v>100</v>
      </c>
      <c r="I4" s="0" t="s">
        <v>44</v>
      </c>
      <c r="K4" s="0" t="s">
        <v>26</v>
      </c>
      <c r="L4" s="0" t="s">
        <v>45</v>
      </c>
      <c r="M4" s="1" t="n">
        <v>0.0337</v>
      </c>
      <c r="N4" s="0" t="s">
        <v>28</v>
      </c>
      <c r="O4" s="0" t="s">
        <v>42</v>
      </c>
      <c r="P4" s="0" t="s">
        <v>46</v>
      </c>
      <c r="Q4" s="0" t="s">
        <v>47</v>
      </c>
      <c r="R4" s="2" t="s">
        <v>38</v>
      </c>
      <c r="V4" s="1" t="n">
        <f aca="false">M4*H4</f>
        <v>3.37</v>
      </c>
    </row>
    <row r="5" customFormat="false" ht="12.8" hidden="false" customHeight="false" outlineLevel="0" collapsed="false">
      <c r="A5" s="0" t="n">
        <v>4</v>
      </c>
      <c r="B5" s="0" t="s">
        <v>48</v>
      </c>
      <c r="C5" s="0" t="s">
        <v>49</v>
      </c>
      <c r="D5" s="0" t="s">
        <v>50</v>
      </c>
      <c r="E5" s="0" t="s">
        <v>49</v>
      </c>
      <c r="F5" s="0" t="s">
        <v>51</v>
      </c>
      <c r="G5" s="0" t="n">
        <v>1</v>
      </c>
      <c r="H5" s="0" t="n">
        <v>100</v>
      </c>
      <c r="I5" s="0" t="s">
        <v>52</v>
      </c>
      <c r="K5" s="0" t="s">
        <v>26</v>
      </c>
      <c r="L5" s="0" t="s">
        <v>53</v>
      </c>
      <c r="M5" s="1" t="n">
        <v>0.6219</v>
      </c>
      <c r="N5" s="0" t="s">
        <v>28</v>
      </c>
      <c r="V5" s="1" t="n">
        <f aca="false">M5*H5</f>
        <v>62.19</v>
      </c>
    </row>
    <row r="6" customFormat="false" ht="12.8" hidden="false" customHeight="false" outlineLevel="0" collapsed="false">
      <c r="A6" s="0" t="n">
        <v>5</v>
      </c>
      <c r="B6" s="0" t="s">
        <v>54</v>
      </c>
      <c r="C6" s="0" t="s">
        <v>55</v>
      </c>
      <c r="D6" s="0" t="s">
        <v>56</v>
      </c>
      <c r="E6" s="0" t="s">
        <v>57</v>
      </c>
      <c r="F6" s="0" t="s">
        <v>58</v>
      </c>
      <c r="G6" s="0" t="n">
        <v>5</v>
      </c>
      <c r="H6" s="0" t="n">
        <v>500</v>
      </c>
      <c r="I6" s="0" t="s">
        <v>59</v>
      </c>
      <c r="K6" s="0" t="s">
        <v>26</v>
      </c>
      <c r="L6" s="0" t="s">
        <v>60</v>
      </c>
      <c r="M6" s="1" t="n">
        <v>0.11771</v>
      </c>
      <c r="N6" s="0" t="s">
        <v>28</v>
      </c>
      <c r="S6" s="0" t="s">
        <v>61</v>
      </c>
      <c r="T6" s="0" t="s">
        <v>62</v>
      </c>
      <c r="V6" s="1" t="n">
        <f aca="false">M6*H6</f>
        <v>58.855</v>
      </c>
    </row>
    <row r="7" customFormat="false" ht="12.8" hidden="false" customHeight="false" outlineLevel="0" collapsed="false">
      <c r="A7" s="0" t="n">
        <v>6</v>
      </c>
      <c r="B7" s="0" t="s">
        <v>63</v>
      </c>
      <c r="C7" s="0" t="s">
        <v>64</v>
      </c>
      <c r="D7" s="0" t="s">
        <v>65</v>
      </c>
      <c r="E7" s="0" t="s">
        <v>66</v>
      </c>
      <c r="F7" s="0" t="s">
        <v>67</v>
      </c>
      <c r="G7" s="0" t="n">
        <v>7</v>
      </c>
      <c r="H7" s="0" t="n">
        <v>700</v>
      </c>
      <c r="K7" s="0" t="s">
        <v>26</v>
      </c>
      <c r="L7" s="0" t="s">
        <v>68</v>
      </c>
      <c r="M7" s="1" t="n">
        <v>0.006</v>
      </c>
      <c r="N7" s="0" t="s">
        <v>28</v>
      </c>
      <c r="V7" s="1" t="n">
        <f aca="false">M7*H7</f>
        <v>4.2</v>
      </c>
    </row>
    <row r="8" customFormat="false" ht="12.8" hidden="false" customHeight="false" outlineLevel="0" collapsed="false">
      <c r="A8" s="0" t="n">
        <v>7</v>
      </c>
      <c r="B8" s="0" t="s">
        <v>69</v>
      </c>
      <c r="C8" s="0" t="s">
        <v>70</v>
      </c>
      <c r="D8" s="0" t="s">
        <v>71</v>
      </c>
      <c r="E8" s="0" t="s">
        <v>70</v>
      </c>
      <c r="F8" s="0" t="s">
        <v>72</v>
      </c>
      <c r="G8" s="0" t="n">
        <v>1</v>
      </c>
      <c r="H8" s="0" t="n">
        <v>100</v>
      </c>
      <c r="I8" s="0" t="s">
        <v>73</v>
      </c>
      <c r="K8" s="0" t="s">
        <v>26</v>
      </c>
      <c r="L8" s="0" t="s">
        <v>74</v>
      </c>
      <c r="M8" s="1" t="n">
        <v>4.1022</v>
      </c>
      <c r="N8" s="0" t="s">
        <v>28</v>
      </c>
      <c r="V8" s="1" t="n">
        <f aca="false">M8*H8</f>
        <v>410.22</v>
      </c>
    </row>
    <row r="9" customFormat="false" ht="12.8" hidden="false" customHeight="false" outlineLevel="0" collapsed="false">
      <c r="A9" s="0" t="n">
        <v>8</v>
      </c>
      <c r="B9" s="0" t="s">
        <v>75</v>
      </c>
      <c r="C9" s="0" t="s">
        <v>76</v>
      </c>
      <c r="D9" s="0" t="s">
        <v>77</v>
      </c>
      <c r="E9" s="0" t="s">
        <v>76</v>
      </c>
      <c r="F9" s="0" t="s">
        <v>78</v>
      </c>
      <c r="G9" s="0" t="n">
        <v>1</v>
      </c>
      <c r="H9" s="0" t="n">
        <v>100</v>
      </c>
      <c r="I9" s="0" t="s">
        <v>79</v>
      </c>
      <c r="K9" s="0" t="s">
        <v>26</v>
      </c>
      <c r="L9" s="0" t="s">
        <v>80</v>
      </c>
      <c r="M9" s="1" t="n">
        <v>12.4</v>
      </c>
      <c r="N9" s="0" t="s">
        <v>28</v>
      </c>
      <c r="V9" s="1" t="n">
        <f aca="false">M9*H9</f>
        <v>1240</v>
      </c>
    </row>
    <row r="10" customFormat="false" ht="12.8" hidden="false" customHeight="false" outlineLevel="0" collapsed="false">
      <c r="A10" s="0" t="n">
        <v>9</v>
      </c>
      <c r="C10" s="0" t="s">
        <v>81</v>
      </c>
      <c r="D10" s="0" t="s">
        <v>82</v>
      </c>
      <c r="E10" s="0" t="s">
        <v>81</v>
      </c>
      <c r="F10" s="0" t="s">
        <v>83</v>
      </c>
      <c r="G10" s="0" t="n">
        <v>1</v>
      </c>
      <c r="H10" s="0" t="n">
        <v>100</v>
      </c>
      <c r="I10" s="0" t="s">
        <v>84</v>
      </c>
      <c r="K10" s="0" t="s">
        <v>26</v>
      </c>
      <c r="L10" s="0" t="s">
        <v>85</v>
      </c>
      <c r="M10" s="1" t="n">
        <v>1.1334</v>
      </c>
      <c r="N10" s="0" t="s">
        <v>28</v>
      </c>
      <c r="V10" s="1" t="n">
        <f aca="false">M10*H10</f>
        <v>113.34</v>
      </c>
    </row>
    <row r="11" customFormat="false" ht="12.8" hidden="false" customHeight="false" outlineLevel="0" collapsed="false">
      <c r="A11" s="0" t="n">
        <v>10</v>
      </c>
      <c r="B11" s="0" t="s">
        <v>86</v>
      </c>
      <c r="C11" s="0" t="s">
        <v>87</v>
      </c>
      <c r="D11" s="0" t="s">
        <v>88</v>
      </c>
      <c r="E11" s="0" t="s">
        <v>87</v>
      </c>
      <c r="F11" s="0" t="s">
        <v>89</v>
      </c>
      <c r="G11" s="0" t="n">
        <v>2</v>
      </c>
      <c r="H11" s="0" t="n">
        <v>200</v>
      </c>
      <c r="I11" s="0" t="s">
        <v>90</v>
      </c>
      <c r="K11" s="0" t="s">
        <v>26</v>
      </c>
      <c r="L11" s="0" t="s">
        <v>91</v>
      </c>
      <c r="M11" s="1" t="n">
        <v>0.08638</v>
      </c>
      <c r="N11" s="0" t="s">
        <v>28</v>
      </c>
      <c r="V11" s="1" t="n">
        <f aca="false">M11*H11</f>
        <v>17.276</v>
      </c>
    </row>
    <row r="12" customFormat="false" ht="12.8" hidden="false" customHeight="false" outlineLevel="0" collapsed="false">
      <c r="A12" s="0" t="n">
        <v>11</v>
      </c>
      <c r="B12" s="0" t="s">
        <v>92</v>
      </c>
      <c r="C12" s="0" t="s">
        <v>93</v>
      </c>
      <c r="D12" s="0" t="s">
        <v>94</v>
      </c>
      <c r="F12" s="0" t="s">
        <v>93</v>
      </c>
      <c r="G12" s="0" t="n">
        <v>1</v>
      </c>
      <c r="H12" s="0" t="n">
        <v>100</v>
      </c>
      <c r="I12" s="0" t="s">
        <v>95</v>
      </c>
      <c r="K12" s="0" t="s">
        <v>26</v>
      </c>
      <c r="L12" s="0" t="s">
        <v>96</v>
      </c>
      <c r="M12" s="1" t="n">
        <v>0.4163</v>
      </c>
      <c r="N12" s="0" t="s">
        <v>28</v>
      </c>
      <c r="V12" s="1" t="n">
        <f aca="false">M12*H12</f>
        <v>41.63</v>
      </c>
    </row>
    <row r="13" customFormat="false" ht="12.8" hidden="false" customHeight="false" outlineLevel="0" collapsed="false">
      <c r="V13" s="1" t="n">
        <f aca="false">SUM(V2:V12)</f>
        <v>1963.311</v>
      </c>
    </row>
    <row r="14" customFormat="false" ht="12.8" hidden="false" customHeight="false" outlineLevel="0" collapsed="false">
      <c r="V14" s="1" t="n">
        <f aca="false">V13/B21</f>
        <v>19.63311</v>
      </c>
    </row>
    <row r="18" customFormat="false" ht="12.8" hidden="false" customHeight="false" outlineLevel="0" collapsed="false">
      <c r="A18" s="0" t="s">
        <v>97</v>
      </c>
      <c r="B18" s="0" t="n">
        <v>16</v>
      </c>
    </row>
    <row r="19" customFormat="false" ht="12.8" hidden="false" customHeight="false" outlineLevel="0" collapsed="false">
      <c r="A19" s="0" t="s">
        <v>98</v>
      </c>
      <c r="B19" s="0" t="n">
        <v>36</v>
      </c>
    </row>
    <row r="20" customFormat="false" ht="12.8" hidden="false" customHeight="false" outlineLevel="0" collapsed="false">
      <c r="A20" s="0" t="s">
        <v>99</v>
      </c>
      <c r="B20" s="0" t="n">
        <v>27</v>
      </c>
    </row>
    <row r="21" customFormat="false" ht="12.8" hidden="false" customHeight="false" outlineLevel="0" collapsed="false">
      <c r="A21" s="0" t="s">
        <v>100</v>
      </c>
      <c r="B21" s="0" t="n">
        <v>100</v>
      </c>
    </row>
    <row r="22" customFormat="false" ht="12.8" hidden="false" customHeight="false" outlineLevel="0" collapsed="false">
      <c r="A22" s="0" t="s">
        <v>101</v>
      </c>
      <c r="B22" s="0" t="n">
        <v>2700</v>
      </c>
    </row>
    <row r="23" customFormat="false" ht="12.8" hidden="false" customHeight="false" outlineLevel="0" collapsed="false">
      <c r="A23" s="0" t="s">
        <v>102</v>
      </c>
    </row>
    <row r="24" customFormat="false" ht="12.8" hidden="false" customHeight="false" outlineLevel="0" collapsed="false">
      <c r="A24" s="0" t="s">
        <v>103</v>
      </c>
    </row>
    <row r="25" customFormat="false" ht="12.8" hidden="false" customHeight="false" outlineLevel="0" collapsed="false">
      <c r="A25" s="0" t="s">
        <v>104</v>
      </c>
      <c r="B25" s="0" t="s">
        <v>105</v>
      </c>
    </row>
    <row r="26" customFormat="false" ht="12.8" hidden="false" customHeight="false" outlineLevel="0" collapsed="false">
      <c r="A26" s="0" t="s">
        <v>106</v>
      </c>
      <c r="B26" s="0" t="s">
        <v>107</v>
      </c>
    </row>
    <row r="27" customFormat="false" ht="12.8" hidden="false" customHeight="false" outlineLevel="0" collapsed="false">
      <c r="A27" s="0" t="s">
        <v>108</v>
      </c>
      <c r="B27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2016-11-12T16:20:30Z</dcterms:modified>
  <cp:revision>1</cp:revision>
  <dc:subject/>
  <dc:title/>
</cp:coreProperties>
</file>