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leks\Documents\Studie\IS-211Algoritmerogdatastrukturer\Assignment 3 - TSP\"/>
    </mc:Choice>
  </mc:AlternateContent>
  <xr:revisionPtr revIDLastSave="0" documentId="13_ncr:1_{9E6146A7-8C0E-4FB7-8885-E60B57F85E2C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O33" i="1"/>
  <c r="N33" i="1"/>
  <c r="M33" i="1"/>
  <c r="L33" i="1"/>
  <c r="K33" i="1"/>
  <c r="I33" i="1"/>
  <c r="H33" i="1"/>
  <c r="G33" i="1"/>
  <c r="D34" i="1"/>
  <c r="K32" i="1"/>
  <c r="J32" i="1"/>
  <c r="I32" i="1"/>
  <c r="H32" i="1"/>
  <c r="G32" i="1"/>
  <c r="F32" i="1"/>
  <c r="AA28" i="1"/>
  <c r="AA27" i="1"/>
  <c r="AA26" i="1"/>
  <c r="AA25" i="1"/>
  <c r="AA24" i="1"/>
  <c r="AA23" i="1"/>
  <c r="AA22" i="1"/>
  <c r="AA21" i="1"/>
  <c r="AA20" i="1"/>
  <c r="AA19" i="1"/>
  <c r="N27" i="1"/>
  <c r="P27" i="1"/>
  <c r="T27" i="1"/>
  <c r="U27" i="1"/>
  <c r="V27" i="1"/>
  <c r="W27" i="1"/>
  <c r="W26" i="1"/>
  <c r="V26" i="1"/>
  <c r="N26" i="1"/>
  <c r="P26" i="1"/>
  <c r="T26" i="1"/>
  <c r="U26" i="1"/>
  <c r="T25" i="1"/>
  <c r="U25" i="1"/>
  <c r="N25" i="1"/>
  <c r="P25" i="1"/>
  <c r="N24" i="1"/>
  <c r="P24" i="1"/>
  <c r="Q24" i="1"/>
  <c r="T24" i="1"/>
  <c r="U24" i="1"/>
  <c r="Q23" i="1"/>
  <c r="P23" i="1"/>
  <c r="N23" i="1"/>
  <c r="T23" i="1"/>
  <c r="U23" i="1"/>
  <c r="U22" i="1"/>
  <c r="N22" i="1"/>
  <c r="T22" i="1"/>
  <c r="N21" i="1"/>
  <c r="T21" i="1"/>
  <c r="N20" i="1"/>
  <c r="T20" i="1"/>
  <c r="N19" i="1"/>
  <c r="S17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<sst xmlns="http://schemas.openxmlformats.org/spreadsheetml/2006/main" count="143" uniqueCount="31">
  <si>
    <t>Timisoara to Bucharest</t>
  </si>
  <si>
    <t>Road 1:</t>
  </si>
  <si>
    <t xml:space="preserve">Road 2: </t>
  </si>
  <si>
    <t>Road 3:</t>
  </si>
  <si>
    <t>Road 4:</t>
  </si>
  <si>
    <t>Road 5:</t>
  </si>
  <si>
    <t>Road 6:</t>
  </si>
  <si>
    <t>Starting vortex Timisoara</t>
  </si>
  <si>
    <t>∞</t>
  </si>
  <si>
    <t>Arad</t>
  </si>
  <si>
    <t>Zerind</t>
  </si>
  <si>
    <t>Oradea</t>
  </si>
  <si>
    <t>Sibiu</t>
  </si>
  <si>
    <t>Fagaras</t>
  </si>
  <si>
    <t>Rimnicu Vilcea</t>
  </si>
  <si>
    <t>Pitesti</t>
  </si>
  <si>
    <t>Lugoj</t>
  </si>
  <si>
    <t>Mehadia</t>
  </si>
  <si>
    <t>Drobeta</t>
  </si>
  <si>
    <t>Craiova</t>
  </si>
  <si>
    <t>Bucharest</t>
  </si>
  <si>
    <t>Node</t>
  </si>
  <si>
    <t>Previous node</t>
  </si>
  <si>
    <t>Timisoara</t>
  </si>
  <si>
    <t>selected new vortex</t>
  </si>
  <si>
    <t>Total Cost From Start</t>
  </si>
  <si>
    <t>R.V.</t>
  </si>
  <si>
    <t>Dette viser at den billigste reiseruten fra Timisoara til Bucharest, koster 536 og går gjennom disse nodene:</t>
  </si>
  <si>
    <t>Timisoara -&gt; Arad -&gt; Sibiu -&gt; Rimnicu Vilcea -&gt; Pitesti -&gt; Bucharest</t>
  </si>
  <si>
    <t>n</t>
  </si>
  <si>
    <t>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</si>
</sst>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2716</xdr:colOff>
      <xdr:row>13</xdr:row>
      <xdr:rowOff>156210</xdr:rowOff>
    </xdr:from>
    <xdr:to>
      <xdr:col>7</xdr:col>
      <xdr:colOff>331469</xdr:colOff>
      <xdr:row>26</xdr:row>
      <xdr:rowOff>160019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8D80EA-8D89-4B15-89F3-8523334E1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796" y="2533650"/>
          <a:ext cx="4169233" cy="2564129"/>
        </a:xfrm>
        <a:prstGeom prst="rect">
          <a:avLst/>
        </a:prstGeom>
      </xdr:spPr>
    </xdr:pic>
    <xdr:clientData/>
  </xdr:twoCellAnchor>
  <xdr:twoCellAnchor editAs="oneCell">
    <xdr:from>
      <xdr:col>1</xdr:col>
      <xdr:colOff>311760</xdr:colOff>
      <xdr:row>18</xdr:row>
      <xdr:rowOff>40680</xdr:rowOff>
    </xdr:from>
    <xdr:to>
      <xdr:col>5</xdr:col>
      <xdr:colOff>138240</xdr:colOff>
      <xdr:row>24</xdr:row>
      <xdr:rowOff>164520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4642994-49E8-44F6-A1B9-689A8B1278BB}"/>
                </a:ext>
              </a:extLst>
            </xdr14:cNvPr>
            <xdr14:cNvContentPartPr/>
          </xdr14:nvContentPartPr>
          <xdr14:nvPr macro=""/>
          <xdr14:xfrm>
            <a:off x="951840" y="3332520"/>
            <a:ext cx="2386800" cy="12211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4642994-49E8-44F6-A1B9-689A8B1278B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3200" y="3323520"/>
              <a:ext cx="2404440" cy="123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292680</xdr:colOff>
      <xdr:row>14</xdr:row>
      <xdr:rowOff>128520</xdr:rowOff>
    </xdr:from>
    <xdr:to>
      <xdr:col>5</xdr:col>
      <xdr:colOff>118440</xdr:colOff>
      <xdr:row>23</xdr:row>
      <xdr:rowOff>156960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21E9AB0-4F87-4A23-972D-47F653189000}"/>
                </a:ext>
              </a:extLst>
            </xdr14:cNvPr>
            <xdr14:cNvContentPartPr/>
          </xdr14:nvContentPartPr>
          <xdr14:nvPr macro=""/>
          <xdr14:xfrm>
            <a:off x="932760" y="2688840"/>
            <a:ext cx="2386080" cy="18572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21E9AB0-4F87-4A23-972D-47F65318900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23760" y="2679840"/>
              <a:ext cx="2403720" cy="18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227520</xdr:colOff>
      <xdr:row>17</xdr:row>
      <xdr:rowOff>64080</xdr:rowOff>
    </xdr:from>
    <xdr:to>
      <xdr:col>5</xdr:col>
      <xdr:colOff>82080</xdr:colOff>
      <xdr:row>24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314C291-9F18-4714-AF08-8BB5886A9E84}"/>
                </a:ext>
              </a:extLst>
            </xdr14:cNvPr>
            <xdr14:cNvContentPartPr/>
          </xdr14:nvContentPartPr>
          <xdr14:nvPr macro=""/>
          <xdr14:xfrm>
            <a:off x="867600" y="3173040"/>
            <a:ext cx="2414880" cy="12927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314C291-9F18-4714-AF08-8BB5886A9E8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58960" y="3164040"/>
              <a:ext cx="2432520" cy="131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166680</xdr:colOff>
      <xdr:row>14</xdr:row>
      <xdr:rowOff>33840</xdr:rowOff>
    </xdr:from>
    <xdr:to>
      <xdr:col>5</xdr:col>
      <xdr:colOff>142920</xdr:colOff>
      <xdr:row>23</xdr:row>
      <xdr:rowOff>104040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83194A7-336F-494D-A5A1-68C860B4C45B}"/>
                </a:ext>
              </a:extLst>
            </xdr14:cNvPr>
            <xdr14:cNvContentPartPr/>
          </xdr14:nvContentPartPr>
          <xdr14:nvPr macro=""/>
          <xdr14:xfrm>
            <a:off x="806760" y="2594160"/>
            <a:ext cx="2536560" cy="1899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83194A7-336F-494D-A5A1-68C860B4C45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7760" y="2585520"/>
              <a:ext cx="2554200" cy="19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304920</xdr:colOff>
      <xdr:row>21</xdr:row>
      <xdr:rowOff>87480</xdr:rowOff>
    </xdr:from>
    <xdr:to>
      <xdr:col>5</xdr:col>
      <xdr:colOff>185040</xdr:colOff>
      <xdr:row>26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2B67195D-E0F5-48C7-8CE3-CBBCAE7D2CD5}"/>
                </a:ext>
              </a:extLst>
            </xdr14:cNvPr>
            <xdr14:cNvContentPartPr/>
          </xdr14:nvContentPartPr>
          <xdr14:nvPr macro=""/>
          <xdr14:xfrm>
            <a:off x="945000" y="3927960"/>
            <a:ext cx="2440440" cy="9831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2B67195D-E0F5-48C7-8CE3-CBBCAE7D2CD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36000" y="3919320"/>
              <a:ext cx="2458080" cy="10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304920</xdr:colOff>
      <xdr:row>21</xdr:row>
      <xdr:rowOff>152280</xdr:rowOff>
    </xdr:from>
    <xdr:to>
      <xdr:col>5</xdr:col>
      <xdr:colOff>36360</xdr:colOff>
      <xdr:row>27</xdr:row>
      <xdr:rowOff>31320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413D4CB-AB2D-40E4-BEE9-2CD5D761E45F}"/>
                </a:ext>
              </a:extLst>
            </xdr14:cNvPr>
            <xdr14:cNvContentPartPr/>
          </xdr14:nvContentPartPr>
          <xdr14:nvPr macro=""/>
          <xdr14:xfrm>
            <a:off x="945000" y="3992760"/>
            <a:ext cx="2291760" cy="9763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413D4CB-AB2D-40E4-BEE9-2CD5D761E45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36000" y="3984120"/>
              <a:ext cx="2309400" cy="993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0:47.5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171 1602 24575,'0'0'0,"-1"0"0,1 0 0,0-1 0,-1 1 0,1 0 0,0 0 0,0 0 0,-1 0 0,1 0 0,0-1 0,-1 1 0,1 0 0,0 0 0,0 0 0,-1-1 0,1 1 0,0 0 0,0 0 0,0-1 0,-1 1 0,1 0 0,0-1 0,0 1 0,0 0 0,0-1 0,-1 1 0,-1-12 0,1 7 0,-8-18 0,7 16 0,-1 1 0,1 0 0,-2-12 0,2-6 0,1-27 0,1 29 0,-5-38 0,1 21 0,3 28 0,0-1 0,0 0 0,-4-12 0,0 4 0,-4-28 0,0-5 0,5 40 0,-11-27 0,10 29 0,1 1 0,0-1 0,1 0 0,-3-15 0,3-11 0,3-61 0,1 38 0,-1-164 0,0 218 0,-1 0 0,0 0 0,0 0 0,-1 0 0,0 0 0,0 0 0,-5-9 0,4 9 0,0 0 0,1-1 0,0 0 0,0 0 0,-2-10 0,2 1 0,-6-23 0,4 26 0,2 0 0,-3-26 0,4 11 0,1-1 0,2 1 0,1 0 0,8-33 0,-7 40 0,-3 14 0,1-1 0,0 1 0,4-12 0,-1 5 0,0 0 0,5-29 0,-5 20 0,-5 21 0,1 0 0,0 0 0,-1 0 0,1 0 0,0-1 0,0 1 0,0 0 0,1 0 0,-1 1 0,0-1 0,1 0 0,-1 0 0,1 1 0,0-1 0,0 1 0,-1-1 0,1 1 0,0 0 0,0 0 0,0 0 0,0 0 0,1 0 0,-1 0 0,0 0 0,4 0 0,4-1 0,0 1 0,0 1 0,1-1 0,15 3 0,-2-1 0,108-1 0,53 1 0,-95 9 0,-79-9 0,0 0 0,0 1 0,11 4 0,-10-3 0,0 0 0,15 1 0,-20-3 0,0 0 0,1 0 0,-1 1 0,0-1 0,0 2 0,0-1 0,11 6 0,12 5 0,-20-9 0,-1 0 0,11 7 0,-10-5 0,-4-2 0,0 0 0,0 0 0,0-1 0,1 0 0,12 4 0,-6-3 0,18 8 0,-20-8 0,-1 0 0,0-1 0,20 4 0,-14-4 0,0 1 0,16 6 0,14 3 0,-15-2 0,-24-8 0,-1-1 0,1 0 0,13 3 0,74 3 0,-20 3 0,-58-9 0,0-1 0,16-1 0,20 2 0,-46-1 0,1 0 0,0 1 0,8 4 0,12 2 0,76 18 0,-77-20 0,-17-4 0,1 1 0,-1-1 0,0 1 0,14 7 0,-12-4 0,1-1 0,0-1 0,21 5 0,-17-5 0,26 11 0,-1 3 0,60 16 0,-87-29 0,26 13 0,-13-6 0,-6 1 0,-18-11 0,1 0 0,-1 1 0,0-2 0,1 1 0,-1 0 0,5 1 0,8 0 0,21 3 0,-3-1 0,1 6 0,-6-2 0,89 14 0,-107-20 0,17 7 0,-17-5 0,21 4 0,-29-8 0,0 0 0,0 0 0,0 0 0,0 0 0,0 1 0,0-1 0,0 1 0,0 0 0,4 4 0,-1-1 0,0 1 0,7 11 0,-5-7 0,4 4 0,-4-3 0,14 18 0,-20-25 0,0 0 0,0 1 0,0-1 0,0 1 0,-1-1 0,0 1 0,0-1 0,1 9 0,-2 50 0,-1-45 0,3 36 0,1-41 0,0-1 0,1 1 0,0-1 0,7 13 0,-9-20 0,7 11 0,0 1 0,16 20 0,-3-3 0,-19-29 0,0 1 0,-1 0 0,3 5 0,4 12 0,-3-12 0,1 0 0,0 0 0,1-1 0,8 11 0,40 34 0,-53-52 0,2 1 0,2 2 0,0 0 0,-1 1 0,1 0 0,-2 0 0,1 0 0,9 16 0,-12-17 0,0-1 0,7 10 0,3 3 0,19 29 0,-16-25 0,-11-17 0,-1 1 0,1 0 0,-2 0 0,5 8 0,-1 4 0,-5-12 0,0 0 0,0-1 0,1 0 0,0 1 0,0-1 0,4 5 0,-4-6 0,0 1 0,0 0 0,0 0 0,2 8 0,-2-7 0,0 0 0,6 11 0,-5-11 0,-1 0 0,0 1 0,0 0 0,0 0 0,-1 0 0,0 0 0,2 13 0,-2-8 0,7 20 0,-8-30 0,3 10 0,1 0 0,1 0 0,8 14 0,-11-21 0,1 0 0,0 0 0,0 0 0,1 0 0,-1-1 0,1 0 0,0 0 0,0 0 0,1 0 0,-1-1 0,8 4 0,47 16 0,-36-15 0,9 6 0,-27-10 0,1-1 0,-1 0 0,1-1 0,0 1 0,0-1 0,13 2 0,-11-3 0,-1 1 0,0-1 0,11 5 0,-11-3 0,0-1 0,1 0 0,10 2 0,5-3 0,35 5 0,39 8 0,-92-12 0,1 0 0,-1 0 0,0 1 0,0-1 0,-1 1 0,1 1 0,-1-1 0,7 7 0,-6-6 0,0 1 0,1-1 0,-1 0 0,1-1 0,13 6 0,-8-5 0,-1 1 0,1 0 0,15 11 0,-10-6 0,-8-4 0,-1-1 0,9 10 0,0-1 0,-6-5 0,-3-3 0,0 0 0,17 10 0,15 6 0,-24-13 0,29 14 0,-36-19 0,-1 0 0,0 1 0,13 10 0,9 4 0,57 40 0,-77-53 0,-2 1 0,1 0 0,11 12 0,-11-11 0,1 1 0,12 8 0,30 13 0,38 24 0,-79-48 0,-3-1 0,-1-1 0,1 0 0,0-1 0,0 1 0,13 2 0,-13-4 0,1 1 0,0 0 0,9 5 0,-11-4 0,1-1 0,0 0 0,-1 0 0,13 1 0,-1-1 0,9 2 0,42 0 0,-50-5 0,-8-1 0,-1 1 0,0 1 0,1 0 0,-1 0 0,17 5 0,67 17 0,-72-14 0,-18-7 0,0 0 0,0 0 0,0 0 0,8 1 0,-1-1 0,0 1 0,-1 0 0,1 1 0,-1 0 0,19 11 0,-19-10 0,1-1 0,20 6 0,12 4 0,-5-2 0,-31-10 0,-1 0 0,1 0 0,-1 1 0,0 0 0,0 0 0,11 7 0,-7-1 0,12 8 0,0-1 0,1-1 0,35 16 0,9 4 0,-38-19 0,-23-12 0,0 0 0,1-1 0,-1 1 0,1-2 0,0 1 0,10 2 0,-3-2 0,19 5 0,4 2 0,-17-5 0,41 15 0,-45-13 0,0-2 0,0 0 0,32 5 0,-39-8 0,0 1 0,0 0 0,-1 0 0,1 1 0,-1 0 0,18 11 0,-3-1 0,-12-9 0,-4-1 0,0 0 0,0 1 0,0 0 0,10 8 0,-9-6 0,0 0 0,11 6 0,-12-9 0,-1 1 0,1 0 0,-1 1 0,8 8 0,-7-6 0,-1-1 0,1 1 0,1-1 0,-1-1 0,1 1 0,19 9 0,-22-13 0,0 1 0,0 0 0,0 1 0,0-1 0,-1 1 0,7 7 0,-7-6 0,0-1 0,1 0 0,-1-1 0,1 1 0,0-1 0,12 6 0,54 26 0,-45-22 0,-14-7 0,20 7 0,-25-11 0,0 1 0,0 0 0,0 1 0,12 10 0,-12-10 0,-1 0 0,1 0 0,0 0 0,11 4 0,-14-6 0,0-1 0,-1 0 0,1 1 0,-1 0 0,7 6 0,4 2 0,-8-5 0,0 0 0,0 0 0,7 10 0,5 4 0,24 27-267,-34-35-831,-2-4-5728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1:01.587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108 3302 24575,'-1'0'0,"0"-1"0,1 1 0,-1 0 0,0-1 0,0 1 0,0 0 0,0-1 0,1 1 0,-1-1 0,0 1 0,1-1 0,-1 0 0,0 1 0,1-1 0,-1 0 0,1 1 0,-1-1 0,1 0 0,-1 0 0,1 1 0,-1-1 0,0-1 0,-7-23 0,7 21 0,-4-15 0,3 13 0,1-1 0,-1 0 0,0 1 0,-4-8 0,1 5 0,0 0 0,1 0 0,1 0 0,-1-1 0,1 1 0,1-1 0,0 0 0,0 0 0,1-1 0,0-9 0,1 11 0,0 3 0,0 0 0,0-1 0,0 1 0,-1 0 0,0 0 0,0 0 0,-4-9 0,0-2 0,0 0 0,1 1 0,1-1 0,-1-19 0,2 20 0,1-1 0,0 1 0,3-22 0,0 31 0,0 0 0,0 0 0,1 1 0,0 0 0,0-1 0,0 1 0,1 0 0,0-1 0,0 2 0,0-1 0,8-7 0,-8 8 0,0 0 0,-1-1 0,0 0 0,0 0 0,0 0 0,-1 0 0,4-13 0,2-8 0,-2 11 0,-1 1 0,-1-1 0,-1 0 0,0 0 0,-1 0 0,-1 0 0,0-24 0,-2 0 0,-1 15 0,5-47 0,-2 66 0,0 1 0,1-1 0,3-8 0,-3 8 0,0 0 0,3-12 0,-3 0 0,-1 0 0,-1-1 0,-1 1 0,-5-30 0,4 29 0,-1-11 0,2-34 0,2 38 0,-7-54 0,3 45 0,3 27 0,-1-1 0,0 1 0,0 0 0,-1 0 0,-3-9 0,-2-4 0,0 0 0,1 0 0,2 0 0,0 0 0,1-1 0,0-40 0,3-303 0,1 355 0,0 0 0,0-2 0,1 2 0,1 0 0,-1 0 0,2 0 0,4-10 0,-6 16 0,30-100 0,-13 43 0,-16 51 0,10-18 0,4-8 0,-9 15 0,1 0 0,1 1 0,20-30 0,4-16 0,-28 57 0,-1 1 0,1 0 0,0 0 0,11-10 0,-13 13 0,0 0 0,-1 0 0,1 0 0,-1-1 0,0 0 0,-1 0 0,1 1 0,1-9 0,0 5 0,0 0 0,4-9 0,44-62 0,-45 70 0,8-20 0,-4 9 0,43-77 0,-47 88 0,0-1 0,16-19 0,-7 12 0,-4 1 0,10-19 0,-10 17 0,1 0 0,0 2 0,29-29 0,-37 42 0,0 0 0,0 1 0,1-1 0,6-3 0,12-9 0,-14 8 0,-5 4 0,0 1 0,-1-1 0,1 0 0,5-7 0,-4 5 0,0-1 0,1 1 0,-1 0 0,16-9 0,-16 11 0,0 0 0,-1-1 0,1 1 0,-1-1 0,1 0 0,-1 0 0,-1-2 0,8-9 0,-11 13 0,1 1 0,-1 0 0,0 0 0,1 0 0,-1 0 0,1 0 0,0 0 0,0 0 0,-1 0 0,1 1 0,0-1 0,1 1 0,-1-1 0,0 1 0,0 0 0,0 0 0,1 0 0,-1 0 0,1 1 0,-1-1 0,1 0 0,-1 1 0,1 0 0,-1-1 0,4 1 0,2 0 0,0-1 0,1 1 0,-1 0 0,0 1 0,0 0 0,0 0 0,0 1 0,0 0 0,0 0 0,-1 1 0,14 6 0,-7-2 0,-1 1 0,0 1 0,-1 0 0,15 15 0,-23-20 0,1-1 0,0 1 0,0-1 0,8 5 0,-9-6 0,1 0 0,-1 1 0,0-1 0,0 1 0,0 0 0,0 1 0,5 5 0,44 64 0,-50-68 0,-1 0 0,1 1 0,-1 0 0,3 10 0,-3-11 0,-1 0 0,1 0 0,0 0 0,0-1 0,0 1 0,1 0 0,3 6 0,-1-5 0,-1 1 0,1-1 0,-1 1 0,-1 1 0,0-1 0,4 10 0,16 41 0,-20-49 0,2 0 0,-1 0 0,1-1 0,1 0 0,0 0 0,9 10 0,10 14 0,-19-21 0,9 19 0,-2-3 0,-8-18 0,-1 1 0,4 15 0,6 14 0,-10-32 0,0 1 0,-1-1 0,0 1 0,-1 0 0,1 0 0,-1 0 0,0 0 0,0 14 0,0-9 0,0 0 0,1 0 0,1 0 0,0 0 0,9 19 0,-1-6 0,-7-17 0,-1-1 0,4 12 0,-1 0 0,14 28 0,-4-12 0,-14-30 0,0-1 0,1 1 0,-1-1 0,8 8 0,7 11 0,-2-4 0,-4-7 0,0 1 0,0-1 0,18 17 0,-3-3 0,-21-19 0,1-1 0,0 0 0,11 9 0,-8-9 0,-2 0 0,1 1 0,-1 0 0,14 18 0,1 15 0,51 63 0,-63-88 0,15 20 0,-14-19 0,22 37 0,-25-38 0,1 0 0,23 28 0,-23-32 0,0 1 0,0 1 0,14 24 0,-20-32 0,0 1 0,0-1 0,1-1 0,0 1 0,11 9 0,-9-10 0,-1 1 0,0 2 0,9 11 0,47 80 0,-55-89 0,0-1 0,1 0 0,16 14 0,-2 0 0,-8-6 0,-1 2 0,-1 0 0,-1 0 0,15 33 0,-2-4 0,-19-37 0,-1-1 0,-1 0 0,0 1 0,0 0 0,-1 0 0,1 18 0,3 13 0,-4-35 0,1 1 0,-1-1 0,7 11 0,-6-12 0,-1 0 0,1 0 0,-1 1 0,0-1 0,-1 0 0,2 9 0,-1 3 0,6 22 0,-1-10 0,-4-7 0,1 38 0,0 9 0,-1-8 0,-3-46 0,1-2 0,0 1 0,1-1 0,4 18 0,-4-24 0,2 0 0,4 10 0,-5-12 0,0 1 0,1 0 0,2 12 0,1 7 0,19 46 0,-17-54 0,-6-11 0,0 0 0,0 0 0,2 10 0,3 27 0,5 18 0,-10-54 0,1 0 0,-1 0 0,1-1 0,1 2 0,5 5 0,-4-5 0,1 1 0,4 11 0,26 56 0,9 30 0,-43-102 0,0 1 0,0-1 0,6 6 0,8 15 0,-7-10 0,16 27 0,0-11 0,-16-21 0,14 23 0,-13-14 0,-9-15 0,0 0 0,0-1 0,1 0 0,-1 0 0,1-1 0,0 1 0,0 0 0,6 4 0,-1-2 0,1 0 0,1-1 0,17 8 0,1 0 0,-4 2 0,-18-11 0,-1-1 0,0 1 0,1-1 0,-1 0 0,2 0 0,5 1 0,-5-2 0,6 1 0,0 0 0,-1 1 0,1 1 0,17 9 0,-22-11 0,0 0 0,0 0 0,0 0 0,0-1 0,1 0 0,-1 0 0,14 0 0,7 2 0,-18-2 0,-1 1 0,17 7 0,-4-1 0,-8-3 0,16 8 0,-21-9 0,1 1 0,0-1 0,20 5 0,-19-6 0,0 0 0,0 0 0,0 2 0,-1-1 0,0 1 0,20 15 0,-24-16 0,-3-3 0,1 1 0,-1-1 0,1 0 0,0 0 0,5 1 0,-5-2 0,-1 0 0,0 0 0,0 1 0,0 0 0,0-1 0,0 2 0,5 3 0,4 4 0,0-1 0,1-1 0,0-1 0,17 7 0,-12-6 0,33 21 0,-42-22 0,1-1 0,0-1 0,0 0 0,0 0 0,21 5 0,-25-8 0,-1 1 0,0 0 0,0 0 0,9 6 0,15 8 0,-21-13 0,1 1 0,11 9 0,12 6 0,-19-14 0,-5-1 0,1 0 0,-1-1 0,19 4 0,12 6 0,-29-10 0,-1 0 0,0-1 0,12 1 0,114 17 0,-127-19 0,17 7 0,0-1 0,-10-4 0,0 1 0,0 0 0,23 13 0,30 22 0,-64-37 0,0 0 0,-1 0 0,0 0 0,1 1 0,-1-1 0,-1 1 0,6 7 0,26 28 0,-27-30 0,0 0 0,0-1 0,0-1 0,1 1 0,17 8 0,-18-11 0,1-1 0,-1 0 0,1 0 0,15 3 0,16 8 0,-9-2 0,19 11 0,-13-9 0,-27-11 0,20 9 0,-19-7 0,0 1 0,0 1 0,11 9 0,-18-14 0,1 0 0,0 0 0,0 0 0,0 0 0,0-1 0,0 0 0,6 2 0,-5-3 0,0 2 0,0-1 0,0 1 0,-1-1 0,9 8 0,11 11 0,-19-16 0,0 1 0,0-1 0,0-1 0,0 1 0,1-1 0,0 0 0,0 0 0,0-1 0,13 4 0,26 2 0,-23-5 0,45 14 0,-50-13 0,0 0 0,1-1 0,-1-1 0,28 0 0,-14-1 0,69 0 0,-81-2 0,-16 0 0,0 1 0,0-1 0,0 1 0,-1 0 0,1 0 0,0 0 0,-1 1 0,1-1 0,0 1 0,4 3 0,-4-2 0,1-1 0,0 0 0,0 1 0,9 1 0,-13-4 0,3 1 0,1 0 0,-1 0 0,0 0 0,1 0 0,-1 1 0,0-1 0,0 1 0,0 0 0,0 1 0,0-1 0,-1 1 0,7 5 0,-4-3 0,-1 0 0,0 0 0,1-1 0,-1 1 0,1-1 0,0 0 0,10 5 0,-5-4 0,20 14 0,-20-12 0,20 10 0,-17-10 0,-1 0 0,20 15 0,2 2 0,4-1 0,31 19 0,-64-37 0,1-1 0,0-1 0,11 5 0,-2-2 0,16 7 0,-21-10 0,0 1 0,11 8 0,-13-8 0,0 0 0,0-1 0,19 5 0,-19-6 0,-1 0 0,1 1 0,-1 0 0,0 0 0,10 6 0,17 9 0,-26-15 0,-1 1 0,0 0 0,10 8 0,-7-5 0,0-1 0,0 0 0,1 1 0,0-2 0,15 4 0,-19-7 0,0 0 0,1-1 0,9 1 0,-12-2 0,1 1 0,-1-1 0,0 1 0,0 1 0,0-1 0,0 1 0,8 3 0,-7-1-170,0-1-1,0 0 0,1-1 1,-1 1-1,1-1 0,-1-1 1,10 2-1,-3-2-6655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1:13.884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56 2058 24575,'1'-34'0,"0"12"0,-3-30 0,0 47 0,1-3 0,-1 2 0,-3-8 0,3 8 0,0 0 0,-3-12 0,-4-64 0,7 65 0,0-28 0,3 32 0,-1 1 0,-1 0 0,-1-1 0,-4-21 0,2 18 0,0 0 0,1-1 0,1 1 0,0-18 0,4-66 0,3 60 0,0-10 0,-5-38 0,0-38 0,6 84 0,-4 27 0,1-19 0,-2-328 0,-2 176 0,2 178 0,0 1 0,0-1 0,0 0 0,6-15 0,3-15 0,2-53 0,-11 84 0,1 1 0,4-11 0,-3 10 0,-1 1 0,2-14 0,16-91 0,-18 102 0,0 2 0,1 0 0,0 0 0,8-13 0,-1-1 0,-8 16 0,0 0 0,1 0 0,-1 1 0,1-1 0,0 1 0,1 0 0,-1 0 0,1 0 0,0 0 0,0 1 0,0-1 0,0 1 0,0-1 0,1 1 0,-1 0 0,1 1 0,0 0 0,0 0 0,0 0 0,0 1 0,0-1 0,8 0 0,49 2 0,-42 0 0,2 0 0,26-4 0,-27 1 0,0 0 0,0 2 0,0 0 0,31 3 0,-42 0 0,0 0 0,-1 1 0,16 7 0,14 4 0,-35-12 0,0-1 0,0 1 0,1 0 0,-1 0 0,0 0 0,-1 0 0,1 1 0,5 4 0,5 3 0,-4-4 0,0 0 0,1-1 0,0-1 0,1 1 0,13 3 0,-12-5 0,-1-1 0,1 0 0,18-1 0,6 2 0,-29-1 0,-1 0 0,1 0 0,0 0 0,10 6 0,8 1 0,-7-3 0,-1 0 0,0 1 0,0 2 0,-1 0 0,26 16 0,7 10 0,-42-30 0,0-1 0,14 7 0,-14-8 0,0 1 0,-1 0 0,8 6 0,57 43 0,-66-49 0,0 2 0,1 0 0,1-1 0,-1 1 0,10 4 0,-7-5 0,0 1 0,16 10 0,-20-11 0,-1-1 0,2 1 0,-1-1 0,0-1 0,1 2 0,-1-2 0,1-1 0,0 1 0,9 2 0,-4-3 0,0 1 0,-1 0 0,0 1 0,0 0 0,0 1 0,0 0 0,-1 1 0,18 12 0,-18-11 0,0-2 0,0 1 0,13 4 0,15 7 0,-31-13 0,1-1 0,0 0 0,0-1 0,13 4 0,-12-4 0,0 0 0,0 1 0,12 4 0,33 16 0,-33-15 0,-13-5 0,0 0 0,14 4 0,2-3 0,-13-1 0,-1-1 0,1 0 0,19 8 0,80 31 0,-93-34 0,1-2 0,24 6 0,-29-9 0,49 17 0,-41-14 0,-1-2 0,42 1 0,8 2 0,-3-1 0,-34-5 0,-19-1 0,0 1 0,1 0 0,-1 1 0,0 1 0,19 5 0,-16-3 0,0-1 0,0 0 0,-1-2 0,27 0 0,-3 0 0,-16 2 0,1 1 0,-1 0 0,25 9 0,25 1 0,-42-9 0,-26-4 0,0 2 0,13 4 0,10 2 0,-6-4 0,0-2 0,1 0 0,25-2 0,-39 0 0,0 0 0,0 1 0,1 0 0,-1 0 0,0 1 0,-1 0 0,1 1 0,14 7 0,36 12 0,-51-19 0,0-1 0,0 0 0,0-1 0,1 0 0,15 1 0,14 3 0,-11 2 0,-22-5 0,1-1 0,-1 0 0,8 1 0,47 2 0,-1 0 0,16 0 0,-2 1 0,-51-4 0,32-2 0,18 2 0,-61 0 0,20 7 0,0-1 0,9-2 0,-1-2 0,67-2 0,-99-2 0,793 0 0,-794 0 0,0 1 0,0 1 0,0-1 0,0 1 0,0 0 0,9 5 0,16 4 0,-17-7 0,0-1 0,-1 1 0,0 0 0,13 7 0,8 3 0,-29-12 0,0 0 0,0 0 0,-1 1 0,1 0 0,-1 0 0,2 1 0,-2-1 0,0 1 0,0 0 0,7 6 0,23 42 0,-24-37 0,12 26 0,7 8 0,-24-38 0,-1-2 0,7 17 0,7 12 0,26 29 0,-39-60 0,-1 1 0,1-2 0,9 10 0,-8-11 0,-2 2 0,1-1 0,-1 1 0,5 7 0,8 16 0,11 18 0,-23-36 0,0 0 0,1-1 0,1 0 0,0 0 0,0-1 0,18 18 0,-16-19 0,0 1 0,-2 0 0,0 0 0,0 0 0,-1 2 0,0-1 0,7 17 0,-7-12 0,-1-3 0,0 0 0,-1 0 0,7 28 0,-10-32 0,0 0 0,1 0 0,7 15 0,-3-9 0,4 20 0,-8-24 0,0-2 0,7 15 0,-6-14 0,0 0 0,-1 2 0,0-2 0,-1 1 0,3 20 0,-2-4 0,-1-18 0,1 0 0,-1 0 0,6 10 0,4 18 0,4 32 0,4-6 0,-14-38 0,12 29 0,-13-39 0,16 35 0,-17-39 0,0-2 0,4 15 0,-6-16 0,0 0 0,1 1 0,0-1 0,8 14 0,14 14 0,11 18 0,-19-22 0,41 50 0,-47-67 0,1-1 0,0-1 0,24 20 0,34 21 0,-39-31 0,-20-15 0,0 0 0,1 0 0,0-1 0,13 6 0,-22-11 0,0 0 0,1 0 0,-1 0 0,0 1 0,1-1 0,-1 2 0,-1-1 0,1 0 0,0 0 0,-1 1 0,1-1 0,-1 0 0,0 0 0,2 6 0,12 16 0,-5-4 0,-8-17 0,-1 1 0,0-1 0,7 7 0,-1 0 0,-1 0 0,1 2 0,-2-1 0,8 14 0,-11-18 0,34 78 0,-30-71 0,5 17 0,-7-15 0,8 14 0,-5-16 0,1 0 0,0-2 0,16 18 0,13 20 0,-1 3 0,-10-19 0,-18-25 0,-1 0 0,-1 1 0,12 21 0,-17-28-273,0 0 0,1 0 0,0 0 0,6 7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1:27.70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140 3664 24575,'0'-5'0,"-1"0"0,0 0 0,0-1 0,0 1 0,0 0 0,-4-6 0,-4-17 0,4 5 0,1-1 0,2 0 0,0-26 0,2 38 0,-1 1 0,0 0 0,0 0 0,-1 0 0,-1-1 0,0 1 0,0 0 0,-1 0 0,-7-12 0,-9-15 0,6 13 0,2 0 0,-11-28 0,21 45 0,-1-1 0,2-1 0,-1 2 0,0-16 0,4-37 0,-1 20 0,-2 7 0,1 15 0,2-34 0,-1 45 0,1-1 0,1 1 0,5-13 0,-4 13 0,-1 0 0,-1 0 0,4-15 0,-3 5 0,6-18 0,0 2 0,-4 17 0,0 0 0,2 0 0,10-20 0,1-2 0,-7 14 0,-7 17 0,0 1 0,-1-1 0,0 1 0,-1-1 0,1 1 0,0-10 0,0 5 0,0 0 0,0 0 0,5-13 0,-4 15 0,-1-1 0,0 1 0,0 0 0,-1-1 0,1-11 0,-4-34 0,0 34 0,3-38 0,-1 54 0,0 0 0,1-1 0,3-7 0,-3 8 0,1 0 0,1-11 0,-1-13 0,-1 0 0,-4-37 0,1 14 0,1 23 0,-1 0 0,2 0 0,6-40 0,-5 50 0,1-36 0,0-12 0,3 5 0,-5-98 0,-2 81 0,1 67 0,0-17 0,-6-55 0,3 54 0,1 1 0,2-40 0,1 25 0,0 34 0,0-1 0,0 1 0,2 0 0,-1 0 0,1 1 0,8-19 0,-10 27 0,7-21 0,22-53 0,-12 34 0,-13 28 0,0 2 0,1 0 0,13-21 0,32-52 0,-40 63 0,2 1 0,0 1 0,30-37 0,-4 22 0,-25 25 0,16-10 0,-19 14 0,0-1 0,-1-1 0,15-13 0,-20 16 0,1-1 0,0 0 0,9-13 0,5-4 0,-3 4 0,10-15 0,3 2 0,42-38 0,-51 52 0,-12 11 0,13-13 0,-2-1 0,37-43 0,-53 59 0,1 0 0,0 0 0,0 1 0,1 0 0,-1 0 0,9-5 0,39-16 0,-31 15 0,4-5 0,-21 12 0,0-1 0,1 0 0,0 2 0,-1-1 0,8-2 0,0 1 0,0-1 0,13-7 0,-17 8 0,-1 0 0,1 1 0,0-1 0,0 2 0,0-1 0,18-1 0,-19 3 0,1 1 0,-1 0 0,1 0 0,0 1 0,0 0 0,8 3 0,-14-3 0,-1 0 0,1 0 0,0 0 0,0 0 0,0 1 0,-1 0 0,1-1 0,-1 1 0,1 0 0,-1 0 0,0 0 0,0 0 0,0 1 0,0-1 0,0 0 0,0 1 0,0 0 0,-1-1 0,3 6 0,-3-3 0,1 2 0,1-2 0,-1 0 0,1 0 0,0 0 0,0 0 0,6 7 0,5 4 0,-11-12 0,1 1 0,0-1 0,0 0 0,6 5 0,41 38 0,-34-33 0,8 5 0,-9-8 0,17 15 0,9 8 0,-38-32 0,0 1 0,0 0 0,-1 0 0,1 1 0,-1-1 0,0 1 0,0 0 0,0 0 0,-1 0 0,4 6 0,-2-3 0,1 0 0,0 0 0,0 0 0,1-1 0,-1 0 0,1 0 0,9 7 0,-9-8 0,-1 0 0,-1 1 0,1 0 0,-1-1 0,0 1 0,0 0 0,3 9 0,-3-8 0,0 1 0,1 0 0,8 10 0,44 51 0,-14-9 0,-9-17 0,-11-9 0,20 36 0,-40-66 0,0 0 0,0 0 0,0 0 0,6 5 0,10 11 0,-15-14 0,2 3 0,0 0 0,0 0 0,-1 1 0,6 17 0,-8-20 0,1 1 0,0-1 0,5 8 0,8 16 0,-14-24 0,2 5 0,0-1 0,1 2 0,0-2 0,0-1 0,13 16 0,-11-17 0,8 15 0,-4-6 0,-8-11 0,1 2 0,-2-1 0,1 0 0,-1 0 0,2 12 0,9 20 0,18 37 0,-19-31 0,-11-35 0,1 1 0,0-2 0,0 1 0,9 16 0,5 3 0,23 39 0,-31-58 0,16 16 0,-15-17 0,13 17 0,-7-5 0,2-2 0,38 36 0,-45-45 0,0 2 0,16 23 0,-27-35 0,23 37 0,-17-28 0,0 1 0,14 18 0,4-5 0,-18-19 0,0 0 0,-1 1 0,0 0 0,0 0 0,4 6 0,-3-2 0,1 0 0,15 16 0,7 7 0,12 37 0,-34-60 0,1-2 0,0 0 0,0 0 0,0-1 0,1 0 0,18 10 0,-21-13 0,37 30 0,-25-21 0,-12-8 0,-1 0 0,1-2 0,0 1 0,0-1 0,0 0 0,0 0 0,9 3 0,19 4 0,-26-7 0,-1 0 0,1-1 0,0 0 0,13 2 0,129-3 0,-72-2 0,-20 0 0,63 2 0,-112 0 0,0 1 0,-1-1 0,1 2 0,-1-1 0,13 6 0,-4-1 0,-5-4 0,1 0 0,-1-1 0,0 0 0,0-1 0,14-1 0,19 3 0,35 8 0,-52-8 0,0-1 0,38-3 0,-26 1 0,-33 0 0,0 1 0,-1 0 0,1 1 0,0-1 0,8 4 0,-7-2 0,0 0 0,0-1 0,10 1 0,27-1 0,6 0 0,-45-2 0,0 2 0,0-1 0,1 0 0,-1 1 0,-1 0 0,10 5 0,-7-3 0,0-1 0,1 0 0,0-1 0,0 1 0,0-2 0,11 2 0,-9-2 0,-1 1 0,0 0 0,0 1 0,12 3 0,-12-2 0,1-1 0,-1 0 0,1-1 0,0 0 0,15 0 0,8 1 0,45 8 0,-50-8 0,0-1 0,51-2 0,-27-1 0,172 1 0,-216 0 0,1 1 0,-1 1 0,0 0 0,11 3 0,-9-2 0,2 0 0,13 1 0,-5-3 0,13 3 0,-32-4 0,1 1 0,0 0 0,-1-1 0,1 1 0,-1 0 0,1 1 0,-1-1 0,1 0 0,-1 1 0,3 2 0,6 6 0,1-1 0,-1 0 0,1 0 0,1-1 0,0-1 0,14 6 0,74 20 0,-72-22 0,6 1 0,-21-9 0,-1 0 0,1 2 0,-1 0 0,0 0 0,0 1 0,-1 1 0,19 12 0,-9-4 0,1 0 0,2-1 0,37 14 0,-47-21 0,24 14 0,-29-14 0,1-2 0,-1 1 0,1-1 0,0-1 0,15 4 0,-15-6 0,0 1 0,-1 0 0,0 0 0,1 1 0,-1 0 0,-1 2 0,2-1 0,-2 1 0,0-1 0,0 2 0,16 14 0,-23-18 0,1 1 0,-1-1 0,0 1 0,1 0 0,-2 0 0,1 0 0,2 6 0,2 8 0,-1-5 0,0 1 0,3 14 0,-6-18 0,8 15 0,-8-19 0,0 0 0,0 0 0,3 12 0,17 103 0,-13-93 0,-6-22 0,0 0 0,-1 1 0,2 9 0,0 8 0,3 29 0,-6-45 0,0-1 0,1 0 0,-1 0 0,6 10 0,2 11 0,-1 10 0,16 57 0,-12-56 0,-10-30 0,0 0 0,1 1 0,0-1 0,1 0 0,7 12 0,19 31 0,15 23 0,-32-55 0,18 38 0,-25-46 0,2 6 0,-2 1 0,0-1 0,-1 1 0,4 26 0,-3-11 0,-3-26 0,-1 0 0,5 10 0,3 8 0,-2 9 0,-6-23 0,0-2 0,5 15 0,-2-13 0,0 1 0,-2 0 0,1 0 0,-2 0 0,3 22 0,-4-26 0,0 0 0,1 0 0,0 0 0,1-1 0,4 13 0,-2-8 0,4 18 0,2 26 0,-8-48 0,0-1 0,0 0 0,1 0 0,0 1 0,0-1 0,0-1 0,11 11 0,-12-13 0,0 0 0,-1 0 0,1 0 0,-1 1 0,3 9 0,-3-10 0,-1 1 0,1-1 0,1 0 0,-1 1 0,6 8 0,15 23 0,-17-27 0,0-1 0,1 1 0,13 15 0,-16-20 0,1 1 0,-1-1 0,4 9 0,-4-8 0,-1 0 0,2 0 0,5 6 0,19 22 0,-21-23 0,17 17 0,-20-23 0,0 1 0,0-1 0,-1 1 0,0 0 0,0 0 0,-1 0 0,1 0 0,-2 0 0,4 8 0,-2-5 0,1-1 0,0 0 0,12 15 0,-11-16 0,17 26 0,12 15 0,10 14 0,-38-52 0,0 1 0,0-1 0,-1 2 0,8 18 0,-11-23 0,2 1 0,-1 0 0,1-1 0,0 0 0,0 0 0,0-1 0,1 0 0,0 0 0,1 0 0,13 9 0,-12-9 0,-1 1 0,0 0 0,7 8 0,-10-9 0,1-1 0,-1 1 0,2-1 0,-1 0 0,1 0 0,0-1 0,9 5 0,-8-5 0,-2 0 0,1 0 0,0 0 0,-1 0 0,9 10 0,9 7 0,-18-16-27,-1-1-1,0 1 1,0 0 0,-1 0-1,1 2 1,-1-2 0,0 1-1,-1-1 1,4 12-1,0-2-1063,-2-7-5735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1:43.142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0 1 24575,'0'1'0,"0"-1"0,1 1 0,-1 0 0,0 0 0,0 0 0,1 0 0,-1 0 0,1-1 0,-1 1 0,0 0 0,1 0 0,-1-1 0,1 1 0,0 0 0,-1-1 0,1 1 0,0-1 0,-1 1 0,1-1 0,0 1 0,0-1 0,-1 1 0,2 0 0,22 7 0,-19-6 0,12 3 0,-1 2 0,30 15 0,-28-12 0,0-1 0,31 23 0,-41-26 0,1-1 0,-1 0 0,16 6 0,10 5 0,-20-7 0,1-1 0,-1-1 0,1 0 0,1-1 0,-1-1 0,29 6 0,-33-8 0,-1-1 0,1 1 0,-1 1 0,12 6 0,-10-5 0,-1 0 0,23 5 0,-20-6 0,0 0 0,14 7 0,6 2 0,-4-3 0,-14-4 0,0-1 0,0-1 0,27 5 0,-24-6 0,1 1 0,34 12 0,-35-10 0,7 3 0,0 0 0,-1 1 0,39 22 0,-56-27 0,0-1 0,15 5 0,-14-6 0,-1 1 0,15 7 0,-21-9 0,41 25 0,60 28 0,-65-39 0,-19-9 0,-2 1 0,24 13 0,-31-15 0,-1-1 0,1 0 0,15 4 0,-20-7 0,0 0 0,-1 1 0,1-1 0,-1 1 0,0 0 0,1 0 0,-2 1 0,8 6 0,1 4 0,12 17 0,-22-28 0,8 13 0,-7-12 0,0 1 0,-1-1 0,1 0 0,1-1 0,5 7 0,-2-4 0,0 1 0,0 0 0,0 0 0,-1 1 0,-1 0 0,9 13 0,-1-3 0,-11-16 0,1 1 0,-1 0 0,0 0 0,0 0 0,-1 0 0,3 5 0,13 34 0,-10-28 0,-1 1 0,-1 0 0,5 20 0,-8-26 0,0 0 0,5 10 0,-4-12 0,0 0 0,-1 0 0,0 0 0,1 13 0,-1 32 0,-2-28 0,4 28 0,0-17 0,-3 69 0,-2-54 0,0-39 0,0 0 0,-1-1 0,0 1 0,-7 18 0,-3 19 0,6-21 0,3-13 0,-2 22 0,4-29 0,-1 0 0,1 0 0,-1 0 0,0 0 0,-5 9 0,3-7 0,-5 19 0,-3 12 0,8-29 0,0 1 0,-2 16 0,-5 46 0,10-64 0,-8 70 0,-1-46 0,7-26 0,1-1 0,0 1 0,-2 12 0,4-18 0,-11 101 0,1-73 0,8-23 0,0-1 0,-3 13 0,3 4 0,0 0 0,2 1 0,2 24 0,-1-40 0,0-1 0,1 0 0,-1 1 0,1-1 0,1 0 0,-1 0 0,1 0 0,5 8 0,-2-5 0,1-1 0,0 1 0,0-1 0,14 12 0,-6-6 0,2 0 0,31 21 0,7 3 0,-35-24 0,-9-7 0,0-2 0,1 1 0,0-1 0,0-1 0,15 4 0,18 2 0,-29-7 0,26 8 0,9 2 0,-34-10 0,22 9 0,-24-8 0,0 0 0,1-1 0,0 0 0,0-1 0,0-1 0,0-1 0,23-1 0,-25 0 0,-6 0 0,0-1 0,-1 1 0,1 1 0,0 0 0,-1 0 0,1 0 0,9 4 0,2 1 0,0-1 0,1-1 0,36 3 0,-18-3 0,56 4 0,-87-7 0,0 0 0,0 0 0,0 0 0,0 1 0,7 2 0,-6-1 0,0-1 0,0 0 0,9 1 0,37-2 0,-39-1 0,0 0 0,0 0 0,16 4 0,-1 0 0,0-1 0,0-1 0,33-3 0,-14 0 0,-39 1 0,0 1 0,-1 1 0,1 0 0,10 3 0,-11-2 0,0-1 0,1 0 0,-1 0 0,15 0 0,-15-3 0,0 0 0,0 0 0,-1-1 0,11-4 0,-10 3 0,0 1 0,0 0 0,16-1 0,-18 2 0,0 1 0,-1-1 0,1 0 0,0 0 0,12-4 0,1-2 0,0 1 0,1 0 0,33-3 0,64 4 0,-112 5 0,6 0 0,0 0 0,0-1 0,0 0 0,0 0 0,12-5 0,-11 3 0,-10 3 0,1-1 0,-1 0 0,0 0 0,0 0 0,1 0 0,-1-1 0,0 1 0,0-1 0,0 0 0,-1 0 0,1 0 0,0 0 0,-1 0 0,3-3 0,3-4 0,1 0 0,0 0 0,15-11 0,11-10 0,8-5 0,-29 24 0,15-14 0,-25 21 0,0 0 0,1 1 0,9-6 0,9-6 0,-20 13 0,0 0 0,0-1 0,-1 0 0,1 1 0,-1-1 0,0 0 0,0 0 0,0 0 0,0 0 0,0 0 0,-1-1 0,1 1 0,-1 0 0,0-1 0,0 1 0,0-1 0,0 1 0,-1-1 0,0 0 0,1-4 0,-1-9 0,0 11 0,0-1 0,0 0 0,1 0 0,0 1 0,0-1 0,3-9 0,2-4 0,0-1 0,3-27 0,2-5 0,3 10 0,-9 31 0,-1-1 0,-1 1 0,3-14 0,-4 13 0,1 0 0,7-18 0,-1 4 0,-3-1 0,-5 22 0,0 0 0,0 0 0,0 1 0,1-1 0,0 0 0,5-9 0,18-30 0,-18 31 0,1-1 0,0 1 0,14-15 0,2-3 0,-14 18 0,21-22 0,-21 25 0,0 0 0,8-13 0,6-8 0,-7 8 0,-13 19 0,-1-1 0,1 1 0,0 1 0,0-1 0,0 0 0,9-6 0,13-4 0,-18 11 0,-1 0 0,9-7 0,15-15 0,-20 16 0,1 1 0,-1 0 0,1 0 0,1 1 0,20-9 0,-27 14 0,0 1 0,-1-1 0,1 0 0,-1-1 0,0 1 0,1-1 0,-2 0 0,1-1 0,7-7 0,11-12 0,-16 17 0,0 0 0,-1 0 0,9-12 0,-4-1 0,8-11 0,-11 21 0,-1-1 0,0 0 0,0-1 0,6-17 0,-11 25 0,0 0 0,0 0 0,1 1 0,-1-1 0,1 0 0,0 1 0,0-1 0,0 1 0,0 0 0,5-3 0,0 0 0,1 0 0,-1 1 0,14-7 0,-12 8 0,-1 1 0,1 0 0,0 0 0,1 1 0,-1 0 0,13 0 0,66 2 0,-39 2 0,-42-2 0,1-1 0,0 1 0,0 1 0,0-1 0,-1 1 0,1 1 0,0 0 0,-1 0 0,10 4 0,-8-2 0,-1 1 0,0 0 0,0 1 0,10 8 0,-8-6 0,0 0 0,1-1 0,24 11 0,-5-8 0,-25-8 0,0-1 0,0 1 0,0 1 0,-1-1 0,1 1 0,-1 0 0,6 4 0,-3-3 0,-1 1 0,15 6 0,-9-5 0,-5-3 0,0 0 0,1-1 0,-1 1 0,1-2 0,0 1 0,0-1 0,10-1 0,-8 1 0,0 0 0,0 0 0,19 6 0,4 3 0,1-1 0,-1-1 0,44 3 0,-69-10 0,-1 1 0,1 0 0,10 4 0,-11-3 0,0-1 0,0 1 0,14 1 0,8-3 0,-17-1 0,0 1 0,0 0 0,0 1 0,23 7 0,-27-5 0,1 1 0,-1 0 0,0 0 0,9 9 0,17 9 0,-13-8 0,0 0 0,-1 2 0,22 21 0,-23-19 0,-2-5 0,39 24 0,-33-23 0,-19-12 0,1 0 0,0 0 0,0-1 0,1 0 0,8 2 0,-8-2 0,0 0 0,0 0 0,0 1 0,6 3 0,21 15 0,-22-12 0,24 11 0,-10-7 0,-12-6 0,1 0 0,19 5 0,0 1 0,-24-8 0,21 5 0,-21-7 0,1 1 0,-1 0 0,13 6 0,-14-5 0,1 0 0,0-1 0,15 4 0,-24-8 0,92 24 0,-78-19 0,0-1 0,0-1 0,1 0 0,-1-1 0,23 1 0,-35-4-195,0 2 0,0-1 0,0 0 0,0 0 0,-1 1 0,6 1 0,1 3-6631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31T20:31:56.990"/>
    </inkml:context>
    <inkml:brush xml:id="br0">
      <inkml:brushProperty name="width" value="0.05" units="cm"/>
      <inkml:brushProperty name="height" value="0.05" units="cm"/>
      <inkml:brushProperty name="color" value="#849398"/>
    </inkml:brush>
  </inkml:definitions>
  <inkml:trace contextRef="#ctx0" brushRef="#br0">0 1 24575,'0'1'0,"0"-1"0,1 1 0,-1 0 0,0 0 0,0 0 0,1-1 0,-1 1 0,1 0 0,-1 0 0,0-1 0,1 1 0,0 0 0,-1-1 0,1 1 0,-1 0 0,1-1 0,0 1 0,-1-1 0,1 1 0,0-1 0,1 1 0,21 9 0,-12-6 0,-2 1 0,-1 0 0,0 1 0,0 0 0,9 9 0,2 1 0,-2-3 0,22 12 0,-30-20 0,-4-2 0,0-1 0,1 0 0,0 0 0,-1-1 0,1 0 0,0 1 0,0-2 0,0 1 0,0-1 0,8 0 0,-4 0 0,-1 0 0,16 3 0,-22-2 0,1 0 0,-1 0 0,0 0 0,1 0 0,-1 1 0,0-1 0,0 1 0,0 0 0,0 0 0,-1 0 0,4 3 0,14 16 0,23 31 0,-17-18 0,-11-16 0,1 0 0,19 30 0,-33-45 0,1 1 0,0-1 0,1 1 0,-1-1 0,0 0 0,1 0 0,0-1 0,-1 1 0,1-1 0,6 3 0,18 13 0,-23-14 0,1-1 0,0 0 0,0 0 0,0 0 0,0 0 0,12 2 0,-11-3 0,0 1 0,1-1 0,-1 1 0,12 7 0,47 35 0,-46-30 0,-1 0 0,26 26 0,33 36 0,-36-39 0,14 21 0,-48-49 0,-1 0 0,0 0 0,0 1 0,8 19 0,-1-2 0,26 45 0,-35-63 0,0 0 0,-1 1 0,0 0 0,-1 0 0,4 17 0,-4-12 0,10 26 0,-9-29 0,0 0 0,-1 0 0,2 18 0,2 8 0,-4-29 0,8 19 0,-7-19 0,0 0 0,2 12 0,-4-15 0,1 1 0,4 9 0,-5-11 0,1 0 0,-1 0 0,0 0 0,1 7 0,-1 19 0,-2 62 0,-1-39 0,0 18 0,2 79 0,9-90 0,-7-49 0,-1 0 0,2 0 0,0 0 0,1-1 0,11 22 0,-11-23 0,4 8 0,1-1 0,23 32 0,-19-32 0,-8-12 0,0 1 0,-1 0 0,5 8 0,-8-11 0,7 14 0,1 0 0,1-1 0,1 0 0,23 26 0,-26-34 0,-1 1 0,7 11 0,-10-13 0,1 0 0,1 0 0,-1-1 0,12 11 0,-12-13 0,0 1 0,0 0 0,0 1 0,8 12 0,1 3 0,-12-19 0,1 1 0,0 0 0,6 4 0,10 10 0,28 36 0,-16-24 0,-27-26 0,-1 1 0,1-1 0,0 0 0,10 5 0,-9-5 0,-1-1 0,0 1 0,0 0 0,8 8 0,-8-7 0,1-1 0,-1 0 0,1 0 0,0 0 0,0-1 0,0 1 0,1-2 0,-1 1 0,9 2 0,-2 0 0,3 0 0,21 11 0,-28-12 0,1-1 0,0 0 0,0 0 0,0-1 0,14 2 0,-12-3 0,28 5 0,-19-4 0,1 2 0,26 7 0,-11-2 0,-27-7 0,0 1 0,0-1 0,-1 2 0,17 7 0,-14-6 0,0 0 0,1 0 0,-1-2 0,1 1 0,25 2 0,-23-3 0,-7-2 0,0 1 0,1 0 0,13 5 0,-12-4 0,0 1 0,1-2 0,-1 0 0,1 0 0,0-1 0,12 0 0,24 3 0,-6-1 0,-33-3 0,0 0 0,0 0 0,0 1 0,0 1 0,0-1 0,11 4 0,-11-2 0,0 0 0,1-1 0,-1 0 0,18 1 0,35-2 0,-41-2 0,0 1 0,23 4 0,5 1 0,0-2 0,57-3 0,-35-1 0,-66 1 0,0-1 0,-1 1 0,1-1 0,0 0 0,0 0 0,-1 0 0,1 0 0,0 0 0,-1-1 0,6-3 0,1-2 0,0 0 0,9-9 0,-5 4 0,-10 7 0,1 0 0,-1 0 0,0 0 0,5-7 0,10-13 0,-10 15 0,-1 0 0,0 0 0,0-1 0,-1 0 0,0 0 0,-1-1 0,0 0 0,4-14 0,14-24 0,-21 38 0,1-1 0,-1 1 0,-1-1 0,-1 0 0,1 0 0,-2-15 0,0 21 0,1 0 0,0 0 0,1 0 0,-1 0 0,4-7 0,-2 6 0,-1-1 0,3-16 0,-4-117 0,-2 74 0,1 36 0,1 4 0,-1 1 0,-7-45 0,1 31 0,6 31 0,-2-1 0,1 1 0,-1 0 0,-1-1 0,-6-16 0,4 13 0,0-1 0,1 1 0,1-1 0,-3-24 0,-5-21 0,-10-2 0,19 50 0,-1 1 0,1-1 0,-2-12 0,3 15 0,0 0 0,-1 0 0,-5-15 0,-4-15 0,1-23 0,1 34 0,6 22 0,1 0 0,0 1 0,-1-10 0,-7-39 0,5 29 0,-3-45 0,7 64 0,0-1 0,0 1 0,0-1 0,-5-11 0,-4-16 0,8 20 0,-1-1 0,0 0 0,-1 1 0,-1 0 0,-9-19 0,10 23 0,0 0 0,1 0 0,0-1 0,-2-13 0,0 1 0,-8-15 0,1 7 0,9 21 0,-1 0 0,-5-10 0,-6-16 0,3 8 0,9 22 0,1 0 0,-1-1 0,1 1 0,0-1 0,0 0 0,0-7 0,0-8 0,2 1 0,0 0 0,1-1 0,1 1 0,1 0 0,7-26 0,-3 13 0,-6 26 0,1 0 0,4-17 0,-3 15 0,0 0 0,2-14 0,-3 13 0,5-20 0,-6 30 0,-1-1 0,1 1 0,-1-1 0,1 1 0,0 0 0,0-1 0,0 1 0,0 0 0,0 0 0,0 0 0,0 0 0,0 0 0,0 0 0,0 0 0,0 0 0,1 0 0,-1 0 0,0 1 0,1-1 0,-1 0 0,0 1 0,1-1 0,-1 1 0,1 0 0,-1-1 0,1 1 0,-1 0 0,1 0 0,-1 0 0,3 0 0,3 1 0,1 0 0,0 1 0,-1 0 0,14 5 0,0 0 0,-7-2 0,25 11 0,7 2 0,-25-11 0,-1 1 0,23 13 0,-37-19 0,0 1 0,1-1 0,8 2 0,-8-2 0,-1 0 0,13 5 0,11 8 0,68 31 0,-85-39 0,21 13 0,-25-13 0,0-1 0,1-1 0,0 0 0,11 4 0,61 23 0,-55-20 0,38 19 0,-51-21 0,-11-8 0,0 1 0,1-1 0,-1 0 0,8 3 0,-1-1 0,1-2 0,-1 1 0,14 0 0,-13-2 0,0 1 0,18 5 0,-9 3 0,-15-8 0,-1 0 0,1 0 0,6 2 0,82 24 0,-59-21 0,-27-6 0,-1 0 0,0 0 0,1 1 0,-1 0 0,0 0 0,6 3 0,-3-1 0,0-1 0,0 1 0,1-1 0,-1-1 0,1 0 0,16 1 0,-10-1 0,22 6 0,-35-7 0,1 1 0,-1-1 0,0 1 0,1 0 0,3 2 0,-4-1 0,0-1 0,0 0 0,0-1 0,1 1 0,4 1 0,1 0 0,1 0 0,-1 0 0,0 1 0,0 0 0,15 9 0,-10-3 0,3 0 0,-2 2 0,27 23 0,-34-26 0,1 0 0,0-1 0,0 0 0,19 12 0,-18-14 0,0 1 0,-1 1 0,-1-1 0,1 2 0,11 14 0,10 9 0,-23-27 0,1 1 0,0-1 0,0 0 0,13 5 0,-15-7 0,51 29 0,-27-14 0,46 21 0,-67-34 0,0 0 0,11 9 0,4 2 0,21 15 0,1 1 0,-40-29 0,0 0 0,12 4 0,5 2 0,-10-2 0,22 15 0,-28-17 0,1-1 0,0 0 0,0-1 0,16 5 0,-14-5 0,0 1 0,18 9 0,-11-4 0,24 9 0,-4-2 0,34 20 0,-63-34 0,0 1 0,0-2 0,0 1 0,1-1 0,-1 0 0,0-1 0,14-1 0,-11 1 0,1 0 0,22 3 0,-25-1 0,1 0 0,-1 0 0,0 0 0,11 5 0,-12-4 0,-1-1 0,1 0 0,14 2 0,-16-3 0,1 0 0,-1 0 0,0 1 0,1-1 0,-1 1 0,8 4 0,-7-2 0,1-1 0,0 0 0,0 0 0,0-1 0,12 3 0,-7-3 0,-7 0 0,-1 0 0,0 0 0,0 0 0,0 1 0,8 5 0,-8-5 0,-1 0 0,1-1 0,0 1 0,0-1 0,0 0 0,9 2 0,-6-2 0,14 2 0,35 2 0,-46-5 0,-1 0 0,0 1 0,15 5 0,-13-4 0,-1 0 0,17 1 0,123-2 0,-78-3 0,-27 1-1365,-33 0-5461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4"/>
  <sheetViews>
    <sheetView tabSelected="1" zoomScaleNormal="100" workbookViewId="0">
      <selection activeCell="J34" sqref="J34"/>
    </sheetView>
  </sheetViews>
  <sheetFormatPr defaultRowHeight="14.4" x14ac:dyDescent="0.55000000000000004"/>
  <cols>
    <col min="10" max="10" width="6.62890625" customWidth="1"/>
    <col min="11" max="11" width="6.7890625" customWidth="1"/>
    <col min="12" max="12" width="6.734375" bestFit="1" customWidth="1"/>
    <col min="13" max="13" width="5.62890625" bestFit="1" customWidth="1"/>
    <col min="14" max="14" width="6.5234375" bestFit="1" customWidth="1"/>
    <col min="15" max="15" width="9.3125" customWidth="1"/>
    <col min="16" max="16" width="6.734375" bestFit="1" customWidth="1"/>
    <col min="17" max="17" width="11.47265625" customWidth="1"/>
    <col min="18" max="18" width="4.9453125" bestFit="1" customWidth="1"/>
    <col min="19" max="19" width="7.62890625" bestFit="1" customWidth="1"/>
    <col min="20" max="20" width="7.15625" bestFit="1" customWidth="1"/>
    <col min="21" max="21" width="6.68359375" bestFit="1" customWidth="1"/>
    <col min="22" max="22" width="5.47265625" bestFit="1" customWidth="1"/>
    <col min="23" max="23" width="8.5234375" bestFit="1" customWidth="1"/>
    <col min="27" max="27" width="10.5234375" customWidth="1"/>
    <col min="28" max="28" width="11.83984375" bestFit="1" customWidth="1"/>
  </cols>
  <sheetData>
    <row r="2" spans="2:28" x14ac:dyDescent="0.55000000000000004">
      <c r="B2" t="s">
        <v>0</v>
      </c>
    </row>
    <row r="4" spans="2:28" x14ac:dyDescent="0.55000000000000004">
      <c r="B4" s="1" t="s">
        <v>1</v>
      </c>
      <c r="C4" s="3" t="s">
        <v>2</v>
      </c>
      <c r="D4" s="2" t="s">
        <v>3</v>
      </c>
      <c r="E4" s="4" t="s">
        <v>4</v>
      </c>
      <c r="F4" s="6" t="s">
        <v>5</v>
      </c>
      <c r="G4" s="5" t="s">
        <v>6</v>
      </c>
    </row>
    <row r="5" spans="2:28" x14ac:dyDescent="0.55000000000000004">
      <c r="B5" s="8">
        <f>118+140+80+97+101</f>
        <v>536</v>
      </c>
      <c r="C5">
        <f>118+140+99+211</f>
        <v>568</v>
      </c>
      <c r="D5">
        <f>118+75+71+151+80+97+101</f>
        <v>693</v>
      </c>
      <c r="E5" s="7">
        <f>118+75+71+151+99+211</f>
        <v>725</v>
      </c>
      <c r="F5">
        <f>111+70+75+120+138+101</f>
        <v>615</v>
      </c>
      <c r="G5">
        <f>111+70+75+120+146+97+101</f>
        <v>720</v>
      </c>
    </row>
    <row r="13" spans="2:28" x14ac:dyDescent="0.55000000000000004">
      <c r="K13" t="s">
        <v>7</v>
      </c>
    </row>
    <row r="15" spans="2:28" ht="28.8" x14ac:dyDescent="0.55000000000000004">
      <c r="K15" s="12" t="s">
        <v>24</v>
      </c>
      <c r="L15" s="11" t="s">
        <v>9</v>
      </c>
      <c r="M15" s="11" t="s">
        <v>10</v>
      </c>
      <c r="N15" s="11" t="s">
        <v>11</v>
      </c>
      <c r="O15" s="11" t="s">
        <v>12</v>
      </c>
      <c r="P15" s="11" t="s">
        <v>13</v>
      </c>
      <c r="Q15" s="14" t="s">
        <v>14</v>
      </c>
      <c r="R15" s="14" t="s">
        <v>16</v>
      </c>
      <c r="S15" s="14" t="s">
        <v>17</v>
      </c>
      <c r="T15" s="14" t="s">
        <v>18</v>
      </c>
      <c r="U15" s="14" t="s">
        <v>19</v>
      </c>
      <c r="V15" s="14" t="s">
        <v>15</v>
      </c>
      <c r="W15" s="14" t="s">
        <v>20</v>
      </c>
      <c r="Y15" s="28" t="s">
        <v>29</v>
      </c>
      <c r="Z15" s="22" t="s">
        <v>21</v>
      </c>
      <c r="AA15" s="25" t="s">
        <v>25</v>
      </c>
      <c r="AB15" s="23" t="s">
        <v>22</v>
      </c>
    </row>
    <row r="16" spans="2:28" x14ac:dyDescent="0.55000000000000004">
      <c r="K16" s="13" t="s">
        <v>16</v>
      </c>
      <c r="L16" s="9">
        <v>118</v>
      </c>
      <c r="M16" s="10" t="s">
        <v>8</v>
      </c>
      <c r="N16" s="10" t="s">
        <v>8</v>
      </c>
      <c r="O16" s="10" t="s">
        <v>8</v>
      </c>
      <c r="P16" s="10" t="s">
        <v>8</v>
      </c>
      <c r="Q16" s="10" t="s">
        <v>8</v>
      </c>
      <c r="R16" s="16">
        <v>111</v>
      </c>
      <c r="S16" s="10" t="s">
        <v>8</v>
      </c>
      <c r="T16" s="10" t="s">
        <v>8</v>
      </c>
      <c r="U16" s="10" t="s">
        <v>8</v>
      </c>
      <c r="V16" s="10" t="s">
        <v>8</v>
      </c>
      <c r="W16" s="10" t="s">
        <v>8</v>
      </c>
      <c r="Y16">
        <v>0</v>
      </c>
      <c r="Z16" s="21" t="s">
        <v>23</v>
      </c>
      <c r="AA16" s="4">
        <v>0</v>
      </c>
      <c r="AB16" s="24" t="s">
        <v>23</v>
      </c>
    </row>
    <row r="17" spans="2:28" x14ac:dyDescent="0.55000000000000004">
      <c r="K17" s="13" t="s">
        <v>9</v>
      </c>
      <c r="L17" s="17">
        <v>118</v>
      </c>
      <c r="M17" s="10" t="s">
        <v>8</v>
      </c>
      <c r="N17" s="10" t="s">
        <v>8</v>
      </c>
      <c r="O17" s="10" t="s">
        <v>8</v>
      </c>
      <c r="P17" s="10" t="s">
        <v>8</v>
      </c>
      <c r="Q17" s="10" t="s">
        <v>8</v>
      </c>
      <c r="R17" s="16">
        <v>111</v>
      </c>
      <c r="S17" s="10">
        <f>111+70</f>
        <v>181</v>
      </c>
      <c r="T17" s="10" t="s">
        <v>8</v>
      </c>
      <c r="U17" s="10" t="s">
        <v>8</v>
      </c>
      <c r="V17" s="10" t="s">
        <v>8</v>
      </c>
      <c r="W17" s="10" t="s">
        <v>8</v>
      </c>
      <c r="Y17">
        <v>1</v>
      </c>
      <c r="Z17" s="21" t="s">
        <v>16</v>
      </c>
      <c r="AA17">
        <v>111</v>
      </c>
      <c r="AB17" s="24" t="s">
        <v>23</v>
      </c>
    </row>
    <row r="18" spans="2:28" x14ac:dyDescent="0.55000000000000004">
      <c r="K18" s="13" t="s">
        <v>10</v>
      </c>
      <c r="L18" s="15">
        <v>118</v>
      </c>
      <c r="M18" s="17">
        <v>193</v>
      </c>
      <c r="N18" s="10" t="s">
        <v>8</v>
      </c>
      <c r="O18" s="18">
        <v>258</v>
      </c>
      <c r="P18" s="10" t="s">
        <v>8</v>
      </c>
      <c r="Q18" s="10" t="s">
        <v>8</v>
      </c>
      <c r="R18" s="16">
        <v>111</v>
      </c>
      <c r="S18" s="18">
        <v>181</v>
      </c>
      <c r="T18" s="10" t="s">
        <v>8</v>
      </c>
      <c r="U18" s="10" t="s">
        <v>8</v>
      </c>
      <c r="V18" s="10" t="s">
        <v>8</v>
      </c>
      <c r="W18" s="10" t="s">
        <v>8</v>
      </c>
      <c r="Y18">
        <v>2</v>
      </c>
      <c r="Z18" s="21" t="s">
        <v>9</v>
      </c>
      <c r="AA18" s="4">
        <v>118</v>
      </c>
      <c r="AB18" s="24" t="s">
        <v>23</v>
      </c>
    </row>
    <row r="19" spans="2:28" x14ac:dyDescent="0.55000000000000004">
      <c r="K19" s="13" t="s">
        <v>17</v>
      </c>
      <c r="L19" s="16">
        <v>118</v>
      </c>
      <c r="M19" s="16">
        <v>193</v>
      </c>
      <c r="N19" s="18">
        <f t="shared" ref="N19:N27" si="0">193+71</f>
        <v>264</v>
      </c>
      <c r="O19" s="9">
        <v>258</v>
      </c>
      <c r="P19" s="10" t="s">
        <v>8</v>
      </c>
      <c r="Q19" s="10" t="s">
        <v>8</v>
      </c>
      <c r="R19" s="19">
        <v>111</v>
      </c>
      <c r="S19" s="19">
        <v>181</v>
      </c>
      <c r="T19" s="10" t="s">
        <v>8</v>
      </c>
      <c r="U19" s="10" t="s">
        <v>8</v>
      </c>
      <c r="V19" s="10" t="s">
        <v>8</v>
      </c>
      <c r="W19" s="10" t="s">
        <v>8</v>
      </c>
      <c r="Y19">
        <v>3</v>
      </c>
      <c r="Z19" s="21" t="s">
        <v>10</v>
      </c>
      <c r="AA19">
        <f>118+75</f>
        <v>193</v>
      </c>
      <c r="AB19" s="24" t="s">
        <v>9</v>
      </c>
    </row>
    <row r="20" spans="2:28" x14ac:dyDescent="0.55000000000000004">
      <c r="K20" s="13" t="s">
        <v>18</v>
      </c>
      <c r="L20" s="16">
        <v>118</v>
      </c>
      <c r="M20" s="16">
        <v>193</v>
      </c>
      <c r="N20" s="18">
        <f t="shared" si="0"/>
        <v>264</v>
      </c>
      <c r="O20" s="9">
        <v>258</v>
      </c>
      <c r="P20" s="10" t="s">
        <v>8</v>
      </c>
      <c r="Q20" s="10" t="s">
        <v>8</v>
      </c>
      <c r="R20" s="19">
        <v>111</v>
      </c>
      <c r="S20" s="19">
        <v>181</v>
      </c>
      <c r="T20" s="9">
        <f t="shared" ref="T20:T27" si="1">181+75</f>
        <v>256</v>
      </c>
      <c r="U20" s="10" t="s">
        <v>8</v>
      </c>
      <c r="V20" s="10" t="s">
        <v>8</v>
      </c>
      <c r="W20" s="10" t="s">
        <v>8</v>
      </c>
      <c r="Y20">
        <v>4</v>
      </c>
      <c r="Z20" s="21" t="s">
        <v>11</v>
      </c>
      <c r="AA20">
        <f>193+71</f>
        <v>264</v>
      </c>
      <c r="AB20" s="24" t="s">
        <v>10</v>
      </c>
    </row>
    <row r="21" spans="2:28" x14ac:dyDescent="0.55000000000000004">
      <c r="K21" s="13" t="s">
        <v>12</v>
      </c>
      <c r="L21" s="16">
        <v>118</v>
      </c>
      <c r="M21" s="16">
        <v>193</v>
      </c>
      <c r="N21" s="18">
        <f t="shared" si="0"/>
        <v>264</v>
      </c>
      <c r="O21" s="9">
        <v>258</v>
      </c>
      <c r="P21" s="10" t="s">
        <v>8</v>
      </c>
      <c r="Q21" s="10" t="s">
        <v>8</v>
      </c>
      <c r="R21" s="19">
        <v>111</v>
      </c>
      <c r="S21" s="19">
        <v>181</v>
      </c>
      <c r="T21" s="16">
        <f t="shared" si="1"/>
        <v>256</v>
      </c>
      <c r="U21" s="10" t="s">
        <v>8</v>
      </c>
      <c r="V21" s="10" t="s">
        <v>8</v>
      </c>
      <c r="W21" s="10" t="s">
        <v>8</v>
      </c>
      <c r="Y21">
        <v>5</v>
      </c>
      <c r="Z21" s="21" t="s">
        <v>12</v>
      </c>
      <c r="AA21" s="4">
        <f>118+140</f>
        <v>258</v>
      </c>
      <c r="AB21" s="24" t="s">
        <v>9</v>
      </c>
    </row>
    <row r="22" spans="2:28" x14ac:dyDescent="0.55000000000000004">
      <c r="K22" s="13" t="s">
        <v>11</v>
      </c>
      <c r="L22" s="16">
        <v>118</v>
      </c>
      <c r="M22" s="16">
        <v>193</v>
      </c>
      <c r="N22" s="18">
        <f t="shared" si="0"/>
        <v>264</v>
      </c>
      <c r="O22" s="16">
        <v>258</v>
      </c>
      <c r="P22" s="10" t="s">
        <v>8</v>
      </c>
      <c r="Q22" s="10" t="s">
        <v>8</v>
      </c>
      <c r="R22" s="19">
        <v>111</v>
      </c>
      <c r="S22" s="19">
        <v>181</v>
      </c>
      <c r="T22" s="16">
        <f t="shared" si="1"/>
        <v>256</v>
      </c>
      <c r="U22" s="9">
        <f t="shared" ref="U22:U27" si="2">256+120</f>
        <v>376</v>
      </c>
      <c r="V22" s="10" t="s">
        <v>8</v>
      </c>
      <c r="W22" s="10" t="s">
        <v>8</v>
      </c>
      <c r="Y22">
        <v>6</v>
      </c>
      <c r="Z22" s="21" t="s">
        <v>13</v>
      </c>
      <c r="AA22">
        <f>258+99</f>
        <v>357</v>
      </c>
      <c r="AB22" s="24" t="s">
        <v>12</v>
      </c>
    </row>
    <row r="23" spans="2:28" x14ac:dyDescent="0.55000000000000004">
      <c r="K23" s="13" t="s">
        <v>14</v>
      </c>
      <c r="L23" s="16">
        <v>118</v>
      </c>
      <c r="M23" s="16">
        <v>193</v>
      </c>
      <c r="N23" s="16">
        <f t="shared" si="0"/>
        <v>264</v>
      </c>
      <c r="O23" s="16">
        <v>258</v>
      </c>
      <c r="P23" s="9">
        <f t="shared" ref="P23:P27" si="3">258+99</f>
        <v>357</v>
      </c>
      <c r="Q23" s="9">
        <f>258+80</f>
        <v>338</v>
      </c>
      <c r="R23" s="19">
        <v>111</v>
      </c>
      <c r="S23" s="19">
        <v>181</v>
      </c>
      <c r="T23" s="16">
        <f t="shared" si="1"/>
        <v>256</v>
      </c>
      <c r="U23" s="9">
        <f t="shared" si="2"/>
        <v>376</v>
      </c>
      <c r="V23" s="10" t="s">
        <v>8</v>
      </c>
      <c r="W23" s="10" t="s">
        <v>8</v>
      </c>
      <c r="Y23">
        <v>7</v>
      </c>
      <c r="Z23" s="21" t="s">
        <v>26</v>
      </c>
      <c r="AA23" s="4">
        <f>258+80</f>
        <v>338</v>
      </c>
      <c r="AB23" s="24" t="s">
        <v>12</v>
      </c>
    </row>
    <row r="24" spans="2:28" x14ac:dyDescent="0.55000000000000004">
      <c r="K24" s="13" t="s">
        <v>13</v>
      </c>
      <c r="L24" s="16">
        <v>118</v>
      </c>
      <c r="M24" s="16">
        <v>193</v>
      </c>
      <c r="N24" s="16">
        <f t="shared" si="0"/>
        <v>264</v>
      </c>
      <c r="O24" s="16">
        <v>259</v>
      </c>
      <c r="P24" s="9">
        <f t="shared" si="3"/>
        <v>357</v>
      </c>
      <c r="Q24" s="16">
        <f>258+80</f>
        <v>338</v>
      </c>
      <c r="R24" s="19">
        <v>111</v>
      </c>
      <c r="S24" s="19">
        <v>181</v>
      </c>
      <c r="T24" s="16">
        <f t="shared" si="1"/>
        <v>256</v>
      </c>
      <c r="U24" s="9">
        <f t="shared" si="2"/>
        <v>376</v>
      </c>
      <c r="V24" s="10" t="s">
        <v>8</v>
      </c>
      <c r="W24" s="10" t="s">
        <v>8</v>
      </c>
      <c r="Y24">
        <v>8</v>
      </c>
      <c r="Z24" s="21" t="s">
        <v>17</v>
      </c>
      <c r="AA24">
        <f>111+70</f>
        <v>181</v>
      </c>
      <c r="AB24" s="24" t="s">
        <v>16</v>
      </c>
    </row>
    <row r="25" spans="2:28" x14ac:dyDescent="0.55000000000000004">
      <c r="K25" s="13" t="s">
        <v>19</v>
      </c>
      <c r="L25" s="16">
        <v>118</v>
      </c>
      <c r="M25" s="16">
        <v>193</v>
      </c>
      <c r="N25" s="16">
        <f t="shared" si="0"/>
        <v>264</v>
      </c>
      <c r="O25" s="16">
        <v>260</v>
      </c>
      <c r="P25" s="16">
        <f t="shared" si="3"/>
        <v>357</v>
      </c>
      <c r="Q25" s="16">
        <v>338</v>
      </c>
      <c r="R25" s="19">
        <v>111</v>
      </c>
      <c r="S25" s="19">
        <v>181</v>
      </c>
      <c r="T25" s="16">
        <f t="shared" si="1"/>
        <v>256</v>
      </c>
      <c r="U25" s="9">
        <f t="shared" si="2"/>
        <v>376</v>
      </c>
      <c r="V25" s="10" t="s">
        <v>8</v>
      </c>
      <c r="W25" s="10" t="s">
        <v>8</v>
      </c>
      <c r="Y25">
        <v>9</v>
      </c>
      <c r="Z25" s="21" t="s">
        <v>18</v>
      </c>
      <c r="AA25" s="26">
        <f>181+75</f>
        <v>256</v>
      </c>
      <c r="AB25" s="24" t="s">
        <v>17</v>
      </c>
    </row>
    <row r="26" spans="2:28" x14ac:dyDescent="0.55000000000000004">
      <c r="K26" s="13" t="s">
        <v>15</v>
      </c>
      <c r="L26" s="16">
        <v>118</v>
      </c>
      <c r="M26" s="16">
        <v>193</v>
      </c>
      <c r="N26" s="16">
        <f t="shared" si="0"/>
        <v>264</v>
      </c>
      <c r="O26" s="16">
        <v>261</v>
      </c>
      <c r="P26" s="16">
        <f t="shared" si="3"/>
        <v>357</v>
      </c>
      <c r="Q26" s="16">
        <v>338</v>
      </c>
      <c r="R26" s="19">
        <v>111</v>
      </c>
      <c r="S26" s="19">
        <v>181</v>
      </c>
      <c r="T26" s="16">
        <f t="shared" si="1"/>
        <v>256</v>
      </c>
      <c r="U26" s="16">
        <f t="shared" si="2"/>
        <v>376</v>
      </c>
      <c r="V26" s="9">
        <f>338+97</f>
        <v>435</v>
      </c>
      <c r="W26" s="9">
        <f>357+211</f>
        <v>568</v>
      </c>
      <c r="Y26">
        <v>10</v>
      </c>
      <c r="Z26" s="21" t="s">
        <v>19</v>
      </c>
      <c r="AA26">
        <f>256+120</f>
        <v>376</v>
      </c>
      <c r="AB26" s="24" t="s">
        <v>18</v>
      </c>
    </row>
    <row r="27" spans="2:28" x14ac:dyDescent="0.55000000000000004">
      <c r="K27" s="13" t="s">
        <v>20</v>
      </c>
      <c r="L27" s="16">
        <v>118</v>
      </c>
      <c r="M27" s="16">
        <v>193</v>
      </c>
      <c r="N27" s="16">
        <f t="shared" si="0"/>
        <v>264</v>
      </c>
      <c r="O27" s="16">
        <v>262</v>
      </c>
      <c r="P27" s="16">
        <f t="shared" si="3"/>
        <v>357</v>
      </c>
      <c r="Q27" s="16">
        <v>338</v>
      </c>
      <c r="R27" s="19">
        <v>111</v>
      </c>
      <c r="S27" s="19">
        <v>181</v>
      </c>
      <c r="T27" s="16">
        <f t="shared" si="1"/>
        <v>256</v>
      </c>
      <c r="U27" s="16">
        <f t="shared" si="2"/>
        <v>376</v>
      </c>
      <c r="V27" s="16">
        <f>338+97</f>
        <v>435</v>
      </c>
      <c r="W27" s="9">
        <f>357+211</f>
        <v>568</v>
      </c>
      <c r="Y27">
        <v>11</v>
      </c>
      <c r="Z27" s="21" t="s">
        <v>15</v>
      </c>
      <c r="AA27" s="4">
        <f>338+97</f>
        <v>435</v>
      </c>
      <c r="AB27" s="24" t="s">
        <v>26</v>
      </c>
    </row>
    <row r="28" spans="2:28" x14ac:dyDescent="0.55000000000000004">
      <c r="K28" s="13"/>
      <c r="L28" s="16"/>
      <c r="M28" s="16"/>
      <c r="N28" s="16"/>
      <c r="O28" s="16"/>
      <c r="P28" s="16"/>
      <c r="Q28" s="16"/>
      <c r="R28" s="19"/>
      <c r="S28" s="19"/>
      <c r="T28" s="16"/>
      <c r="U28" s="16"/>
      <c r="V28" s="16"/>
      <c r="W28" s="9"/>
      <c r="Y28">
        <v>12</v>
      </c>
      <c r="Z28" s="21" t="s">
        <v>20</v>
      </c>
      <c r="AA28" s="4">
        <f>435+101</f>
        <v>536</v>
      </c>
      <c r="AB28" s="24" t="s">
        <v>15</v>
      </c>
    </row>
    <row r="29" spans="2:28" x14ac:dyDescent="0.55000000000000004">
      <c r="K29" s="20"/>
      <c r="L29" s="20"/>
      <c r="M29" s="20"/>
      <c r="N29" s="9"/>
      <c r="O29" s="9"/>
      <c r="P29" s="9"/>
      <c r="Q29" s="9"/>
      <c r="R29" s="9"/>
      <c r="S29" s="9"/>
      <c r="T29" s="9"/>
      <c r="U29" s="9"/>
      <c r="V29" s="9"/>
      <c r="W29" s="9"/>
      <c r="Z29" s="27"/>
      <c r="AA29" s="27"/>
      <c r="AB29" s="27"/>
    </row>
    <row r="30" spans="2:28" x14ac:dyDescent="0.55000000000000004">
      <c r="K30" s="20"/>
      <c r="L30" s="20"/>
      <c r="M30" s="20"/>
      <c r="N30" s="9"/>
      <c r="O30" s="9"/>
      <c r="P30" s="9"/>
      <c r="Q30" s="9"/>
      <c r="R30" s="9"/>
      <c r="S30" s="9"/>
      <c r="T30" s="9"/>
      <c r="U30" s="9"/>
      <c r="V30" s="9"/>
      <c r="W30" s="9"/>
      <c r="X30" s="26" t="s">
        <v>27</v>
      </c>
      <c r="AA30" s="27"/>
      <c r="AB30" s="27"/>
    </row>
    <row r="31" spans="2:28" x14ac:dyDescent="0.55000000000000004">
      <c r="C31" t="s">
        <v>23</v>
      </c>
      <c r="D31" t="s">
        <v>9</v>
      </c>
      <c r="E31" t="s">
        <v>16</v>
      </c>
      <c r="F31" t="s">
        <v>10</v>
      </c>
      <c r="G31" t="s">
        <v>17</v>
      </c>
      <c r="H31" t="s">
        <v>11</v>
      </c>
      <c r="I31" t="s">
        <v>18</v>
      </c>
      <c r="J31" t="s">
        <v>12</v>
      </c>
      <c r="K31" t="s">
        <v>19</v>
      </c>
      <c r="L31" t="s">
        <v>13</v>
      </c>
      <c r="M31" t="s">
        <v>30</v>
      </c>
      <c r="N31" t="s">
        <v>15</v>
      </c>
      <c r="O31" t="s">
        <v>20</v>
      </c>
      <c r="Z31" s="27"/>
      <c r="AA31" s="27"/>
      <c r="AB31" s="27"/>
    </row>
    <row r="32" spans="2:28" x14ac:dyDescent="0.55000000000000004">
      <c r="B32" t="s">
        <v>23</v>
      </c>
      <c r="C32">
        <v>0</v>
      </c>
      <c r="D32">
        <v>118</v>
      </c>
      <c r="E32">
        <v>111</v>
      </c>
      <c r="F32">
        <f>118+75</f>
        <v>193</v>
      </c>
      <c r="G32">
        <f>111+70</f>
        <v>181</v>
      </c>
      <c r="H32">
        <f>71+193</f>
        <v>264</v>
      </c>
      <c r="I32">
        <f>75+181</f>
        <v>256</v>
      </c>
      <c r="J32">
        <f>118+140</f>
        <v>258</v>
      </c>
      <c r="K32">
        <f>256+120</f>
        <v>376</v>
      </c>
      <c r="L32">
        <v>357</v>
      </c>
      <c r="M32">
        <v>338</v>
      </c>
      <c r="N32">
        <v>435</v>
      </c>
      <c r="O32">
        <v>568</v>
      </c>
      <c r="X32" t="s">
        <v>28</v>
      </c>
      <c r="Z32" s="27"/>
      <c r="AA32" s="27"/>
      <c r="AB32" s="27"/>
    </row>
    <row r="33" spans="2:28" x14ac:dyDescent="0.55000000000000004">
      <c r="B33" t="s">
        <v>9</v>
      </c>
      <c r="C33">
        <v>118</v>
      </c>
      <c r="D33">
        <v>0</v>
      </c>
      <c r="E33">
        <v>229</v>
      </c>
      <c r="F33">
        <v>75</v>
      </c>
      <c r="G33">
        <f>70+111+118</f>
        <v>299</v>
      </c>
      <c r="H33">
        <f>71+75</f>
        <v>146</v>
      </c>
      <c r="I33">
        <f>75+70+111+118</f>
        <v>374</v>
      </c>
      <c r="J33">
        <v>140</v>
      </c>
      <c r="K33">
        <f>120+75+70+111+118</f>
        <v>494</v>
      </c>
      <c r="L33">
        <f>99+140</f>
        <v>239</v>
      </c>
      <c r="M33">
        <f>80+140</f>
        <v>220</v>
      </c>
      <c r="N33">
        <f>97+80+140</f>
        <v>317</v>
      </c>
      <c r="O33">
        <f>101+97+80+140</f>
        <v>418</v>
      </c>
      <c r="Z33" s="27"/>
      <c r="AA33" s="27"/>
      <c r="AB33" s="27"/>
    </row>
    <row r="34" spans="2:28" x14ac:dyDescent="0.55000000000000004">
      <c r="B34" t="s">
        <v>16</v>
      </c>
      <c r="C34">
        <v>111</v>
      </c>
      <c r="D34">
        <f>111+118</f>
        <v>229</v>
      </c>
      <c r="E34">
        <v>0</v>
      </c>
      <c r="F34">
        <f>111+118+75</f>
        <v>304</v>
      </c>
      <c r="G34">
        <f>70</f>
        <v>70</v>
      </c>
      <c r="H34">
        <f>71+75+118+111</f>
        <v>375</v>
      </c>
      <c r="I34">
        <f>75+70</f>
        <v>145</v>
      </c>
    </row>
    <row r="35" spans="2:28" x14ac:dyDescent="0.55000000000000004">
      <c r="B35" t="s">
        <v>10</v>
      </c>
      <c r="C35">
        <v>193</v>
      </c>
      <c r="D35">
        <v>75</v>
      </c>
      <c r="F35">
        <v>0</v>
      </c>
    </row>
    <row r="36" spans="2:28" x14ac:dyDescent="0.55000000000000004">
      <c r="B36" t="s">
        <v>17</v>
      </c>
      <c r="C36">
        <v>181</v>
      </c>
      <c r="G36">
        <v>0</v>
      </c>
    </row>
    <row r="37" spans="2:28" x14ac:dyDescent="0.55000000000000004">
      <c r="B37" t="s">
        <v>11</v>
      </c>
      <c r="C37">
        <v>264</v>
      </c>
      <c r="H37">
        <v>0</v>
      </c>
    </row>
    <row r="38" spans="2:28" x14ac:dyDescent="0.55000000000000004">
      <c r="B38" t="s">
        <v>18</v>
      </c>
      <c r="C38">
        <v>256</v>
      </c>
      <c r="I38">
        <v>0</v>
      </c>
    </row>
    <row r="39" spans="2:28" x14ac:dyDescent="0.55000000000000004">
      <c r="B39" t="s">
        <v>12</v>
      </c>
      <c r="C39">
        <v>258</v>
      </c>
      <c r="J39">
        <v>0</v>
      </c>
    </row>
    <row r="40" spans="2:28" x14ac:dyDescent="0.55000000000000004">
      <c r="B40" t="s">
        <v>19</v>
      </c>
      <c r="C40">
        <v>376</v>
      </c>
      <c r="K40">
        <v>0</v>
      </c>
    </row>
    <row r="41" spans="2:28" x14ac:dyDescent="0.55000000000000004">
      <c r="B41" t="s">
        <v>13</v>
      </c>
      <c r="C41">
        <v>357</v>
      </c>
      <c r="L41">
        <v>0</v>
      </c>
    </row>
    <row r="42" spans="2:28" x14ac:dyDescent="0.55000000000000004">
      <c r="B42" t="s">
        <v>30</v>
      </c>
      <c r="C42">
        <v>338</v>
      </c>
      <c r="M42">
        <v>0</v>
      </c>
    </row>
    <row r="43" spans="2:28" x14ac:dyDescent="0.55000000000000004">
      <c r="B43" t="s">
        <v>15</v>
      </c>
      <c r="C43">
        <v>435</v>
      </c>
      <c r="N43">
        <v>0</v>
      </c>
    </row>
    <row r="44" spans="2:28" x14ac:dyDescent="0.55000000000000004">
      <c r="B44" t="s">
        <v>20</v>
      </c>
      <c r="C44">
        <v>568</v>
      </c>
      <c r="O4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Wilberg</dc:creator>
  <cp:lastModifiedBy>Aleksander Wilberg</cp:lastModifiedBy>
  <dcterms:created xsi:type="dcterms:W3CDTF">2015-06-05T18:17:20Z</dcterms:created>
  <dcterms:modified xsi:type="dcterms:W3CDTF">2022-04-17T10:39:28Z</dcterms:modified>
</cp:coreProperties>
</file>