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wilersanchez_ufl_edu/Documents/Documents/Supplementary Material/Research/Github/Rocket Simulation (Extracted from original rocket team code)/"/>
    </mc:Choice>
  </mc:AlternateContent>
  <xr:revisionPtr revIDLastSave="0" documentId="8_{49C44973-D2FC-4AD5-9326-05152E3F183D}" xr6:coauthVersionLast="46" xr6:coauthVersionMax="46" xr10:uidLastSave="{00000000-0000-0000-0000-000000000000}"/>
  <bookViews>
    <workbookView xWindow="4275" yWindow="900" windowWidth="21600" windowHeight="11385"/>
  </bookViews>
  <sheets>
    <sheet name="Sheet1" sheetId="1" r:id="rId1"/>
  </sheets>
  <definedNames>
    <definedName name="Cnf">Sheet1!$B$19</definedName>
    <definedName name="Cnn">Sheet1!$B$15</definedName>
    <definedName name="Cnr">Sheet1!$B$21</definedName>
    <definedName name="Cr">Sheet1!$B$7</definedName>
    <definedName name="Ct">Sheet1!$B$8</definedName>
    <definedName name="d">Sheet1!$B$2</definedName>
    <definedName name="Lf">Sheet1!$B$10</definedName>
    <definedName name="Ln">Sheet1!$B$1</definedName>
    <definedName name="n">Sheet1!$B$14</definedName>
    <definedName name="Rb">Sheet1!$B$11</definedName>
    <definedName name="S">Sheet1!$B$9</definedName>
    <definedName name="X">Sheet1!$B$22</definedName>
    <definedName name="Xb">Sheet1!$B$13</definedName>
    <definedName name="Xf">Sheet1!$B$20</definedName>
    <definedName name="Xn">Sheet1!$B$18</definedName>
    <definedName name="Xr">Sheet1!$B$12</definedName>
  </definedNames>
  <calcPr calcId="0"/>
</workbook>
</file>

<file path=xl/calcChain.xml><?xml version="1.0" encoding="utf-8"?>
<calcChain xmlns="http://schemas.openxmlformats.org/spreadsheetml/2006/main">
  <c r="B18" i="1" l="1"/>
  <c r="B19" i="1"/>
  <c r="B21" i="1" s="1"/>
  <c r="B20" i="1"/>
  <c r="B22" i="1" l="1"/>
</calcChain>
</file>

<file path=xl/sharedStrings.xml><?xml version="1.0" encoding="utf-8"?>
<sst xmlns="http://schemas.openxmlformats.org/spreadsheetml/2006/main" count="37" uniqueCount="37">
  <si>
    <t>Ln</t>
  </si>
  <si>
    <t xml:space="preserve">length of nose cone </t>
  </si>
  <si>
    <t>d</t>
  </si>
  <si>
    <t xml:space="preserve">diameter of base of nose </t>
  </si>
  <si>
    <t>Cr</t>
  </si>
  <si>
    <t xml:space="preserve">fin root chord </t>
  </si>
  <si>
    <t>Ct</t>
  </si>
  <si>
    <t xml:space="preserve">fin tip chord </t>
  </si>
  <si>
    <t>S</t>
  </si>
  <si>
    <t xml:space="preserve">fin semi-span </t>
  </si>
  <si>
    <t>Lf</t>
  </si>
  <si>
    <t xml:space="preserve">length of fin mid-chord line </t>
  </si>
  <si>
    <t xml:space="preserve">radius of body rear end </t>
  </si>
  <si>
    <t>Xr</t>
  </si>
  <si>
    <t xml:space="preserve">distance from fin root leading edge to fin tip leading edge parallel to body </t>
  </si>
  <si>
    <t>Xb</t>
  </si>
  <si>
    <t xml:space="preserve">distance from nose tip to fin root leading edge </t>
  </si>
  <si>
    <t>number of fins</t>
  </si>
  <si>
    <t>Xn</t>
  </si>
  <si>
    <t>Cnf</t>
  </si>
  <si>
    <t>Xf</t>
  </si>
  <si>
    <t>Cnr</t>
  </si>
  <si>
    <t>X</t>
  </si>
  <si>
    <t xml:space="preserve">Note that a MinieMagg has no transitions so the transition calculations aren't included.  </t>
  </si>
  <si>
    <t>dF</t>
  </si>
  <si>
    <t>dR</t>
  </si>
  <si>
    <t>diameter at rear of transition</t>
  </si>
  <si>
    <t>diameter at front of transition</t>
  </si>
  <si>
    <t>Lt</t>
  </si>
  <si>
    <t>length of transition</t>
  </si>
  <si>
    <t>Xp</t>
  </si>
  <si>
    <t>distance from tip of nose to front of transition</t>
  </si>
  <si>
    <t>R</t>
  </si>
  <si>
    <t>N</t>
  </si>
  <si>
    <t>CN_N</t>
  </si>
  <si>
    <t>nose_type</t>
  </si>
  <si>
    <t>Cone = 1, Ogive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</si>
</sst>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19" sqref="C19"/>
    </sheetView>
  </sheetViews>
  <sheetFormatPr defaultRowHeight="12.75" x14ac:dyDescent="0.2"/>
  <sheetData>
    <row r="1" spans="1:3" x14ac:dyDescent="0.2">
      <c r="A1" t="s">
        <v>0</v>
      </c>
      <c r="B1">
        <v>12.5</v>
      </c>
      <c r="C1" t="s">
        <v>1</v>
      </c>
    </row>
    <row r="2" spans="1:3" x14ac:dyDescent="0.2">
      <c r="A2" t="s">
        <v>2</v>
      </c>
      <c r="B2">
        <v>5.54</v>
      </c>
      <c r="C2" t="s">
        <v>3</v>
      </c>
    </row>
    <row r="3" spans="1:3" x14ac:dyDescent="0.2">
      <c r="A3" t="s">
        <v>24</v>
      </c>
      <c r="B3">
        <v>0</v>
      </c>
      <c r="C3" t="s">
        <v>27</v>
      </c>
    </row>
    <row r="4" spans="1:3" x14ac:dyDescent="0.2">
      <c r="A4" t="s">
        <v>25</v>
      </c>
      <c r="B4">
        <v>0</v>
      </c>
      <c r="C4" t="s">
        <v>26</v>
      </c>
    </row>
    <row r="5" spans="1:3" x14ac:dyDescent="0.2">
      <c r="A5" t="s">
        <v>28</v>
      </c>
      <c r="B5">
        <v>0</v>
      </c>
      <c r="C5" t="s">
        <v>29</v>
      </c>
    </row>
    <row r="6" spans="1:3" x14ac:dyDescent="0.2">
      <c r="A6" t="s">
        <v>30</v>
      </c>
      <c r="B6">
        <v>0</v>
      </c>
      <c r="C6" t="s">
        <v>31</v>
      </c>
    </row>
    <row r="7" spans="1:3" x14ac:dyDescent="0.2">
      <c r="A7" t="s">
        <v>4</v>
      </c>
      <c r="B7">
        <v>10</v>
      </c>
      <c r="C7" t="s">
        <v>5</v>
      </c>
    </row>
    <row r="8" spans="1:3" x14ac:dyDescent="0.2">
      <c r="A8" t="s">
        <v>6</v>
      </c>
      <c r="B8">
        <v>0</v>
      </c>
      <c r="C8" t="s">
        <v>7</v>
      </c>
    </row>
    <row r="9" spans="1:3" x14ac:dyDescent="0.2">
      <c r="A9" t="s">
        <v>8</v>
      </c>
      <c r="B9">
        <v>5.25</v>
      </c>
      <c r="C9" t="s">
        <v>9</v>
      </c>
    </row>
    <row r="10" spans="1:3" x14ac:dyDescent="0.2">
      <c r="A10" t="s">
        <v>10</v>
      </c>
      <c r="B10">
        <v>6.5</v>
      </c>
      <c r="C10" t="s">
        <v>11</v>
      </c>
    </row>
    <row r="11" spans="1:3" x14ac:dyDescent="0.2">
      <c r="A11" t="s">
        <v>32</v>
      </c>
      <c r="B11">
        <v>2.77</v>
      </c>
      <c r="C11" t="s">
        <v>12</v>
      </c>
    </row>
    <row r="12" spans="1:3" x14ac:dyDescent="0.2">
      <c r="A12" t="s">
        <v>13</v>
      </c>
      <c r="B12">
        <v>9</v>
      </c>
      <c r="C12" t="s">
        <v>14</v>
      </c>
    </row>
    <row r="13" spans="1:3" x14ac:dyDescent="0.2">
      <c r="A13" t="s">
        <v>15</v>
      </c>
      <c r="B13">
        <v>27</v>
      </c>
      <c r="C13" t="s">
        <v>16</v>
      </c>
    </row>
    <row r="14" spans="1:3" x14ac:dyDescent="0.2">
      <c r="A14" t="s">
        <v>33</v>
      </c>
      <c r="B14">
        <v>4</v>
      </c>
      <c r="C14" t="s">
        <v>17</v>
      </c>
    </row>
    <row r="15" spans="1:3" x14ac:dyDescent="0.2">
      <c r="A15" t="s">
        <v>34</v>
      </c>
      <c r="B15">
        <v>2</v>
      </c>
    </row>
    <row r="16" spans="1:3" x14ac:dyDescent="0.2">
      <c r="A16" t="s">
        <v>35</v>
      </c>
      <c r="B16">
        <v>2</v>
      </c>
      <c r="C16" t="s">
        <v>36</v>
      </c>
    </row>
    <row r="18" spans="1:3" x14ac:dyDescent="0.2">
      <c r="A18" t="s">
        <v>18</v>
      </c>
      <c r="B18">
        <f>0.466*Ln</f>
        <v>5.8250000000000002</v>
      </c>
    </row>
    <row r="19" spans="1:3" x14ac:dyDescent="0.2">
      <c r="A19" t="s">
        <v>19</v>
      </c>
      <c r="B19">
        <f>(1+Rb/(S+Rb))*(4*n*(S/d)^2/(1+SQRT(1+(2*Lf/(Cr+Ct))^2)))</f>
        <v>7.3222094751965914</v>
      </c>
    </row>
    <row r="20" spans="1:3" x14ac:dyDescent="0.2">
      <c r="A20" t="s">
        <v>20</v>
      </c>
      <c r="B20">
        <f>Xb+(Xr/3)*(Cr+2*Ct)/(Cr+Ct)+(1/6)*(Cr+Ct-Cr*Ct/(Cr+Ct))</f>
        <v>31.666666666666668</v>
      </c>
    </row>
    <row r="21" spans="1:3" x14ac:dyDescent="0.2">
      <c r="A21" t="s">
        <v>21</v>
      </c>
      <c r="B21">
        <f>Cnn+Cnf</f>
        <v>9.3222094751965905</v>
      </c>
    </row>
    <row r="22" spans="1:3" x14ac:dyDescent="0.2">
      <c r="A22" t="s">
        <v>22</v>
      </c>
      <c r="B22">
        <f>(Cnn*Xn+Cnf*Xf)/Cnr</f>
        <v>26.122558966571955</v>
      </c>
    </row>
    <row r="31" spans="1:3" x14ac:dyDescent="0.2">
      <c r="C31" t="s">
        <v>23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Cnf</vt:lpstr>
      <vt:lpstr>Cnn</vt:lpstr>
      <vt:lpstr>Cnr</vt:lpstr>
      <vt:lpstr>Cr</vt:lpstr>
      <vt:lpstr>Ct</vt:lpstr>
      <vt:lpstr>d</vt:lpstr>
      <vt:lpstr>Lf</vt:lpstr>
      <vt:lpstr>Ln</vt:lpstr>
      <vt:lpstr>n</vt:lpstr>
      <vt:lpstr>Rb</vt:lpstr>
      <vt:lpstr>S</vt:lpstr>
      <vt:lpstr>X</vt:lpstr>
      <vt:lpstr>Xb</vt:lpstr>
      <vt:lpstr>Xf</vt:lpstr>
      <vt:lpstr>Xn</vt:lpstr>
      <vt:lpstr>Xr</vt:lpstr>
    </vt:vector>
  </TitlesOfParts>
  <Company>***For Business Use Only***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F. Culp</dc:creator>
  <cp:lastModifiedBy>Wiler Sanchez</cp:lastModifiedBy>
  <dcterms:created xsi:type="dcterms:W3CDTF">1999-06-08T04:19:35Z</dcterms:created>
  <dcterms:modified xsi:type="dcterms:W3CDTF">2021-05-18T17:03:49Z</dcterms:modified>
</cp:coreProperties>
</file>