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9.xml" ContentType="application/vnd.openxmlformats-officedocument.drawingml.chart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05" yWindow="-105" windowWidth="20730" windowHeight="11760"/>
  </bookViews>
  <sheets>
    <sheet name="Dashboard" sheetId="1" r:id="rId1"/>
    <sheet name="Descriptive Statistics" sheetId="11" r:id="rId2"/>
    <sheet name="Correlations&amp;Linear Regression" sheetId="3" r:id="rId3"/>
    <sheet name="Linear Optimization" sheetId="4" r:id="rId4"/>
    <sheet name="Prediction" sheetId="5" r:id="rId5"/>
    <sheet name="Decision" sheetId="6" r:id="rId6"/>
    <sheet name="References" sheetId="7" r:id="rId7"/>
    <sheet name="Dataset" sheetId="10" r:id="rId8"/>
    <sheet name="Notes" sheetId="8" r:id="rId9"/>
  </sheets>
  <definedNames>
    <definedName name="solver_adj" localSheetId="3" hidden="1">'Linear Optimization'!$B$2:$B$3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'Linear Optimization'!$B$2:$B$3</definedName>
    <definedName name="solver_lhs2" localSheetId="3" hidden="1">'Linear Optimization'!$B$4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'Linear Optimization'!$D$4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hs1" localSheetId="3" hidden="1">100</definedName>
    <definedName name="solver_rhs2" localSheetId="3" hidden="1">'Linear Optimization'!$B$2+'Linear Optimization'!$B$3&lt;=100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E5" i="6"/>
  <c r="F4" i="6"/>
  <c r="E4" i="6"/>
  <c r="B11" i="5"/>
  <c r="B10" i="5"/>
  <c r="B9" i="5"/>
  <c r="B8" i="5"/>
  <c r="C4" i="4"/>
  <c r="B4" i="4"/>
  <c r="D3" i="4"/>
  <c r="D2" i="4"/>
  <c r="D4" i="4" l="1"/>
</calcChain>
</file>

<file path=xl/sharedStrings.xml><?xml version="1.0" encoding="utf-8"?>
<sst xmlns="http://schemas.openxmlformats.org/spreadsheetml/2006/main" count="171" uniqueCount="99">
  <si>
    <t>AGE</t>
  </si>
  <si>
    <t>SEX</t>
  </si>
  <si>
    <t>BMI</t>
  </si>
  <si>
    <t>BP</t>
  </si>
  <si>
    <t>S1</t>
  </si>
  <si>
    <t>S2</t>
  </si>
  <si>
    <t>S3</t>
  </si>
  <si>
    <t>S4</t>
  </si>
  <si>
    <t>S5</t>
  </si>
  <si>
    <t>S6</t>
  </si>
  <si>
    <t>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</si>
  <si>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</si>
  <si>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</si>
  <si>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</si>
  <si>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</si>
  <si>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</si>
  <si>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</si>
  <si>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</si>
  <si>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</si>
  <si>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</si>
  <si>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</si>
  <si>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</si>
  <si>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</si>
  <si>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</si>
  <si>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Variable</t>
  </si>
  <si>
    <t>Glucose (s6)</t>
  </si>
  <si>
    <t>Target</t>
  </si>
  <si>
    <t>Age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</si>
  <si>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</si>
  <si>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</si>
  <si>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</si>
  <si>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</si>
  <si>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</si>
  <si>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</si>
  <si>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</si>
  <si>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</si>
  <si>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</si>
  <si>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</si>
  <si>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</si>
  <si>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</si>
  <si>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</si>
  <si>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</si>
  <si>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</si>
  <si>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</si>
  <si>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</si>
  <si>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</si>
  <si>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</si>
  <si>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</si>
  <si>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</si>
  <si>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</si>
  <si>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</si>
  <si>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Program</t>
  </si>
  <si>
    <t>Hours (Decision Variable)</t>
  </si>
  <si>
    <t>Improvement per hour</t>
  </si>
  <si>
    <t>Total contribution</t>
  </si>
  <si>
    <t>BMI (x1)</t>
  </si>
  <si>
    <t>Blood sugar (x2)</t>
  </si>
  <si>
    <t>Scenario Table</t>
  </si>
  <si>
    <t>From the regression results</t>
  </si>
  <si>
    <t>Intercept (β0): –118.6911</t>
  </si>
  <si>
    <t>BMI coefficient (β1): 10.2731</t>
  </si>
  <si>
    <t>So prediction model =</t>
  </si>
  <si>
    <t>Predicted Target=−118.6911+10.2731×BMI</t>
  </si>
  <si>
    <t>Predicted target</t>
  </si>
  <si>
    <t>Baseline</t>
  </si>
  <si>
    <t>High adherence</t>
  </si>
  <si>
    <t>Maximin</t>
  </si>
  <si>
    <t>Maximax</t>
  </si>
  <si>
    <t>Expected</t>
  </si>
  <si>
    <t>Laplace</t>
  </si>
  <si>
    <t>Decision  Analysis Worksheet</t>
  </si>
  <si>
    <t>Low Adherence</t>
  </si>
  <si>
    <t>Probability</t>
  </si>
  <si>
    <t>BMI Program</t>
  </si>
  <si>
    <t>BP Program</t>
  </si>
  <si>
    <t>Decision Criteria Results</t>
  </si>
  <si>
    <t>Criterion</t>
  </si>
  <si>
    <t>Choice</t>
  </si>
  <si>
    <t>BMI program</t>
  </si>
  <si>
    <t>Minimax Regret Table</t>
  </si>
  <si>
    <t>Low</t>
  </si>
  <si>
    <t>High</t>
  </si>
  <si>
    <t>Max regret</t>
  </si>
  <si>
    <t>Best payoff</t>
  </si>
  <si>
    <t>BMI regret</t>
  </si>
  <si>
    <t>BP regret</t>
  </si>
  <si>
    <t>Source dataset: https://www4.stat.ncsu.edu/~boos/var.select/diabetes.html</t>
  </si>
  <si>
    <t>References (APA)</t>
  </si>
  <si>
    <t>Efron, B., Hastie, T., Johnstone, I., &amp; Tibshirani, R. (2004). Least angle regression. Annals of Statistics, 32(2), 407–499. https://projecteuclid.org/journals/annals-of-statistics/volume-32/issue-2/Least-angle-regression/10.1214/009053604000000067.pdf</t>
  </si>
  <si>
    <t>Linear Optimization</t>
  </si>
  <si>
    <t xml:space="preserve"> I selected the Diabetes dataset (n=442, 10 features + target) because it is well-documented, widely used in statistical learning, and aligns with healthcare industry analysis.</t>
  </si>
  <si>
    <t>Although I also used this dataset in my mid-term assignment, I ensured no visualizations or text were reused in order to meet originality requirements and avoid high TurnItIn similarity.</t>
  </si>
  <si>
    <t>The current assignment builds new dashboards, regression models, optimization, predictions, and decision analyses that expand on the dataset in different directions compared to the mid-term work.</t>
  </si>
  <si>
    <t>All calculations, charts, and interpretations in this file are newly created for this submission.</t>
  </si>
  <si>
    <t>Summary of Descriptive Statistics</t>
  </si>
  <si>
    <t>Visualization containing insights</t>
  </si>
  <si>
    <t>Correlations and Linear regression</t>
  </si>
  <si>
    <t>Prediction</t>
  </si>
  <si>
    <t>Short note and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</si>
</sst>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ptos Narrow"/>
      <family val="2"/>
      <scheme val="minor"/>
    </font>
    <font>
      <sz val="10"/>
      <color rgb="FF000000"/>
      <name val="Arial Unicode MS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2" fontId="3" fillId="0" borderId="0" xfId="0" applyNumberFormat="1" applyFont="1"/>
    <xf numFmtId="0" fontId="2" fillId="0" borderId="2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left" vertical="center" indent="8"/>
    </xf>
    <xf numFmtId="0" fontId="4" fillId="0" borderId="0" xfId="1" applyAlignment="1">
      <alignment horizontal="left" vertical="center" indent="8"/>
    </xf>
    <xf numFmtId="0" fontId="3" fillId="7" borderId="0" xfId="0" applyFont="1" applyFill="1"/>
    <xf numFmtId="0" fontId="3" fillId="0" borderId="0" xfId="0" applyFont="1" applyAlignment="1">
      <alignment vertical="center"/>
    </xf>
    <xf numFmtId="0" fontId="3" fillId="12" borderId="0" xfId="0" applyFont="1" applyFill="1"/>
    <xf numFmtId="0" fontId="7" fillId="12" borderId="0" xfId="0" applyFont="1" applyFill="1"/>
    <xf numFmtId="0" fontId="3" fillId="12" borderId="0" xfId="0" applyFont="1" applyFill="1" applyAlignment="1">
      <alignment vertical="center"/>
    </xf>
    <xf numFmtId="0" fontId="5" fillId="12" borderId="0" xfId="0" applyFont="1" applyFill="1"/>
    <xf numFmtId="0" fontId="7" fillId="6" borderId="0" xfId="0" applyFont="1" applyFill="1"/>
    <xf numFmtId="0" fontId="7" fillId="3" borderId="0" xfId="0" applyFont="1" applyFill="1"/>
    <xf numFmtId="0" fontId="3" fillId="10" borderId="0" xfId="0" applyFont="1" applyFill="1"/>
    <xf numFmtId="0" fontId="3" fillId="9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8" borderId="0" xfId="0" applyFont="1" applyFill="1"/>
    <xf numFmtId="0" fontId="5" fillId="0" borderId="0" xfId="0" applyFont="1"/>
    <xf numFmtId="0" fontId="3" fillId="11" borderId="0" xfId="0" applyFont="1" applyFill="1"/>
    <xf numFmtId="0" fontId="3" fillId="4" borderId="0" xfId="0" applyFont="1" applyFill="1"/>
    <xf numFmtId="0" fontId="7" fillId="10" borderId="0" xfId="0" applyFont="1" applyFill="1"/>
    <xf numFmtId="0" fontId="8" fillId="0" borderId="0" xfId="0" applyFont="1" applyAlignment="1">
      <alignment vertical="center"/>
    </xf>
    <xf numFmtId="0" fontId="8" fillId="0" borderId="0" xfId="0" applyFont="1"/>
    <xf numFmtId="0" fontId="9" fillId="5" borderId="0" xfId="0" applyFont="1" applyFill="1"/>
    <xf numFmtId="0" fontId="9" fillId="12" borderId="0" xfId="0" applyFont="1" applyFill="1"/>
    <xf numFmtId="0" fontId="9" fillId="0" borderId="0" xfId="0" applyFont="1"/>
    <xf numFmtId="0" fontId="9" fillId="3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4" borderId="0" xfId="0" applyFont="1" applyFill="1"/>
  </cellXfs>
  <cellStyles count="2">
    <cellStyle name="Hyperlink" xfId="1" builtinId="8"/>
    <cellStyle name="Normal" xfId="0" builtinId="0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>
                <a:latin typeface="Times New Roman" pitchFamily="18" charset="0"/>
                <a:cs typeface="Times New Roman" pitchFamily="18" charset="0"/>
              </a:rPr>
              <a:t>Relationship Between BMI and Disease Progression</a:t>
            </a:r>
          </a:p>
        </c:rich>
      </c:tx>
      <c:layout>
        <c:manualLayout>
          <c:xMode val="edge"/>
          <c:yMode val="edge"/>
          <c:x val="0.119255499153976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96079520286665E-2"/>
          <c:y val="6.0080433494200322E-2"/>
          <c:w val="0.87417825896762902"/>
          <c:h val="0.90470897020225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'Correlations&amp;Linear Regression'!$B$1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noFill/>
            </a:ln>
          </c:spPr>
          <c:xVal>
            <c:numRef>
              <c:f>'Correlations&amp;Linear Regression'!$A$2:$A$443</c:f>
              <c:numCache>
                <c:formatCode>0.00</c:formatCode>
                <c:ptCount val="442"/>
                <c:pt idx="0">
                  <c:v>32.1</c:v>
                </c:pt>
                <c:pt idx="1">
                  <c:v>21.6</c:v>
                </c:pt>
                <c:pt idx="2">
                  <c:v>30.5</c:v>
                </c:pt>
                <c:pt idx="3">
                  <c:v>25.3</c:v>
                </c:pt>
                <c:pt idx="4">
                  <c:v>23</c:v>
                </c:pt>
                <c:pt idx="5">
                  <c:v>22.6</c:v>
                </c:pt>
                <c:pt idx="6">
                  <c:v>22</c:v>
                </c:pt>
                <c:pt idx="7">
                  <c:v>26.2</c:v>
                </c:pt>
                <c:pt idx="8">
                  <c:v>32.1</c:v>
                </c:pt>
                <c:pt idx="9">
                  <c:v>30</c:v>
                </c:pt>
                <c:pt idx="10">
                  <c:v>18.600000000000001</c:v>
                </c:pt>
                <c:pt idx="11">
                  <c:v>28</c:v>
                </c:pt>
                <c:pt idx="12">
                  <c:v>23.7</c:v>
                </c:pt>
                <c:pt idx="13">
                  <c:v>26.2</c:v>
                </c:pt>
                <c:pt idx="14">
                  <c:v>24</c:v>
                </c:pt>
                <c:pt idx="15">
                  <c:v>24.7</c:v>
                </c:pt>
                <c:pt idx="16">
                  <c:v>30.3</c:v>
                </c:pt>
                <c:pt idx="17">
                  <c:v>27.5</c:v>
                </c:pt>
                <c:pt idx="18">
                  <c:v>25.4</c:v>
                </c:pt>
                <c:pt idx="19">
                  <c:v>24.7</c:v>
                </c:pt>
                <c:pt idx="20">
                  <c:v>21.1</c:v>
                </c:pt>
                <c:pt idx="21">
                  <c:v>24.3</c:v>
                </c:pt>
                <c:pt idx="22">
                  <c:v>26</c:v>
                </c:pt>
                <c:pt idx="23">
                  <c:v>32</c:v>
                </c:pt>
                <c:pt idx="24">
                  <c:v>29.7</c:v>
                </c:pt>
                <c:pt idx="25">
                  <c:v>25.2</c:v>
                </c:pt>
                <c:pt idx="26">
                  <c:v>19.2</c:v>
                </c:pt>
                <c:pt idx="27">
                  <c:v>31.9</c:v>
                </c:pt>
                <c:pt idx="28">
                  <c:v>24.4</c:v>
                </c:pt>
                <c:pt idx="29">
                  <c:v>25.8</c:v>
                </c:pt>
                <c:pt idx="30">
                  <c:v>30.5</c:v>
                </c:pt>
                <c:pt idx="31">
                  <c:v>20.3</c:v>
                </c:pt>
                <c:pt idx="32">
                  <c:v>38</c:v>
                </c:pt>
                <c:pt idx="33">
                  <c:v>21.7</c:v>
                </c:pt>
                <c:pt idx="34">
                  <c:v>20.5</c:v>
                </c:pt>
                <c:pt idx="35">
                  <c:v>23.5</c:v>
                </c:pt>
                <c:pt idx="36">
                  <c:v>28.5</c:v>
                </c:pt>
                <c:pt idx="37">
                  <c:v>27.4</c:v>
                </c:pt>
                <c:pt idx="38">
                  <c:v>33</c:v>
                </c:pt>
                <c:pt idx="39">
                  <c:v>27.7</c:v>
                </c:pt>
                <c:pt idx="40">
                  <c:v>25.6</c:v>
                </c:pt>
                <c:pt idx="41">
                  <c:v>20.100000000000001</c:v>
                </c:pt>
                <c:pt idx="42">
                  <c:v>25.4</c:v>
                </c:pt>
                <c:pt idx="43">
                  <c:v>24.2</c:v>
                </c:pt>
                <c:pt idx="44">
                  <c:v>32.700000000000003</c:v>
                </c:pt>
                <c:pt idx="45">
                  <c:v>23.1</c:v>
                </c:pt>
                <c:pt idx="46">
                  <c:v>25.3</c:v>
                </c:pt>
                <c:pt idx="47">
                  <c:v>19.600000000000001</c:v>
                </c:pt>
                <c:pt idx="48">
                  <c:v>22.5</c:v>
                </c:pt>
                <c:pt idx="49">
                  <c:v>27.7</c:v>
                </c:pt>
                <c:pt idx="50">
                  <c:v>25.7</c:v>
                </c:pt>
                <c:pt idx="51">
                  <c:v>27.9</c:v>
                </c:pt>
                <c:pt idx="52">
                  <c:v>25.5</c:v>
                </c:pt>
                <c:pt idx="53">
                  <c:v>24.9</c:v>
                </c:pt>
                <c:pt idx="54">
                  <c:v>28.7</c:v>
                </c:pt>
                <c:pt idx="55">
                  <c:v>21.8</c:v>
                </c:pt>
                <c:pt idx="56">
                  <c:v>30.2</c:v>
                </c:pt>
                <c:pt idx="57">
                  <c:v>20.5</c:v>
                </c:pt>
                <c:pt idx="58">
                  <c:v>20.399999999999999</c:v>
                </c:pt>
                <c:pt idx="59">
                  <c:v>24</c:v>
                </c:pt>
                <c:pt idx="60">
                  <c:v>26</c:v>
                </c:pt>
                <c:pt idx="61">
                  <c:v>26.8</c:v>
                </c:pt>
                <c:pt idx="62">
                  <c:v>25.7</c:v>
                </c:pt>
                <c:pt idx="63">
                  <c:v>22.9</c:v>
                </c:pt>
                <c:pt idx="64">
                  <c:v>24</c:v>
                </c:pt>
                <c:pt idx="65">
                  <c:v>24.1</c:v>
                </c:pt>
                <c:pt idx="66">
                  <c:v>24.7</c:v>
                </c:pt>
                <c:pt idx="67">
                  <c:v>25</c:v>
                </c:pt>
                <c:pt idx="68">
                  <c:v>23.6</c:v>
                </c:pt>
                <c:pt idx="69">
                  <c:v>22.1</c:v>
                </c:pt>
                <c:pt idx="70">
                  <c:v>19.899999999999999</c:v>
                </c:pt>
                <c:pt idx="71">
                  <c:v>29.5</c:v>
                </c:pt>
                <c:pt idx="72">
                  <c:v>26</c:v>
                </c:pt>
                <c:pt idx="73">
                  <c:v>24.5</c:v>
                </c:pt>
                <c:pt idx="74">
                  <c:v>26.6</c:v>
                </c:pt>
                <c:pt idx="75">
                  <c:v>23.5</c:v>
                </c:pt>
                <c:pt idx="76">
                  <c:v>29</c:v>
                </c:pt>
                <c:pt idx="77">
                  <c:v>23</c:v>
                </c:pt>
                <c:pt idx="78">
                  <c:v>21</c:v>
                </c:pt>
                <c:pt idx="79">
                  <c:v>22.9</c:v>
                </c:pt>
                <c:pt idx="80">
                  <c:v>27.5</c:v>
                </c:pt>
                <c:pt idx="81">
                  <c:v>24.3</c:v>
                </c:pt>
                <c:pt idx="82">
                  <c:v>23.1</c:v>
                </c:pt>
                <c:pt idx="83">
                  <c:v>27.3</c:v>
                </c:pt>
                <c:pt idx="84">
                  <c:v>22.7</c:v>
                </c:pt>
                <c:pt idx="85">
                  <c:v>33</c:v>
                </c:pt>
                <c:pt idx="86">
                  <c:v>19.399999999999999</c:v>
                </c:pt>
                <c:pt idx="87">
                  <c:v>25.8</c:v>
                </c:pt>
                <c:pt idx="88">
                  <c:v>22.6</c:v>
                </c:pt>
                <c:pt idx="89">
                  <c:v>21.9</c:v>
                </c:pt>
                <c:pt idx="90">
                  <c:v>24</c:v>
                </c:pt>
                <c:pt idx="91">
                  <c:v>31.2</c:v>
                </c:pt>
                <c:pt idx="92">
                  <c:v>26.8</c:v>
                </c:pt>
                <c:pt idx="93">
                  <c:v>20.399999999999999</c:v>
                </c:pt>
                <c:pt idx="94">
                  <c:v>24.8</c:v>
                </c:pt>
                <c:pt idx="95">
                  <c:v>21</c:v>
                </c:pt>
                <c:pt idx="96">
                  <c:v>27.3</c:v>
                </c:pt>
                <c:pt idx="97">
                  <c:v>34.6</c:v>
                </c:pt>
                <c:pt idx="98">
                  <c:v>25.9</c:v>
                </c:pt>
                <c:pt idx="99">
                  <c:v>20.399999999999999</c:v>
                </c:pt>
                <c:pt idx="100">
                  <c:v>28</c:v>
                </c:pt>
                <c:pt idx="101">
                  <c:v>22.2</c:v>
                </c:pt>
                <c:pt idx="102">
                  <c:v>29</c:v>
                </c:pt>
                <c:pt idx="103">
                  <c:v>30.2</c:v>
                </c:pt>
                <c:pt idx="104">
                  <c:v>32.4</c:v>
                </c:pt>
                <c:pt idx="105">
                  <c:v>23.4</c:v>
                </c:pt>
                <c:pt idx="106">
                  <c:v>19.3</c:v>
                </c:pt>
                <c:pt idx="107">
                  <c:v>31</c:v>
                </c:pt>
                <c:pt idx="108">
                  <c:v>30.6</c:v>
                </c:pt>
                <c:pt idx="109">
                  <c:v>25.5</c:v>
                </c:pt>
                <c:pt idx="110">
                  <c:v>23.4</c:v>
                </c:pt>
                <c:pt idx="111">
                  <c:v>26.8</c:v>
                </c:pt>
                <c:pt idx="112">
                  <c:v>28.3</c:v>
                </c:pt>
                <c:pt idx="113">
                  <c:v>27.7</c:v>
                </c:pt>
                <c:pt idx="114">
                  <c:v>36.6</c:v>
                </c:pt>
                <c:pt idx="115">
                  <c:v>26.5</c:v>
                </c:pt>
                <c:pt idx="116">
                  <c:v>31.8</c:v>
                </c:pt>
                <c:pt idx="117">
                  <c:v>24.4</c:v>
                </c:pt>
                <c:pt idx="118">
                  <c:v>25.4</c:v>
                </c:pt>
                <c:pt idx="119">
                  <c:v>22</c:v>
                </c:pt>
                <c:pt idx="120">
                  <c:v>26.8</c:v>
                </c:pt>
                <c:pt idx="121">
                  <c:v>28</c:v>
                </c:pt>
                <c:pt idx="122">
                  <c:v>33.9</c:v>
                </c:pt>
                <c:pt idx="123">
                  <c:v>29.6</c:v>
                </c:pt>
                <c:pt idx="124">
                  <c:v>28.6</c:v>
                </c:pt>
                <c:pt idx="125">
                  <c:v>25.6</c:v>
                </c:pt>
                <c:pt idx="126">
                  <c:v>20.7</c:v>
                </c:pt>
                <c:pt idx="127">
                  <c:v>26.2</c:v>
                </c:pt>
                <c:pt idx="128">
                  <c:v>20.6</c:v>
                </c:pt>
                <c:pt idx="129">
                  <c:v>27.9</c:v>
                </c:pt>
                <c:pt idx="130">
                  <c:v>35.299999999999997</c:v>
                </c:pt>
                <c:pt idx="131">
                  <c:v>19.899999999999999</c:v>
                </c:pt>
                <c:pt idx="132">
                  <c:v>24.4</c:v>
                </c:pt>
                <c:pt idx="133">
                  <c:v>21.4</c:v>
                </c:pt>
                <c:pt idx="134">
                  <c:v>30.4</c:v>
                </c:pt>
                <c:pt idx="135">
                  <c:v>31.6</c:v>
                </c:pt>
                <c:pt idx="136">
                  <c:v>18.8</c:v>
                </c:pt>
                <c:pt idx="137">
                  <c:v>31</c:v>
                </c:pt>
                <c:pt idx="138">
                  <c:v>36.700000000000003</c:v>
                </c:pt>
                <c:pt idx="139">
                  <c:v>32.1</c:v>
                </c:pt>
                <c:pt idx="140">
                  <c:v>27.7</c:v>
                </c:pt>
                <c:pt idx="141">
                  <c:v>30.8</c:v>
                </c:pt>
                <c:pt idx="142">
                  <c:v>27.5</c:v>
                </c:pt>
                <c:pt idx="143">
                  <c:v>26.9</c:v>
                </c:pt>
                <c:pt idx="144">
                  <c:v>30.7</c:v>
                </c:pt>
                <c:pt idx="145">
                  <c:v>38.299999999999997</c:v>
                </c:pt>
                <c:pt idx="146">
                  <c:v>31.9</c:v>
                </c:pt>
                <c:pt idx="147">
                  <c:v>35</c:v>
                </c:pt>
                <c:pt idx="148">
                  <c:v>27.8</c:v>
                </c:pt>
                <c:pt idx="149">
                  <c:v>25.9</c:v>
                </c:pt>
                <c:pt idx="150">
                  <c:v>32.9</c:v>
                </c:pt>
                <c:pt idx="151">
                  <c:v>26</c:v>
                </c:pt>
                <c:pt idx="152">
                  <c:v>26.3</c:v>
                </c:pt>
                <c:pt idx="153">
                  <c:v>22.3</c:v>
                </c:pt>
                <c:pt idx="154">
                  <c:v>28.3</c:v>
                </c:pt>
                <c:pt idx="155">
                  <c:v>32</c:v>
                </c:pt>
                <c:pt idx="156">
                  <c:v>25.4</c:v>
                </c:pt>
                <c:pt idx="157">
                  <c:v>23.3</c:v>
                </c:pt>
                <c:pt idx="158">
                  <c:v>20.3</c:v>
                </c:pt>
                <c:pt idx="159">
                  <c:v>30.4</c:v>
                </c:pt>
                <c:pt idx="160">
                  <c:v>20.6</c:v>
                </c:pt>
                <c:pt idx="161">
                  <c:v>32.299999999999997</c:v>
                </c:pt>
                <c:pt idx="162">
                  <c:v>29.2</c:v>
                </c:pt>
                <c:pt idx="163">
                  <c:v>33.1</c:v>
                </c:pt>
                <c:pt idx="164">
                  <c:v>24.6</c:v>
                </c:pt>
                <c:pt idx="165">
                  <c:v>20.2</c:v>
                </c:pt>
                <c:pt idx="166">
                  <c:v>20.8</c:v>
                </c:pt>
                <c:pt idx="167">
                  <c:v>32.799999999999997</c:v>
                </c:pt>
                <c:pt idx="168">
                  <c:v>31.9</c:v>
                </c:pt>
                <c:pt idx="169">
                  <c:v>23.9</c:v>
                </c:pt>
                <c:pt idx="170">
                  <c:v>24.5</c:v>
                </c:pt>
                <c:pt idx="171">
                  <c:v>22.1</c:v>
                </c:pt>
                <c:pt idx="172">
                  <c:v>33</c:v>
                </c:pt>
                <c:pt idx="173">
                  <c:v>19</c:v>
                </c:pt>
                <c:pt idx="174">
                  <c:v>27.3</c:v>
                </c:pt>
                <c:pt idx="175">
                  <c:v>22.8</c:v>
                </c:pt>
                <c:pt idx="176">
                  <c:v>28.2</c:v>
                </c:pt>
                <c:pt idx="177">
                  <c:v>28.9</c:v>
                </c:pt>
                <c:pt idx="178">
                  <c:v>25.6</c:v>
                </c:pt>
                <c:pt idx="179">
                  <c:v>24.9</c:v>
                </c:pt>
                <c:pt idx="180">
                  <c:v>26.8</c:v>
                </c:pt>
                <c:pt idx="181">
                  <c:v>22.4</c:v>
                </c:pt>
                <c:pt idx="182">
                  <c:v>26.9</c:v>
                </c:pt>
                <c:pt idx="183">
                  <c:v>23.1</c:v>
                </c:pt>
                <c:pt idx="184">
                  <c:v>28.6</c:v>
                </c:pt>
                <c:pt idx="185">
                  <c:v>24.7</c:v>
                </c:pt>
                <c:pt idx="186">
                  <c:v>30.3</c:v>
                </c:pt>
                <c:pt idx="187">
                  <c:v>21.3</c:v>
                </c:pt>
                <c:pt idx="188">
                  <c:v>26.1</c:v>
                </c:pt>
                <c:pt idx="189">
                  <c:v>20.2</c:v>
                </c:pt>
                <c:pt idx="190">
                  <c:v>25.2</c:v>
                </c:pt>
                <c:pt idx="191">
                  <c:v>22.5</c:v>
                </c:pt>
                <c:pt idx="192">
                  <c:v>23.5</c:v>
                </c:pt>
                <c:pt idx="193">
                  <c:v>25.9</c:v>
                </c:pt>
                <c:pt idx="194">
                  <c:v>20.9</c:v>
                </c:pt>
                <c:pt idx="195">
                  <c:v>28.7</c:v>
                </c:pt>
                <c:pt idx="196">
                  <c:v>22.1</c:v>
                </c:pt>
                <c:pt idx="197">
                  <c:v>26.7</c:v>
                </c:pt>
                <c:pt idx="198">
                  <c:v>31.4</c:v>
                </c:pt>
                <c:pt idx="199">
                  <c:v>22.2</c:v>
                </c:pt>
                <c:pt idx="200">
                  <c:v>21</c:v>
                </c:pt>
                <c:pt idx="201">
                  <c:v>21.2</c:v>
                </c:pt>
                <c:pt idx="202">
                  <c:v>26.5</c:v>
                </c:pt>
                <c:pt idx="203">
                  <c:v>29.2</c:v>
                </c:pt>
                <c:pt idx="204">
                  <c:v>27</c:v>
                </c:pt>
                <c:pt idx="205">
                  <c:v>30.7</c:v>
                </c:pt>
                <c:pt idx="206">
                  <c:v>28.8</c:v>
                </c:pt>
                <c:pt idx="207">
                  <c:v>30.6</c:v>
                </c:pt>
                <c:pt idx="208">
                  <c:v>30.1</c:v>
                </c:pt>
                <c:pt idx="209">
                  <c:v>24.7</c:v>
                </c:pt>
                <c:pt idx="210">
                  <c:v>27.7</c:v>
                </c:pt>
                <c:pt idx="211">
                  <c:v>29.8</c:v>
                </c:pt>
                <c:pt idx="212">
                  <c:v>26.7</c:v>
                </c:pt>
                <c:pt idx="213">
                  <c:v>19.8</c:v>
                </c:pt>
                <c:pt idx="214">
                  <c:v>23.3</c:v>
                </c:pt>
                <c:pt idx="215">
                  <c:v>35.1</c:v>
                </c:pt>
                <c:pt idx="216">
                  <c:v>29.7</c:v>
                </c:pt>
                <c:pt idx="217">
                  <c:v>29.3</c:v>
                </c:pt>
                <c:pt idx="218">
                  <c:v>20.3</c:v>
                </c:pt>
                <c:pt idx="219">
                  <c:v>22.5</c:v>
                </c:pt>
                <c:pt idx="220">
                  <c:v>22.7</c:v>
                </c:pt>
                <c:pt idx="221">
                  <c:v>22.8</c:v>
                </c:pt>
                <c:pt idx="222">
                  <c:v>24</c:v>
                </c:pt>
                <c:pt idx="223">
                  <c:v>24.2</c:v>
                </c:pt>
                <c:pt idx="224">
                  <c:v>20.2</c:v>
                </c:pt>
                <c:pt idx="225">
                  <c:v>29.4</c:v>
                </c:pt>
                <c:pt idx="226">
                  <c:v>22.1</c:v>
                </c:pt>
                <c:pt idx="227">
                  <c:v>23.6</c:v>
                </c:pt>
                <c:pt idx="228">
                  <c:v>25.2</c:v>
                </c:pt>
                <c:pt idx="229">
                  <c:v>24.9</c:v>
                </c:pt>
                <c:pt idx="230">
                  <c:v>33</c:v>
                </c:pt>
                <c:pt idx="231">
                  <c:v>23.5</c:v>
                </c:pt>
                <c:pt idx="232">
                  <c:v>26.4</c:v>
                </c:pt>
                <c:pt idx="233">
                  <c:v>29.8</c:v>
                </c:pt>
                <c:pt idx="234">
                  <c:v>30</c:v>
                </c:pt>
                <c:pt idx="235">
                  <c:v>25</c:v>
                </c:pt>
                <c:pt idx="236">
                  <c:v>27</c:v>
                </c:pt>
                <c:pt idx="237">
                  <c:v>20</c:v>
                </c:pt>
                <c:pt idx="238">
                  <c:v>25.5</c:v>
                </c:pt>
                <c:pt idx="239">
                  <c:v>28.2</c:v>
                </c:pt>
                <c:pt idx="240">
                  <c:v>33.299999999999997</c:v>
                </c:pt>
                <c:pt idx="241">
                  <c:v>25.6</c:v>
                </c:pt>
                <c:pt idx="242">
                  <c:v>24.2</c:v>
                </c:pt>
                <c:pt idx="243">
                  <c:v>22.1</c:v>
                </c:pt>
                <c:pt idx="244">
                  <c:v>31.4</c:v>
                </c:pt>
                <c:pt idx="245">
                  <c:v>23.1</c:v>
                </c:pt>
                <c:pt idx="246">
                  <c:v>23.4</c:v>
                </c:pt>
                <c:pt idx="247">
                  <c:v>18.8</c:v>
                </c:pt>
                <c:pt idx="248">
                  <c:v>30.8</c:v>
                </c:pt>
                <c:pt idx="249">
                  <c:v>32</c:v>
                </c:pt>
                <c:pt idx="250">
                  <c:v>31.6</c:v>
                </c:pt>
                <c:pt idx="251">
                  <c:v>35.5</c:v>
                </c:pt>
                <c:pt idx="252">
                  <c:v>31.9</c:v>
                </c:pt>
                <c:pt idx="253">
                  <c:v>29.5</c:v>
                </c:pt>
                <c:pt idx="254">
                  <c:v>31.6</c:v>
                </c:pt>
                <c:pt idx="255">
                  <c:v>20.3</c:v>
                </c:pt>
                <c:pt idx="256">
                  <c:v>41.3</c:v>
                </c:pt>
                <c:pt idx="257">
                  <c:v>21.2</c:v>
                </c:pt>
                <c:pt idx="258">
                  <c:v>24.1</c:v>
                </c:pt>
                <c:pt idx="259">
                  <c:v>23</c:v>
                </c:pt>
                <c:pt idx="260">
                  <c:v>25.6</c:v>
                </c:pt>
                <c:pt idx="261">
                  <c:v>22.5</c:v>
                </c:pt>
                <c:pt idx="262">
                  <c:v>38.200000000000003</c:v>
                </c:pt>
                <c:pt idx="263">
                  <c:v>19.2</c:v>
                </c:pt>
                <c:pt idx="264">
                  <c:v>29</c:v>
                </c:pt>
                <c:pt idx="265">
                  <c:v>24</c:v>
                </c:pt>
                <c:pt idx="266">
                  <c:v>20.6</c:v>
                </c:pt>
                <c:pt idx="267">
                  <c:v>26.3</c:v>
                </c:pt>
                <c:pt idx="268">
                  <c:v>34.6</c:v>
                </c:pt>
                <c:pt idx="269">
                  <c:v>23.4</c:v>
                </c:pt>
                <c:pt idx="270">
                  <c:v>29.2</c:v>
                </c:pt>
                <c:pt idx="271">
                  <c:v>27.2</c:v>
                </c:pt>
                <c:pt idx="272">
                  <c:v>27</c:v>
                </c:pt>
                <c:pt idx="273">
                  <c:v>24.5</c:v>
                </c:pt>
                <c:pt idx="274">
                  <c:v>24.1</c:v>
                </c:pt>
                <c:pt idx="275">
                  <c:v>25.3</c:v>
                </c:pt>
                <c:pt idx="276">
                  <c:v>28.8</c:v>
                </c:pt>
                <c:pt idx="277">
                  <c:v>20.9</c:v>
                </c:pt>
                <c:pt idx="278">
                  <c:v>23</c:v>
                </c:pt>
                <c:pt idx="279">
                  <c:v>24.1</c:v>
                </c:pt>
                <c:pt idx="280">
                  <c:v>28.1</c:v>
                </c:pt>
                <c:pt idx="281">
                  <c:v>18</c:v>
                </c:pt>
                <c:pt idx="282">
                  <c:v>25.9</c:v>
                </c:pt>
                <c:pt idx="283">
                  <c:v>21.5</c:v>
                </c:pt>
                <c:pt idx="284">
                  <c:v>24.3</c:v>
                </c:pt>
                <c:pt idx="285">
                  <c:v>24.5</c:v>
                </c:pt>
                <c:pt idx="286">
                  <c:v>21.3</c:v>
                </c:pt>
                <c:pt idx="287">
                  <c:v>25.8</c:v>
                </c:pt>
                <c:pt idx="288">
                  <c:v>24.8</c:v>
                </c:pt>
                <c:pt idx="289">
                  <c:v>31.5</c:v>
                </c:pt>
                <c:pt idx="290">
                  <c:v>33.5</c:v>
                </c:pt>
                <c:pt idx="291">
                  <c:v>28.1</c:v>
                </c:pt>
                <c:pt idx="292">
                  <c:v>24.3</c:v>
                </c:pt>
                <c:pt idx="293">
                  <c:v>35</c:v>
                </c:pt>
                <c:pt idx="294">
                  <c:v>23.5</c:v>
                </c:pt>
                <c:pt idx="295">
                  <c:v>30</c:v>
                </c:pt>
                <c:pt idx="296">
                  <c:v>20.7</c:v>
                </c:pt>
                <c:pt idx="297">
                  <c:v>25.6</c:v>
                </c:pt>
                <c:pt idx="298">
                  <c:v>22.9</c:v>
                </c:pt>
                <c:pt idx="299">
                  <c:v>25.1</c:v>
                </c:pt>
                <c:pt idx="300">
                  <c:v>33.200000000000003</c:v>
                </c:pt>
                <c:pt idx="301">
                  <c:v>24.1</c:v>
                </c:pt>
                <c:pt idx="302">
                  <c:v>29.5</c:v>
                </c:pt>
                <c:pt idx="303">
                  <c:v>29.6</c:v>
                </c:pt>
                <c:pt idx="304">
                  <c:v>22.8</c:v>
                </c:pt>
                <c:pt idx="305">
                  <c:v>22.7</c:v>
                </c:pt>
                <c:pt idx="306">
                  <c:v>26.2</c:v>
                </c:pt>
                <c:pt idx="307">
                  <c:v>23.5</c:v>
                </c:pt>
                <c:pt idx="308">
                  <c:v>22.1</c:v>
                </c:pt>
                <c:pt idx="309">
                  <c:v>26.5</c:v>
                </c:pt>
                <c:pt idx="310">
                  <c:v>32.4</c:v>
                </c:pt>
                <c:pt idx="311">
                  <c:v>30.1</c:v>
                </c:pt>
                <c:pt idx="312">
                  <c:v>24.2</c:v>
                </c:pt>
                <c:pt idx="313">
                  <c:v>31.3</c:v>
                </c:pt>
                <c:pt idx="314">
                  <c:v>30.1</c:v>
                </c:pt>
                <c:pt idx="315">
                  <c:v>24.5</c:v>
                </c:pt>
                <c:pt idx="316">
                  <c:v>27.7</c:v>
                </c:pt>
                <c:pt idx="317">
                  <c:v>23.2</c:v>
                </c:pt>
                <c:pt idx="318">
                  <c:v>27</c:v>
                </c:pt>
                <c:pt idx="319">
                  <c:v>26.8</c:v>
                </c:pt>
                <c:pt idx="320">
                  <c:v>29.2</c:v>
                </c:pt>
                <c:pt idx="321">
                  <c:v>31.2</c:v>
                </c:pt>
                <c:pt idx="322">
                  <c:v>32.1</c:v>
                </c:pt>
                <c:pt idx="323">
                  <c:v>25.7</c:v>
                </c:pt>
                <c:pt idx="324">
                  <c:v>26.9</c:v>
                </c:pt>
                <c:pt idx="325">
                  <c:v>31.4</c:v>
                </c:pt>
                <c:pt idx="326">
                  <c:v>25.6</c:v>
                </c:pt>
                <c:pt idx="327">
                  <c:v>37</c:v>
                </c:pt>
                <c:pt idx="328">
                  <c:v>32.6</c:v>
                </c:pt>
                <c:pt idx="329">
                  <c:v>21.2</c:v>
                </c:pt>
                <c:pt idx="330">
                  <c:v>29.2</c:v>
                </c:pt>
                <c:pt idx="331">
                  <c:v>24</c:v>
                </c:pt>
                <c:pt idx="332">
                  <c:v>36.1</c:v>
                </c:pt>
                <c:pt idx="333">
                  <c:v>25.8</c:v>
                </c:pt>
                <c:pt idx="334">
                  <c:v>22</c:v>
                </c:pt>
                <c:pt idx="335">
                  <c:v>21.9</c:v>
                </c:pt>
                <c:pt idx="336">
                  <c:v>34.299999999999997</c:v>
                </c:pt>
                <c:pt idx="337">
                  <c:v>25.2</c:v>
                </c:pt>
                <c:pt idx="338">
                  <c:v>23.3</c:v>
                </c:pt>
                <c:pt idx="339">
                  <c:v>25.7</c:v>
                </c:pt>
                <c:pt idx="340">
                  <c:v>25.1</c:v>
                </c:pt>
                <c:pt idx="341">
                  <c:v>31.9</c:v>
                </c:pt>
                <c:pt idx="342">
                  <c:v>28.4</c:v>
                </c:pt>
                <c:pt idx="343">
                  <c:v>28.1</c:v>
                </c:pt>
                <c:pt idx="344">
                  <c:v>25.3</c:v>
                </c:pt>
                <c:pt idx="345">
                  <c:v>26.1</c:v>
                </c:pt>
                <c:pt idx="346">
                  <c:v>28</c:v>
                </c:pt>
                <c:pt idx="347">
                  <c:v>23.6</c:v>
                </c:pt>
                <c:pt idx="348">
                  <c:v>24.5</c:v>
                </c:pt>
                <c:pt idx="349">
                  <c:v>21</c:v>
                </c:pt>
                <c:pt idx="350">
                  <c:v>32</c:v>
                </c:pt>
                <c:pt idx="351">
                  <c:v>22.6</c:v>
                </c:pt>
                <c:pt idx="352">
                  <c:v>19.7</c:v>
                </c:pt>
                <c:pt idx="353">
                  <c:v>21.2</c:v>
                </c:pt>
                <c:pt idx="354">
                  <c:v>30.6</c:v>
                </c:pt>
                <c:pt idx="355">
                  <c:v>25.5</c:v>
                </c:pt>
                <c:pt idx="356">
                  <c:v>23.3</c:v>
                </c:pt>
                <c:pt idx="357">
                  <c:v>31</c:v>
                </c:pt>
                <c:pt idx="358">
                  <c:v>18.5</c:v>
                </c:pt>
                <c:pt idx="359">
                  <c:v>26.9</c:v>
                </c:pt>
                <c:pt idx="360">
                  <c:v>28.3</c:v>
                </c:pt>
                <c:pt idx="361">
                  <c:v>25.7</c:v>
                </c:pt>
                <c:pt idx="362">
                  <c:v>36.1</c:v>
                </c:pt>
                <c:pt idx="363">
                  <c:v>24.1</c:v>
                </c:pt>
                <c:pt idx="364">
                  <c:v>25.8</c:v>
                </c:pt>
                <c:pt idx="365">
                  <c:v>22.8</c:v>
                </c:pt>
                <c:pt idx="366">
                  <c:v>39.1</c:v>
                </c:pt>
                <c:pt idx="367">
                  <c:v>42.2</c:v>
                </c:pt>
                <c:pt idx="368">
                  <c:v>26.6</c:v>
                </c:pt>
                <c:pt idx="369">
                  <c:v>29.9</c:v>
                </c:pt>
                <c:pt idx="370">
                  <c:v>21</c:v>
                </c:pt>
                <c:pt idx="371">
                  <c:v>25.5</c:v>
                </c:pt>
                <c:pt idx="372">
                  <c:v>24.2</c:v>
                </c:pt>
                <c:pt idx="373">
                  <c:v>25.4</c:v>
                </c:pt>
                <c:pt idx="374">
                  <c:v>23.2</c:v>
                </c:pt>
                <c:pt idx="375">
                  <c:v>26.1</c:v>
                </c:pt>
                <c:pt idx="376">
                  <c:v>32.700000000000003</c:v>
                </c:pt>
                <c:pt idx="377">
                  <c:v>27.3</c:v>
                </c:pt>
                <c:pt idx="378">
                  <c:v>26.6</c:v>
                </c:pt>
                <c:pt idx="379">
                  <c:v>22.8</c:v>
                </c:pt>
                <c:pt idx="380">
                  <c:v>28.8</c:v>
                </c:pt>
                <c:pt idx="381">
                  <c:v>18.100000000000001</c:v>
                </c:pt>
                <c:pt idx="382">
                  <c:v>32</c:v>
                </c:pt>
                <c:pt idx="383">
                  <c:v>23.7</c:v>
                </c:pt>
                <c:pt idx="384">
                  <c:v>23.6</c:v>
                </c:pt>
                <c:pt idx="385">
                  <c:v>24.6</c:v>
                </c:pt>
                <c:pt idx="386">
                  <c:v>22.6</c:v>
                </c:pt>
                <c:pt idx="387">
                  <c:v>27.8</c:v>
                </c:pt>
                <c:pt idx="388">
                  <c:v>24.1</c:v>
                </c:pt>
                <c:pt idx="389">
                  <c:v>26.5</c:v>
                </c:pt>
                <c:pt idx="390">
                  <c:v>32.799999999999997</c:v>
                </c:pt>
                <c:pt idx="391">
                  <c:v>19.899999999999999</c:v>
                </c:pt>
                <c:pt idx="392">
                  <c:v>23.6</c:v>
                </c:pt>
                <c:pt idx="393">
                  <c:v>22.1</c:v>
                </c:pt>
                <c:pt idx="394">
                  <c:v>28.1</c:v>
                </c:pt>
                <c:pt idx="395">
                  <c:v>26.5</c:v>
                </c:pt>
                <c:pt idx="396">
                  <c:v>23.5</c:v>
                </c:pt>
                <c:pt idx="397">
                  <c:v>26</c:v>
                </c:pt>
                <c:pt idx="398">
                  <c:v>27.8</c:v>
                </c:pt>
                <c:pt idx="399">
                  <c:v>28.5</c:v>
                </c:pt>
                <c:pt idx="400">
                  <c:v>30.6</c:v>
                </c:pt>
                <c:pt idx="401">
                  <c:v>22.2</c:v>
                </c:pt>
                <c:pt idx="402">
                  <c:v>23.3</c:v>
                </c:pt>
                <c:pt idx="403">
                  <c:v>35.4</c:v>
                </c:pt>
                <c:pt idx="404">
                  <c:v>31.4</c:v>
                </c:pt>
                <c:pt idx="405">
                  <c:v>37.799999999999997</c:v>
                </c:pt>
                <c:pt idx="406">
                  <c:v>18.899999999999999</c:v>
                </c:pt>
                <c:pt idx="407">
                  <c:v>35</c:v>
                </c:pt>
                <c:pt idx="408">
                  <c:v>21.7</c:v>
                </c:pt>
                <c:pt idx="409">
                  <c:v>25.3</c:v>
                </c:pt>
                <c:pt idx="410">
                  <c:v>23.8</c:v>
                </c:pt>
                <c:pt idx="411">
                  <c:v>31.8</c:v>
                </c:pt>
                <c:pt idx="412">
                  <c:v>34.299999999999997</c:v>
                </c:pt>
                <c:pt idx="413">
                  <c:v>26.3</c:v>
                </c:pt>
                <c:pt idx="414">
                  <c:v>27</c:v>
                </c:pt>
                <c:pt idx="415">
                  <c:v>27.2</c:v>
                </c:pt>
                <c:pt idx="416">
                  <c:v>33.799999999999997</c:v>
                </c:pt>
                <c:pt idx="417">
                  <c:v>33</c:v>
                </c:pt>
                <c:pt idx="418">
                  <c:v>24.1</c:v>
                </c:pt>
                <c:pt idx="419">
                  <c:v>21.3</c:v>
                </c:pt>
                <c:pt idx="420">
                  <c:v>23</c:v>
                </c:pt>
                <c:pt idx="421">
                  <c:v>27.9</c:v>
                </c:pt>
                <c:pt idx="422">
                  <c:v>33.6</c:v>
                </c:pt>
                <c:pt idx="423">
                  <c:v>22.7</c:v>
                </c:pt>
                <c:pt idx="424">
                  <c:v>27.4</c:v>
                </c:pt>
                <c:pt idx="425">
                  <c:v>22.6</c:v>
                </c:pt>
                <c:pt idx="426">
                  <c:v>23.2</c:v>
                </c:pt>
                <c:pt idx="427">
                  <c:v>26.9</c:v>
                </c:pt>
                <c:pt idx="428">
                  <c:v>34.6</c:v>
                </c:pt>
                <c:pt idx="429">
                  <c:v>23.3</c:v>
                </c:pt>
                <c:pt idx="430">
                  <c:v>21.1</c:v>
                </c:pt>
                <c:pt idx="431">
                  <c:v>23.5</c:v>
                </c:pt>
                <c:pt idx="432">
                  <c:v>31.5</c:v>
                </c:pt>
                <c:pt idx="433">
                  <c:v>20.8</c:v>
                </c:pt>
                <c:pt idx="434">
                  <c:v>26.5</c:v>
                </c:pt>
                <c:pt idx="435">
                  <c:v>24.2</c:v>
                </c:pt>
                <c:pt idx="436">
                  <c:v>19.5</c:v>
                </c:pt>
                <c:pt idx="437">
                  <c:v>28.2</c:v>
                </c:pt>
                <c:pt idx="438">
                  <c:v>24.9</c:v>
                </c:pt>
                <c:pt idx="439">
                  <c:v>24.9</c:v>
                </c:pt>
                <c:pt idx="440">
                  <c:v>30</c:v>
                </c:pt>
                <c:pt idx="441">
                  <c:v>19.600000000000001</c:v>
                </c:pt>
              </c:numCache>
            </c:numRef>
          </c:xVal>
          <c:yVal>
            <c:numRef>
              <c:f>'Correlations&amp;Linear Regression'!$B$2:$B$443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'Correlations&amp;Linear Regression'!$B$1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0170603674540682E-3"/>
                  <c:y val="-5.9163192836189594E-4"/>
                </c:manualLayout>
              </c:layout>
              <c:numFmt formatCode="General" sourceLinked="0"/>
            </c:trendlineLbl>
          </c:trendline>
          <c:xVal>
            <c:numRef>
              <c:f>'Correlations&amp;Linear Regression'!$A$2:$A$443</c:f>
              <c:numCache>
                <c:formatCode>0.00</c:formatCode>
                <c:ptCount val="442"/>
                <c:pt idx="0">
                  <c:v>32.1</c:v>
                </c:pt>
                <c:pt idx="1">
                  <c:v>21.6</c:v>
                </c:pt>
                <c:pt idx="2">
                  <c:v>30.5</c:v>
                </c:pt>
                <c:pt idx="3">
                  <c:v>25.3</c:v>
                </c:pt>
                <c:pt idx="4">
                  <c:v>23</c:v>
                </c:pt>
                <c:pt idx="5">
                  <c:v>22.6</c:v>
                </c:pt>
                <c:pt idx="6">
                  <c:v>22</c:v>
                </c:pt>
                <c:pt idx="7">
                  <c:v>26.2</c:v>
                </c:pt>
                <c:pt idx="8">
                  <c:v>32.1</c:v>
                </c:pt>
                <c:pt idx="9">
                  <c:v>30</c:v>
                </c:pt>
                <c:pt idx="10">
                  <c:v>18.600000000000001</c:v>
                </c:pt>
                <c:pt idx="11">
                  <c:v>28</c:v>
                </c:pt>
                <c:pt idx="12">
                  <c:v>23.7</c:v>
                </c:pt>
                <c:pt idx="13">
                  <c:v>26.2</c:v>
                </c:pt>
                <c:pt idx="14">
                  <c:v>24</c:v>
                </c:pt>
                <c:pt idx="15">
                  <c:v>24.7</c:v>
                </c:pt>
                <c:pt idx="16">
                  <c:v>30.3</c:v>
                </c:pt>
                <c:pt idx="17">
                  <c:v>27.5</c:v>
                </c:pt>
                <c:pt idx="18">
                  <c:v>25.4</c:v>
                </c:pt>
                <c:pt idx="19">
                  <c:v>24.7</c:v>
                </c:pt>
                <c:pt idx="20">
                  <c:v>21.1</c:v>
                </c:pt>
                <c:pt idx="21">
                  <c:v>24.3</c:v>
                </c:pt>
                <c:pt idx="22">
                  <c:v>26</c:v>
                </c:pt>
                <c:pt idx="23">
                  <c:v>32</c:v>
                </c:pt>
                <c:pt idx="24">
                  <c:v>29.7</c:v>
                </c:pt>
                <c:pt idx="25">
                  <c:v>25.2</c:v>
                </c:pt>
                <c:pt idx="26">
                  <c:v>19.2</c:v>
                </c:pt>
                <c:pt idx="27">
                  <c:v>31.9</c:v>
                </c:pt>
                <c:pt idx="28">
                  <c:v>24.4</c:v>
                </c:pt>
                <c:pt idx="29">
                  <c:v>25.8</c:v>
                </c:pt>
                <c:pt idx="30">
                  <c:v>30.5</c:v>
                </c:pt>
                <c:pt idx="31">
                  <c:v>20.3</c:v>
                </c:pt>
                <c:pt idx="32">
                  <c:v>38</c:v>
                </c:pt>
                <c:pt idx="33">
                  <c:v>21.7</c:v>
                </c:pt>
                <c:pt idx="34">
                  <c:v>20.5</c:v>
                </c:pt>
                <c:pt idx="35">
                  <c:v>23.5</c:v>
                </c:pt>
                <c:pt idx="36">
                  <c:v>28.5</c:v>
                </c:pt>
                <c:pt idx="37">
                  <c:v>27.4</c:v>
                </c:pt>
                <c:pt idx="38">
                  <c:v>33</c:v>
                </c:pt>
                <c:pt idx="39">
                  <c:v>27.7</c:v>
                </c:pt>
                <c:pt idx="40">
                  <c:v>25.6</c:v>
                </c:pt>
                <c:pt idx="41">
                  <c:v>20.100000000000001</c:v>
                </c:pt>
                <c:pt idx="42">
                  <c:v>25.4</c:v>
                </c:pt>
                <c:pt idx="43">
                  <c:v>24.2</c:v>
                </c:pt>
                <c:pt idx="44">
                  <c:v>32.700000000000003</c:v>
                </c:pt>
                <c:pt idx="45">
                  <c:v>23.1</c:v>
                </c:pt>
                <c:pt idx="46">
                  <c:v>25.3</c:v>
                </c:pt>
                <c:pt idx="47">
                  <c:v>19.600000000000001</c:v>
                </c:pt>
                <c:pt idx="48">
                  <c:v>22.5</c:v>
                </c:pt>
                <c:pt idx="49">
                  <c:v>27.7</c:v>
                </c:pt>
                <c:pt idx="50">
                  <c:v>25.7</c:v>
                </c:pt>
                <c:pt idx="51">
                  <c:v>27.9</c:v>
                </c:pt>
                <c:pt idx="52">
                  <c:v>25.5</c:v>
                </c:pt>
                <c:pt idx="53">
                  <c:v>24.9</c:v>
                </c:pt>
                <c:pt idx="54">
                  <c:v>28.7</c:v>
                </c:pt>
                <c:pt idx="55">
                  <c:v>21.8</c:v>
                </c:pt>
                <c:pt idx="56">
                  <c:v>30.2</c:v>
                </c:pt>
                <c:pt idx="57">
                  <c:v>20.5</c:v>
                </c:pt>
                <c:pt idx="58">
                  <c:v>20.399999999999999</c:v>
                </c:pt>
                <c:pt idx="59">
                  <c:v>24</c:v>
                </c:pt>
                <c:pt idx="60">
                  <c:v>26</c:v>
                </c:pt>
                <c:pt idx="61">
                  <c:v>26.8</c:v>
                </c:pt>
                <c:pt idx="62">
                  <c:v>25.7</c:v>
                </c:pt>
                <c:pt idx="63">
                  <c:v>22.9</c:v>
                </c:pt>
                <c:pt idx="64">
                  <c:v>24</c:v>
                </c:pt>
                <c:pt idx="65">
                  <c:v>24.1</c:v>
                </c:pt>
                <c:pt idx="66">
                  <c:v>24.7</c:v>
                </c:pt>
                <c:pt idx="67">
                  <c:v>25</c:v>
                </c:pt>
                <c:pt idx="68">
                  <c:v>23.6</c:v>
                </c:pt>
                <c:pt idx="69">
                  <c:v>22.1</c:v>
                </c:pt>
                <c:pt idx="70">
                  <c:v>19.899999999999999</c:v>
                </c:pt>
                <c:pt idx="71">
                  <c:v>29.5</c:v>
                </c:pt>
                <c:pt idx="72">
                  <c:v>26</c:v>
                </c:pt>
                <c:pt idx="73">
                  <c:v>24.5</c:v>
                </c:pt>
                <c:pt idx="74">
                  <c:v>26.6</c:v>
                </c:pt>
                <c:pt idx="75">
                  <c:v>23.5</c:v>
                </c:pt>
                <c:pt idx="76">
                  <c:v>29</c:v>
                </c:pt>
                <c:pt idx="77">
                  <c:v>23</c:v>
                </c:pt>
                <c:pt idx="78">
                  <c:v>21</c:v>
                </c:pt>
                <c:pt idx="79">
                  <c:v>22.9</c:v>
                </c:pt>
                <c:pt idx="80">
                  <c:v>27.5</c:v>
                </c:pt>
                <c:pt idx="81">
                  <c:v>24.3</c:v>
                </c:pt>
                <c:pt idx="82">
                  <c:v>23.1</c:v>
                </c:pt>
                <c:pt idx="83">
                  <c:v>27.3</c:v>
                </c:pt>
                <c:pt idx="84">
                  <c:v>22.7</c:v>
                </c:pt>
                <c:pt idx="85">
                  <c:v>33</c:v>
                </c:pt>
                <c:pt idx="86">
                  <c:v>19.399999999999999</c:v>
                </c:pt>
                <c:pt idx="87">
                  <c:v>25.8</c:v>
                </c:pt>
                <c:pt idx="88">
                  <c:v>22.6</c:v>
                </c:pt>
                <c:pt idx="89">
                  <c:v>21.9</c:v>
                </c:pt>
                <c:pt idx="90">
                  <c:v>24</c:v>
                </c:pt>
                <c:pt idx="91">
                  <c:v>31.2</c:v>
                </c:pt>
                <c:pt idx="92">
                  <c:v>26.8</c:v>
                </c:pt>
                <c:pt idx="93">
                  <c:v>20.399999999999999</c:v>
                </c:pt>
                <c:pt idx="94">
                  <c:v>24.8</c:v>
                </c:pt>
                <c:pt idx="95">
                  <c:v>21</c:v>
                </c:pt>
                <c:pt idx="96">
                  <c:v>27.3</c:v>
                </c:pt>
                <c:pt idx="97">
                  <c:v>34.6</c:v>
                </c:pt>
                <c:pt idx="98">
                  <c:v>25.9</c:v>
                </c:pt>
                <c:pt idx="99">
                  <c:v>20.399999999999999</c:v>
                </c:pt>
                <c:pt idx="100">
                  <c:v>28</c:v>
                </c:pt>
                <c:pt idx="101">
                  <c:v>22.2</c:v>
                </c:pt>
                <c:pt idx="102">
                  <c:v>29</c:v>
                </c:pt>
                <c:pt idx="103">
                  <c:v>30.2</c:v>
                </c:pt>
                <c:pt idx="104">
                  <c:v>32.4</c:v>
                </c:pt>
                <c:pt idx="105">
                  <c:v>23.4</c:v>
                </c:pt>
                <c:pt idx="106">
                  <c:v>19.3</c:v>
                </c:pt>
                <c:pt idx="107">
                  <c:v>31</c:v>
                </c:pt>
                <c:pt idx="108">
                  <c:v>30.6</c:v>
                </c:pt>
                <c:pt idx="109">
                  <c:v>25.5</c:v>
                </c:pt>
                <c:pt idx="110">
                  <c:v>23.4</c:v>
                </c:pt>
                <c:pt idx="111">
                  <c:v>26.8</c:v>
                </c:pt>
                <c:pt idx="112">
                  <c:v>28.3</c:v>
                </c:pt>
                <c:pt idx="113">
                  <c:v>27.7</c:v>
                </c:pt>
                <c:pt idx="114">
                  <c:v>36.6</c:v>
                </c:pt>
                <c:pt idx="115">
                  <c:v>26.5</c:v>
                </c:pt>
                <c:pt idx="116">
                  <c:v>31.8</c:v>
                </c:pt>
                <c:pt idx="117">
                  <c:v>24.4</c:v>
                </c:pt>
                <c:pt idx="118">
                  <c:v>25.4</c:v>
                </c:pt>
                <c:pt idx="119">
                  <c:v>22</c:v>
                </c:pt>
                <c:pt idx="120">
                  <c:v>26.8</c:v>
                </c:pt>
                <c:pt idx="121">
                  <c:v>28</c:v>
                </c:pt>
                <c:pt idx="122">
                  <c:v>33.9</c:v>
                </c:pt>
                <c:pt idx="123">
                  <c:v>29.6</c:v>
                </c:pt>
                <c:pt idx="124">
                  <c:v>28.6</c:v>
                </c:pt>
                <c:pt idx="125">
                  <c:v>25.6</c:v>
                </c:pt>
                <c:pt idx="126">
                  <c:v>20.7</c:v>
                </c:pt>
                <c:pt idx="127">
                  <c:v>26.2</c:v>
                </c:pt>
                <c:pt idx="128">
                  <c:v>20.6</c:v>
                </c:pt>
                <c:pt idx="129">
                  <c:v>27.9</c:v>
                </c:pt>
                <c:pt idx="130">
                  <c:v>35.299999999999997</c:v>
                </c:pt>
                <c:pt idx="131">
                  <c:v>19.899999999999999</c:v>
                </c:pt>
                <c:pt idx="132">
                  <c:v>24.4</c:v>
                </c:pt>
                <c:pt idx="133">
                  <c:v>21.4</c:v>
                </c:pt>
                <c:pt idx="134">
                  <c:v>30.4</c:v>
                </c:pt>
                <c:pt idx="135">
                  <c:v>31.6</c:v>
                </c:pt>
                <c:pt idx="136">
                  <c:v>18.8</c:v>
                </c:pt>
                <c:pt idx="137">
                  <c:v>31</c:v>
                </c:pt>
                <c:pt idx="138">
                  <c:v>36.700000000000003</c:v>
                </c:pt>
                <c:pt idx="139">
                  <c:v>32.1</c:v>
                </c:pt>
                <c:pt idx="140">
                  <c:v>27.7</c:v>
                </c:pt>
                <c:pt idx="141">
                  <c:v>30.8</c:v>
                </c:pt>
                <c:pt idx="142">
                  <c:v>27.5</c:v>
                </c:pt>
                <c:pt idx="143">
                  <c:v>26.9</c:v>
                </c:pt>
                <c:pt idx="144">
                  <c:v>30.7</c:v>
                </c:pt>
                <c:pt idx="145">
                  <c:v>38.299999999999997</c:v>
                </c:pt>
                <c:pt idx="146">
                  <c:v>31.9</c:v>
                </c:pt>
                <c:pt idx="147">
                  <c:v>35</c:v>
                </c:pt>
                <c:pt idx="148">
                  <c:v>27.8</c:v>
                </c:pt>
                <c:pt idx="149">
                  <c:v>25.9</c:v>
                </c:pt>
                <c:pt idx="150">
                  <c:v>32.9</c:v>
                </c:pt>
                <c:pt idx="151">
                  <c:v>26</c:v>
                </c:pt>
                <c:pt idx="152">
                  <c:v>26.3</c:v>
                </c:pt>
                <c:pt idx="153">
                  <c:v>22.3</c:v>
                </c:pt>
                <c:pt idx="154">
                  <c:v>28.3</c:v>
                </c:pt>
                <c:pt idx="155">
                  <c:v>32</c:v>
                </c:pt>
                <c:pt idx="156">
                  <c:v>25.4</c:v>
                </c:pt>
                <c:pt idx="157">
                  <c:v>23.3</c:v>
                </c:pt>
                <c:pt idx="158">
                  <c:v>20.3</c:v>
                </c:pt>
                <c:pt idx="159">
                  <c:v>30.4</c:v>
                </c:pt>
                <c:pt idx="160">
                  <c:v>20.6</c:v>
                </c:pt>
                <c:pt idx="161">
                  <c:v>32.299999999999997</c:v>
                </c:pt>
                <c:pt idx="162">
                  <c:v>29.2</c:v>
                </c:pt>
                <c:pt idx="163">
                  <c:v>33.1</c:v>
                </c:pt>
                <c:pt idx="164">
                  <c:v>24.6</c:v>
                </c:pt>
                <c:pt idx="165">
                  <c:v>20.2</c:v>
                </c:pt>
                <c:pt idx="166">
                  <c:v>20.8</c:v>
                </c:pt>
                <c:pt idx="167">
                  <c:v>32.799999999999997</c:v>
                </c:pt>
                <c:pt idx="168">
                  <c:v>31.9</c:v>
                </c:pt>
                <c:pt idx="169">
                  <c:v>23.9</c:v>
                </c:pt>
                <c:pt idx="170">
                  <c:v>24.5</c:v>
                </c:pt>
                <c:pt idx="171">
                  <c:v>22.1</c:v>
                </c:pt>
                <c:pt idx="172">
                  <c:v>33</c:v>
                </c:pt>
                <c:pt idx="173">
                  <c:v>19</c:v>
                </c:pt>
                <c:pt idx="174">
                  <c:v>27.3</c:v>
                </c:pt>
                <c:pt idx="175">
                  <c:v>22.8</c:v>
                </c:pt>
                <c:pt idx="176">
                  <c:v>28.2</c:v>
                </c:pt>
                <c:pt idx="177">
                  <c:v>28.9</c:v>
                </c:pt>
                <c:pt idx="178">
                  <c:v>25.6</c:v>
                </c:pt>
                <c:pt idx="179">
                  <c:v>24.9</c:v>
                </c:pt>
                <c:pt idx="180">
                  <c:v>26.8</c:v>
                </c:pt>
                <c:pt idx="181">
                  <c:v>22.4</c:v>
                </c:pt>
                <c:pt idx="182">
                  <c:v>26.9</c:v>
                </c:pt>
                <c:pt idx="183">
                  <c:v>23.1</c:v>
                </c:pt>
                <c:pt idx="184">
                  <c:v>28.6</c:v>
                </c:pt>
                <c:pt idx="185">
                  <c:v>24.7</c:v>
                </c:pt>
                <c:pt idx="186">
                  <c:v>30.3</c:v>
                </c:pt>
                <c:pt idx="187">
                  <c:v>21.3</c:v>
                </c:pt>
                <c:pt idx="188">
                  <c:v>26.1</c:v>
                </c:pt>
                <c:pt idx="189">
                  <c:v>20.2</c:v>
                </c:pt>
                <c:pt idx="190">
                  <c:v>25.2</c:v>
                </c:pt>
                <c:pt idx="191">
                  <c:v>22.5</c:v>
                </c:pt>
                <c:pt idx="192">
                  <c:v>23.5</c:v>
                </c:pt>
                <c:pt idx="193">
                  <c:v>25.9</c:v>
                </c:pt>
                <c:pt idx="194">
                  <c:v>20.9</c:v>
                </c:pt>
                <c:pt idx="195">
                  <c:v>28.7</c:v>
                </c:pt>
                <c:pt idx="196">
                  <c:v>22.1</c:v>
                </c:pt>
                <c:pt idx="197">
                  <c:v>26.7</c:v>
                </c:pt>
                <c:pt idx="198">
                  <c:v>31.4</c:v>
                </c:pt>
                <c:pt idx="199">
                  <c:v>22.2</c:v>
                </c:pt>
                <c:pt idx="200">
                  <c:v>21</c:v>
                </c:pt>
                <c:pt idx="201">
                  <c:v>21.2</c:v>
                </c:pt>
                <c:pt idx="202">
                  <c:v>26.5</c:v>
                </c:pt>
                <c:pt idx="203">
                  <c:v>29.2</c:v>
                </c:pt>
                <c:pt idx="204">
                  <c:v>27</c:v>
                </c:pt>
                <c:pt idx="205">
                  <c:v>30.7</c:v>
                </c:pt>
                <c:pt idx="206">
                  <c:v>28.8</c:v>
                </c:pt>
                <c:pt idx="207">
                  <c:v>30.6</c:v>
                </c:pt>
                <c:pt idx="208">
                  <c:v>30.1</c:v>
                </c:pt>
                <c:pt idx="209">
                  <c:v>24.7</c:v>
                </c:pt>
                <c:pt idx="210">
                  <c:v>27.7</c:v>
                </c:pt>
                <c:pt idx="211">
                  <c:v>29.8</c:v>
                </c:pt>
                <c:pt idx="212">
                  <c:v>26.7</c:v>
                </c:pt>
                <c:pt idx="213">
                  <c:v>19.8</c:v>
                </c:pt>
                <c:pt idx="214">
                  <c:v>23.3</c:v>
                </c:pt>
                <c:pt idx="215">
                  <c:v>35.1</c:v>
                </c:pt>
                <c:pt idx="216">
                  <c:v>29.7</c:v>
                </c:pt>
                <c:pt idx="217">
                  <c:v>29.3</c:v>
                </c:pt>
                <c:pt idx="218">
                  <c:v>20.3</c:v>
                </c:pt>
                <c:pt idx="219">
                  <c:v>22.5</c:v>
                </c:pt>
                <c:pt idx="220">
                  <c:v>22.7</c:v>
                </c:pt>
                <c:pt idx="221">
                  <c:v>22.8</c:v>
                </c:pt>
                <c:pt idx="222">
                  <c:v>24</c:v>
                </c:pt>
                <c:pt idx="223">
                  <c:v>24.2</c:v>
                </c:pt>
                <c:pt idx="224">
                  <c:v>20.2</c:v>
                </c:pt>
                <c:pt idx="225">
                  <c:v>29.4</c:v>
                </c:pt>
                <c:pt idx="226">
                  <c:v>22.1</c:v>
                </c:pt>
                <c:pt idx="227">
                  <c:v>23.6</c:v>
                </c:pt>
                <c:pt idx="228">
                  <c:v>25.2</c:v>
                </c:pt>
                <c:pt idx="229">
                  <c:v>24.9</c:v>
                </c:pt>
                <c:pt idx="230">
                  <c:v>33</c:v>
                </c:pt>
                <c:pt idx="231">
                  <c:v>23.5</c:v>
                </c:pt>
                <c:pt idx="232">
                  <c:v>26.4</c:v>
                </c:pt>
                <c:pt idx="233">
                  <c:v>29.8</c:v>
                </c:pt>
                <c:pt idx="234">
                  <c:v>30</c:v>
                </c:pt>
                <c:pt idx="235">
                  <c:v>25</c:v>
                </c:pt>
                <c:pt idx="236">
                  <c:v>27</c:v>
                </c:pt>
                <c:pt idx="237">
                  <c:v>20</c:v>
                </c:pt>
                <c:pt idx="238">
                  <c:v>25.5</c:v>
                </c:pt>
                <c:pt idx="239">
                  <c:v>28.2</c:v>
                </c:pt>
                <c:pt idx="240">
                  <c:v>33.299999999999997</c:v>
                </c:pt>
                <c:pt idx="241">
                  <c:v>25.6</c:v>
                </c:pt>
                <c:pt idx="242">
                  <c:v>24.2</c:v>
                </c:pt>
                <c:pt idx="243">
                  <c:v>22.1</c:v>
                </c:pt>
                <c:pt idx="244">
                  <c:v>31.4</c:v>
                </c:pt>
                <c:pt idx="245">
                  <c:v>23.1</c:v>
                </c:pt>
                <c:pt idx="246">
                  <c:v>23.4</c:v>
                </c:pt>
                <c:pt idx="247">
                  <c:v>18.8</c:v>
                </c:pt>
                <c:pt idx="248">
                  <c:v>30.8</c:v>
                </c:pt>
                <c:pt idx="249">
                  <c:v>32</c:v>
                </c:pt>
                <c:pt idx="250">
                  <c:v>31.6</c:v>
                </c:pt>
                <c:pt idx="251">
                  <c:v>35.5</c:v>
                </c:pt>
                <c:pt idx="252">
                  <c:v>31.9</c:v>
                </c:pt>
                <c:pt idx="253">
                  <c:v>29.5</c:v>
                </c:pt>
                <c:pt idx="254">
                  <c:v>31.6</c:v>
                </c:pt>
                <c:pt idx="255">
                  <c:v>20.3</c:v>
                </c:pt>
                <c:pt idx="256">
                  <c:v>41.3</c:v>
                </c:pt>
                <c:pt idx="257">
                  <c:v>21.2</c:v>
                </c:pt>
                <c:pt idx="258">
                  <c:v>24.1</c:v>
                </c:pt>
                <c:pt idx="259">
                  <c:v>23</c:v>
                </c:pt>
                <c:pt idx="260">
                  <c:v>25.6</c:v>
                </c:pt>
                <c:pt idx="261">
                  <c:v>22.5</c:v>
                </c:pt>
                <c:pt idx="262">
                  <c:v>38.200000000000003</c:v>
                </c:pt>
                <c:pt idx="263">
                  <c:v>19.2</c:v>
                </c:pt>
                <c:pt idx="264">
                  <c:v>29</c:v>
                </c:pt>
                <c:pt idx="265">
                  <c:v>24</c:v>
                </c:pt>
                <c:pt idx="266">
                  <c:v>20.6</c:v>
                </c:pt>
                <c:pt idx="267">
                  <c:v>26.3</c:v>
                </c:pt>
                <c:pt idx="268">
                  <c:v>34.6</c:v>
                </c:pt>
                <c:pt idx="269">
                  <c:v>23.4</c:v>
                </c:pt>
                <c:pt idx="270">
                  <c:v>29.2</c:v>
                </c:pt>
                <c:pt idx="271">
                  <c:v>27.2</c:v>
                </c:pt>
                <c:pt idx="272">
                  <c:v>27</c:v>
                </c:pt>
                <c:pt idx="273">
                  <c:v>24.5</c:v>
                </c:pt>
                <c:pt idx="274">
                  <c:v>24.1</c:v>
                </c:pt>
                <c:pt idx="275">
                  <c:v>25.3</c:v>
                </c:pt>
                <c:pt idx="276">
                  <c:v>28.8</c:v>
                </c:pt>
                <c:pt idx="277">
                  <c:v>20.9</c:v>
                </c:pt>
                <c:pt idx="278">
                  <c:v>23</c:v>
                </c:pt>
                <c:pt idx="279">
                  <c:v>24.1</c:v>
                </c:pt>
                <c:pt idx="280">
                  <c:v>28.1</c:v>
                </c:pt>
                <c:pt idx="281">
                  <c:v>18</c:v>
                </c:pt>
                <c:pt idx="282">
                  <c:v>25.9</c:v>
                </c:pt>
                <c:pt idx="283">
                  <c:v>21.5</c:v>
                </c:pt>
                <c:pt idx="284">
                  <c:v>24.3</c:v>
                </c:pt>
                <c:pt idx="285">
                  <c:v>24.5</c:v>
                </c:pt>
                <c:pt idx="286">
                  <c:v>21.3</c:v>
                </c:pt>
                <c:pt idx="287">
                  <c:v>25.8</c:v>
                </c:pt>
                <c:pt idx="288">
                  <c:v>24.8</c:v>
                </c:pt>
                <c:pt idx="289">
                  <c:v>31.5</c:v>
                </c:pt>
                <c:pt idx="290">
                  <c:v>33.5</c:v>
                </c:pt>
                <c:pt idx="291">
                  <c:v>28.1</c:v>
                </c:pt>
                <c:pt idx="292">
                  <c:v>24.3</c:v>
                </c:pt>
                <c:pt idx="293">
                  <c:v>35</c:v>
                </c:pt>
                <c:pt idx="294">
                  <c:v>23.5</c:v>
                </c:pt>
                <c:pt idx="295">
                  <c:v>30</c:v>
                </c:pt>
                <c:pt idx="296">
                  <c:v>20.7</c:v>
                </c:pt>
                <c:pt idx="297">
                  <c:v>25.6</c:v>
                </c:pt>
                <c:pt idx="298">
                  <c:v>22.9</c:v>
                </c:pt>
                <c:pt idx="299">
                  <c:v>25.1</c:v>
                </c:pt>
                <c:pt idx="300">
                  <c:v>33.200000000000003</c:v>
                </c:pt>
                <c:pt idx="301">
                  <c:v>24.1</c:v>
                </c:pt>
                <c:pt idx="302">
                  <c:v>29.5</c:v>
                </c:pt>
                <c:pt idx="303">
                  <c:v>29.6</c:v>
                </c:pt>
                <c:pt idx="304">
                  <c:v>22.8</c:v>
                </c:pt>
                <c:pt idx="305">
                  <c:v>22.7</c:v>
                </c:pt>
                <c:pt idx="306">
                  <c:v>26.2</c:v>
                </c:pt>
                <c:pt idx="307">
                  <c:v>23.5</c:v>
                </c:pt>
                <c:pt idx="308">
                  <c:v>22.1</c:v>
                </c:pt>
                <c:pt idx="309">
                  <c:v>26.5</c:v>
                </c:pt>
                <c:pt idx="310">
                  <c:v>32.4</c:v>
                </c:pt>
                <c:pt idx="311">
                  <c:v>30.1</c:v>
                </c:pt>
                <c:pt idx="312">
                  <c:v>24.2</c:v>
                </c:pt>
                <c:pt idx="313">
                  <c:v>31.3</c:v>
                </c:pt>
                <c:pt idx="314">
                  <c:v>30.1</c:v>
                </c:pt>
                <c:pt idx="315">
                  <c:v>24.5</c:v>
                </c:pt>
                <c:pt idx="316">
                  <c:v>27.7</c:v>
                </c:pt>
                <c:pt idx="317">
                  <c:v>23.2</c:v>
                </c:pt>
                <c:pt idx="318">
                  <c:v>27</c:v>
                </c:pt>
                <c:pt idx="319">
                  <c:v>26.8</c:v>
                </c:pt>
                <c:pt idx="320">
                  <c:v>29.2</c:v>
                </c:pt>
                <c:pt idx="321">
                  <c:v>31.2</c:v>
                </c:pt>
                <c:pt idx="322">
                  <c:v>32.1</c:v>
                </c:pt>
                <c:pt idx="323">
                  <c:v>25.7</c:v>
                </c:pt>
                <c:pt idx="324">
                  <c:v>26.9</c:v>
                </c:pt>
                <c:pt idx="325">
                  <c:v>31.4</c:v>
                </c:pt>
                <c:pt idx="326">
                  <c:v>25.6</c:v>
                </c:pt>
                <c:pt idx="327">
                  <c:v>37</c:v>
                </c:pt>
                <c:pt idx="328">
                  <c:v>32.6</c:v>
                </c:pt>
                <c:pt idx="329">
                  <c:v>21.2</c:v>
                </c:pt>
                <c:pt idx="330">
                  <c:v>29.2</c:v>
                </c:pt>
                <c:pt idx="331">
                  <c:v>24</c:v>
                </c:pt>
                <c:pt idx="332">
                  <c:v>36.1</c:v>
                </c:pt>
                <c:pt idx="333">
                  <c:v>25.8</c:v>
                </c:pt>
                <c:pt idx="334">
                  <c:v>22</c:v>
                </c:pt>
                <c:pt idx="335">
                  <c:v>21.9</c:v>
                </c:pt>
                <c:pt idx="336">
                  <c:v>34.299999999999997</c:v>
                </c:pt>
                <c:pt idx="337">
                  <c:v>25.2</c:v>
                </c:pt>
                <c:pt idx="338">
                  <c:v>23.3</c:v>
                </c:pt>
                <c:pt idx="339">
                  <c:v>25.7</c:v>
                </c:pt>
                <c:pt idx="340">
                  <c:v>25.1</c:v>
                </c:pt>
                <c:pt idx="341">
                  <c:v>31.9</c:v>
                </c:pt>
                <c:pt idx="342">
                  <c:v>28.4</c:v>
                </c:pt>
                <c:pt idx="343">
                  <c:v>28.1</c:v>
                </c:pt>
                <c:pt idx="344">
                  <c:v>25.3</c:v>
                </c:pt>
                <c:pt idx="345">
                  <c:v>26.1</c:v>
                </c:pt>
                <c:pt idx="346">
                  <c:v>28</c:v>
                </c:pt>
                <c:pt idx="347">
                  <c:v>23.6</c:v>
                </c:pt>
                <c:pt idx="348">
                  <c:v>24.5</c:v>
                </c:pt>
                <c:pt idx="349">
                  <c:v>21</c:v>
                </c:pt>
                <c:pt idx="350">
                  <c:v>32</c:v>
                </c:pt>
                <c:pt idx="351">
                  <c:v>22.6</c:v>
                </c:pt>
                <c:pt idx="352">
                  <c:v>19.7</c:v>
                </c:pt>
                <c:pt idx="353">
                  <c:v>21.2</c:v>
                </c:pt>
                <c:pt idx="354">
                  <c:v>30.6</c:v>
                </c:pt>
                <c:pt idx="355">
                  <c:v>25.5</c:v>
                </c:pt>
                <c:pt idx="356">
                  <c:v>23.3</c:v>
                </c:pt>
                <c:pt idx="357">
                  <c:v>31</c:v>
                </c:pt>
                <c:pt idx="358">
                  <c:v>18.5</c:v>
                </c:pt>
                <c:pt idx="359">
                  <c:v>26.9</c:v>
                </c:pt>
                <c:pt idx="360">
                  <c:v>28.3</c:v>
                </c:pt>
                <c:pt idx="361">
                  <c:v>25.7</c:v>
                </c:pt>
                <c:pt idx="362">
                  <c:v>36.1</c:v>
                </c:pt>
                <c:pt idx="363">
                  <c:v>24.1</c:v>
                </c:pt>
                <c:pt idx="364">
                  <c:v>25.8</c:v>
                </c:pt>
                <c:pt idx="365">
                  <c:v>22.8</c:v>
                </c:pt>
                <c:pt idx="366">
                  <c:v>39.1</c:v>
                </c:pt>
                <c:pt idx="367">
                  <c:v>42.2</c:v>
                </c:pt>
                <c:pt idx="368">
                  <c:v>26.6</c:v>
                </c:pt>
                <c:pt idx="369">
                  <c:v>29.9</c:v>
                </c:pt>
                <c:pt idx="370">
                  <c:v>21</c:v>
                </c:pt>
                <c:pt idx="371">
                  <c:v>25.5</c:v>
                </c:pt>
                <c:pt idx="372">
                  <c:v>24.2</c:v>
                </c:pt>
                <c:pt idx="373">
                  <c:v>25.4</c:v>
                </c:pt>
                <c:pt idx="374">
                  <c:v>23.2</c:v>
                </c:pt>
                <c:pt idx="375">
                  <c:v>26.1</c:v>
                </c:pt>
                <c:pt idx="376">
                  <c:v>32.700000000000003</c:v>
                </c:pt>
                <c:pt idx="377">
                  <c:v>27.3</c:v>
                </c:pt>
                <c:pt idx="378">
                  <c:v>26.6</c:v>
                </c:pt>
                <c:pt idx="379">
                  <c:v>22.8</c:v>
                </c:pt>
                <c:pt idx="380">
                  <c:v>28.8</c:v>
                </c:pt>
                <c:pt idx="381">
                  <c:v>18.100000000000001</c:v>
                </c:pt>
                <c:pt idx="382">
                  <c:v>32</c:v>
                </c:pt>
                <c:pt idx="383">
                  <c:v>23.7</c:v>
                </c:pt>
                <c:pt idx="384">
                  <c:v>23.6</c:v>
                </c:pt>
                <c:pt idx="385">
                  <c:v>24.6</c:v>
                </c:pt>
                <c:pt idx="386">
                  <c:v>22.6</c:v>
                </c:pt>
                <c:pt idx="387">
                  <c:v>27.8</c:v>
                </c:pt>
                <c:pt idx="388">
                  <c:v>24.1</c:v>
                </c:pt>
                <c:pt idx="389">
                  <c:v>26.5</c:v>
                </c:pt>
                <c:pt idx="390">
                  <c:v>32.799999999999997</c:v>
                </c:pt>
                <c:pt idx="391">
                  <c:v>19.899999999999999</c:v>
                </c:pt>
                <c:pt idx="392">
                  <c:v>23.6</c:v>
                </c:pt>
                <c:pt idx="393">
                  <c:v>22.1</c:v>
                </c:pt>
                <c:pt idx="394">
                  <c:v>28.1</c:v>
                </c:pt>
                <c:pt idx="395">
                  <c:v>26.5</c:v>
                </c:pt>
                <c:pt idx="396">
                  <c:v>23.5</c:v>
                </c:pt>
                <c:pt idx="397">
                  <c:v>26</c:v>
                </c:pt>
                <c:pt idx="398">
                  <c:v>27.8</c:v>
                </c:pt>
                <c:pt idx="399">
                  <c:v>28.5</c:v>
                </c:pt>
                <c:pt idx="400">
                  <c:v>30.6</c:v>
                </c:pt>
                <c:pt idx="401">
                  <c:v>22.2</c:v>
                </c:pt>
                <c:pt idx="402">
                  <c:v>23.3</c:v>
                </c:pt>
                <c:pt idx="403">
                  <c:v>35.4</c:v>
                </c:pt>
                <c:pt idx="404">
                  <c:v>31.4</c:v>
                </c:pt>
                <c:pt idx="405">
                  <c:v>37.799999999999997</c:v>
                </c:pt>
                <c:pt idx="406">
                  <c:v>18.899999999999999</c:v>
                </c:pt>
                <c:pt idx="407">
                  <c:v>35</c:v>
                </c:pt>
                <c:pt idx="408">
                  <c:v>21.7</c:v>
                </c:pt>
                <c:pt idx="409">
                  <c:v>25.3</c:v>
                </c:pt>
                <c:pt idx="410">
                  <c:v>23.8</c:v>
                </c:pt>
                <c:pt idx="411">
                  <c:v>31.8</c:v>
                </c:pt>
                <c:pt idx="412">
                  <c:v>34.299999999999997</c:v>
                </c:pt>
                <c:pt idx="413">
                  <c:v>26.3</c:v>
                </c:pt>
                <c:pt idx="414">
                  <c:v>27</c:v>
                </c:pt>
                <c:pt idx="415">
                  <c:v>27.2</c:v>
                </c:pt>
                <c:pt idx="416">
                  <c:v>33.799999999999997</c:v>
                </c:pt>
                <c:pt idx="417">
                  <c:v>33</c:v>
                </c:pt>
                <c:pt idx="418">
                  <c:v>24.1</c:v>
                </c:pt>
                <c:pt idx="419">
                  <c:v>21.3</c:v>
                </c:pt>
                <c:pt idx="420">
                  <c:v>23</c:v>
                </c:pt>
                <c:pt idx="421">
                  <c:v>27.9</c:v>
                </c:pt>
                <c:pt idx="422">
                  <c:v>33.6</c:v>
                </c:pt>
                <c:pt idx="423">
                  <c:v>22.7</c:v>
                </c:pt>
                <c:pt idx="424">
                  <c:v>27.4</c:v>
                </c:pt>
                <c:pt idx="425">
                  <c:v>22.6</c:v>
                </c:pt>
                <c:pt idx="426">
                  <c:v>23.2</c:v>
                </c:pt>
                <c:pt idx="427">
                  <c:v>26.9</c:v>
                </c:pt>
                <c:pt idx="428">
                  <c:v>34.6</c:v>
                </c:pt>
                <c:pt idx="429">
                  <c:v>23.3</c:v>
                </c:pt>
                <c:pt idx="430">
                  <c:v>21.1</c:v>
                </c:pt>
                <c:pt idx="431">
                  <c:v>23.5</c:v>
                </c:pt>
                <c:pt idx="432">
                  <c:v>31.5</c:v>
                </c:pt>
                <c:pt idx="433">
                  <c:v>20.8</c:v>
                </c:pt>
                <c:pt idx="434">
                  <c:v>26.5</c:v>
                </c:pt>
                <c:pt idx="435">
                  <c:v>24.2</c:v>
                </c:pt>
                <c:pt idx="436">
                  <c:v>19.5</c:v>
                </c:pt>
                <c:pt idx="437">
                  <c:v>28.2</c:v>
                </c:pt>
                <c:pt idx="438">
                  <c:v>24.9</c:v>
                </c:pt>
                <c:pt idx="439">
                  <c:v>24.9</c:v>
                </c:pt>
                <c:pt idx="440">
                  <c:v>30</c:v>
                </c:pt>
                <c:pt idx="441">
                  <c:v>19.600000000000001</c:v>
                </c:pt>
              </c:numCache>
            </c:numRef>
          </c:xVal>
          <c:yVal>
            <c:numRef>
              <c:f>'Correlations&amp;Linear Regression'!$B$2:$B$443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1920"/>
        <c:axId val="213448192"/>
      </c:scatterChart>
      <c:valAx>
        <c:axId val="2134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 Mass Index BMI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448192"/>
        <c:crosses val="autoZero"/>
        <c:crossBetween val="midCat"/>
      </c:valAx>
      <c:valAx>
        <c:axId val="213448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Disease Progression (Target)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u="none" strike="noStrike" baseline="0">
                <a:latin typeface="Times New Roman" pitchFamily="18" charset="0"/>
                <a:cs typeface="Times New Roman" pitchFamily="18" charset="0"/>
              </a:rPr>
              <a:t>Optimal Resource Allocation to Maximize Patient Improvement</a:t>
            </a:r>
            <a:endParaRPr lang="en-US" sz="11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4.4874890638670173E-2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'Linear Optimization'!$B$1</c:f>
              <c:strCache>
                <c:ptCount val="1"/>
                <c:pt idx="0">
                  <c:v>Hours (Decision Variable)</c:v>
                </c:pt>
              </c:strCache>
            </c:strRef>
          </c:tx>
          <c:cat>
            <c:strRef>
              <c:f>'Linear Optimization'!$A$2:$A$6</c:f>
              <c:strCache>
                <c:ptCount val="3"/>
                <c:pt idx="0">
                  <c:v>BMI (x1)</c:v>
                </c:pt>
                <c:pt idx="1">
                  <c:v>Blood sugar (x2)</c:v>
                </c:pt>
                <c:pt idx="2">
                  <c:v>Total</c:v>
                </c:pt>
              </c:strCache>
            </c:strRef>
          </c:cat>
          <c:val>
            <c:numRef>
              <c:f>'Linear Optimization'!$B$2:$B$6</c:f>
              <c:numCache>
                <c:formatCode>General</c:formatCode>
                <c:ptCount val="5"/>
                <c:pt idx="0">
                  <c:v>100.00000000000001</c:v>
                </c:pt>
                <c:pt idx="1">
                  <c:v>100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Average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patient profiles (Key health indicators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1.1318897637795275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05074365704288E-2"/>
          <c:y val="0.21157407407407408"/>
          <c:w val="0.75040748031496063"/>
          <c:h val="0.70179753572470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'Descriptive Statistics'!$B$19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'Descriptive Statistics'!$A$20:$A$22</c:f>
              <c:strCache>
                <c:ptCount val="3"/>
                <c:pt idx="0">
                  <c:v>BMI</c:v>
                </c:pt>
                <c:pt idx="1">
                  <c:v>BP</c:v>
                </c:pt>
                <c:pt idx="2">
                  <c:v>Glucose (s6)</c:v>
                </c:pt>
              </c:strCache>
            </c:strRef>
          </c:cat>
          <c:val>
            <c:numRef>
              <c:f>'Descriptive Statistics'!$B$20:$B$22</c:f>
              <c:numCache>
                <c:formatCode>General</c:formatCode>
                <c:ptCount val="3"/>
                <c:pt idx="0">
                  <c:v>26.375791855203641</c:v>
                </c:pt>
                <c:pt idx="1">
                  <c:v>94.647013574660647</c:v>
                </c:pt>
                <c:pt idx="2">
                  <c:v>91.26018099547511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6640"/>
        <c:axId val="214338176"/>
      </c:barChart>
      <c:catAx>
        <c:axId val="2143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38176"/>
        <c:crosses val="autoZero"/>
        <c:auto val="1"/>
        <c:lblAlgn val="ctr"/>
        <c:lblOffset val="100"/>
        <c:noMultiLvlLbl val="0"/>
      </c:catAx>
      <c:valAx>
        <c:axId val="2143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3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u="none" strike="noStrike" baseline="0">
                <a:latin typeface="Times New Roman" pitchFamily="18" charset="0"/>
                <a:cs typeface="Times New Roman" pitchFamily="18" charset="0"/>
              </a:rPr>
              <a:t>Predicted Diabetes Progression by BMI</a:t>
            </a:r>
            <a:endParaRPr lang="en-US" sz="11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Prediction!$A$7</c:f>
              <c:strCache>
                <c:ptCount val="1"/>
                <c:pt idx="0">
                  <c:v>BMI</c:v>
                </c:pt>
              </c:strCache>
            </c:strRef>
          </c:tx>
          <c:invertIfNegative val="0"/>
          <c:val>
            <c:numRef>
              <c:f>Prediction!$A$8:$A$11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Prediction!$B$7</c:f>
              <c:strCache>
                <c:ptCount val="1"/>
                <c:pt idx="0">
                  <c:v>Predicted target</c:v>
                </c:pt>
              </c:strCache>
            </c:strRef>
          </c:tx>
          <c:invertIfNegative val="0"/>
          <c:val>
            <c:numRef>
              <c:f>Prediction!$B$8:$B$11</c:f>
              <c:numCache>
                <c:formatCode>General</c:formatCode>
                <c:ptCount val="4"/>
                <c:pt idx="0">
                  <c:v>86.770899999999983</c:v>
                </c:pt>
                <c:pt idx="1">
                  <c:v>138.13639999999998</c:v>
                </c:pt>
                <c:pt idx="2">
                  <c:v>189.50189999999998</c:v>
                </c:pt>
                <c:pt idx="3">
                  <c:v>240.86739999999998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7616"/>
        <c:axId val="214369408"/>
      </c:barChart>
      <c:catAx>
        <c:axId val="2143676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4369408"/>
        <c:crosses val="autoZero"/>
        <c:auto val="1"/>
        <c:lblAlgn val="ctr"/>
        <c:lblOffset val="100"/>
        <c:noMultiLvlLbl val="0"/>
      </c:catAx>
      <c:valAx>
        <c:axId val="214369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3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Average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patient profiles (Key health indicators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1.1318897637795267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05074365704288E-2"/>
          <c:y val="0.21157407407407408"/>
          <c:w val="0.75040748031496063"/>
          <c:h val="0.70179753572470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'Descriptive Statistics'!$B$19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'Descriptive Statistics'!$A$20:$A$22</c:f>
              <c:strCache>
                <c:ptCount val="3"/>
                <c:pt idx="0">
                  <c:v>BMI</c:v>
                </c:pt>
                <c:pt idx="1">
                  <c:v>BP</c:v>
                </c:pt>
                <c:pt idx="2">
                  <c:v>Glucose (s6)</c:v>
                </c:pt>
              </c:strCache>
            </c:strRef>
          </c:cat>
          <c:val>
            <c:numRef>
              <c:f>'Descriptive Statistics'!$B$20:$B$22</c:f>
              <c:numCache>
                <c:formatCode>General</c:formatCode>
                <c:ptCount val="3"/>
                <c:pt idx="0">
                  <c:v>26.375791855203641</c:v>
                </c:pt>
                <c:pt idx="1">
                  <c:v>94.647013574660647</c:v>
                </c:pt>
                <c:pt idx="2">
                  <c:v>91.26018099547511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8256"/>
        <c:axId val="213809792"/>
      </c:barChart>
      <c:catAx>
        <c:axId val="2138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09792"/>
        <c:crosses val="autoZero"/>
        <c:auto val="1"/>
        <c:lblAlgn val="ctr"/>
        <c:lblOffset val="100"/>
        <c:noMultiLvlLbl val="0"/>
      </c:catAx>
      <c:valAx>
        <c:axId val="2138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0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Between BMI and Disease Progression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405074365704288E-2"/>
          <c:y val="2.191168750964953E-2"/>
          <c:w val="0.87417825896762902"/>
          <c:h val="0.90470897020225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'Correlations&amp;Linear Regression'!$B$1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noFill/>
            </a:ln>
          </c:spPr>
          <c:xVal>
            <c:numRef>
              <c:f>'Correlations&amp;Linear Regression'!$A$2:$A$443</c:f>
              <c:numCache>
                <c:formatCode>0.00</c:formatCode>
                <c:ptCount val="442"/>
                <c:pt idx="0">
                  <c:v>32.1</c:v>
                </c:pt>
                <c:pt idx="1">
                  <c:v>21.6</c:v>
                </c:pt>
                <c:pt idx="2">
                  <c:v>30.5</c:v>
                </c:pt>
                <c:pt idx="3">
                  <c:v>25.3</c:v>
                </c:pt>
                <c:pt idx="4">
                  <c:v>23</c:v>
                </c:pt>
                <c:pt idx="5">
                  <c:v>22.6</c:v>
                </c:pt>
                <c:pt idx="6">
                  <c:v>22</c:v>
                </c:pt>
                <c:pt idx="7">
                  <c:v>26.2</c:v>
                </c:pt>
                <c:pt idx="8">
                  <c:v>32.1</c:v>
                </c:pt>
                <c:pt idx="9">
                  <c:v>30</c:v>
                </c:pt>
                <c:pt idx="10">
                  <c:v>18.600000000000001</c:v>
                </c:pt>
                <c:pt idx="11">
                  <c:v>28</c:v>
                </c:pt>
                <c:pt idx="12">
                  <c:v>23.7</c:v>
                </c:pt>
                <c:pt idx="13">
                  <c:v>26.2</c:v>
                </c:pt>
                <c:pt idx="14">
                  <c:v>24</c:v>
                </c:pt>
                <c:pt idx="15">
                  <c:v>24.7</c:v>
                </c:pt>
                <c:pt idx="16">
                  <c:v>30.3</c:v>
                </c:pt>
                <c:pt idx="17">
                  <c:v>27.5</c:v>
                </c:pt>
                <c:pt idx="18">
                  <c:v>25.4</c:v>
                </c:pt>
                <c:pt idx="19">
                  <c:v>24.7</c:v>
                </c:pt>
                <c:pt idx="20">
                  <c:v>21.1</c:v>
                </c:pt>
                <c:pt idx="21">
                  <c:v>24.3</c:v>
                </c:pt>
                <c:pt idx="22">
                  <c:v>26</c:v>
                </c:pt>
                <c:pt idx="23">
                  <c:v>32</c:v>
                </c:pt>
                <c:pt idx="24">
                  <c:v>29.7</c:v>
                </c:pt>
                <c:pt idx="25">
                  <c:v>25.2</c:v>
                </c:pt>
                <c:pt idx="26">
                  <c:v>19.2</c:v>
                </c:pt>
                <c:pt idx="27">
                  <c:v>31.9</c:v>
                </c:pt>
                <c:pt idx="28">
                  <c:v>24.4</c:v>
                </c:pt>
                <c:pt idx="29">
                  <c:v>25.8</c:v>
                </c:pt>
                <c:pt idx="30">
                  <c:v>30.5</c:v>
                </c:pt>
                <c:pt idx="31">
                  <c:v>20.3</c:v>
                </c:pt>
                <c:pt idx="32">
                  <c:v>38</c:v>
                </c:pt>
                <c:pt idx="33">
                  <c:v>21.7</c:v>
                </c:pt>
                <c:pt idx="34">
                  <c:v>20.5</c:v>
                </c:pt>
                <c:pt idx="35">
                  <c:v>23.5</c:v>
                </c:pt>
                <c:pt idx="36">
                  <c:v>28.5</c:v>
                </c:pt>
                <c:pt idx="37">
                  <c:v>27.4</c:v>
                </c:pt>
                <c:pt idx="38">
                  <c:v>33</c:v>
                </c:pt>
                <c:pt idx="39">
                  <c:v>27.7</c:v>
                </c:pt>
                <c:pt idx="40">
                  <c:v>25.6</c:v>
                </c:pt>
                <c:pt idx="41">
                  <c:v>20.100000000000001</c:v>
                </c:pt>
                <c:pt idx="42">
                  <c:v>25.4</c:v>
                </c:pt>
                <c:pt idx="43">
                  <c:v>24.2</c:v>
                </c:pt>
                <c:pt idx="44">
                  <c:v>32.700000000000003</c:v>
                </c:pt>
                <c:pt idx="45">
                  <c:v>23.1</c:v>
                </c:pt>
                <c:pt idx="46">
                  <c:v>25.3</c:v>
                </c:pt>
                <c:pt idx="47">
                  <c:v>19.600000000000001</c:v>
                </c:pt>
                <c:pt idx="48">
                  <c:v>22.5</c:v>
                </c:pt>
                <c:pt idx="49">
                  <c:v>27.7</c:v>
                </c:pt>
                <c:pt idx="50">
                  <c:v>25.7</c:v>
                </c:pt>
                <c:pt idx="51">
                  <c:v>27.9</c:v>
                </c:pt>
                <c:pt idx="52">
                  <c:v>25.5</c:v>
                </c:pt>
                <c:pt idx="53">
                  <c:v>24.9</c:v>
                </c:pt>
                <c:pt idx="54">
                  <c:v>28.7</c:v>
                </c:pt>
                <c:pt idx="55">
                  <c:v>21.8</c:v>
                </c:pt>
                <c:pt idx="56">
                  <c:v>30.2</c:v>
                </c:pt>
                <c:pt idx="57">
                  <c:v>20.5</c:v>
                </c:pt>
                <c:pt idx="58">
                  <c:v>20.399999999999999</c:v>
                </c:pt>
                <c:pt idx="59">
                  <c:v>24</c:v>
                </c:pt>
                <c:pt idx="60">
                  <c:v>26</c:v>
                </c:pt>
                <c:pt idx="61">
                  <c:v>26.8</c:v>
                </c:pt>
                <c:pt idx="62">
                  <c:v>25.7</c:v>
                </c:pt>
                <c:pt idx="63">
                  <c:v>22.9</c:v>
                </c:pt>
                <c:pt idx="64">
                  <c:v>24</c:v>
                </c:pt>
                <c:pt idx="65">
                  <c:v>24.1</c:v>
                </c:pt>
                <c:pt idx="66">
                  <c:v>24.7</c:v>
                </c:pt>
                <c:pt idx="67">
                  <c:v>25</c:v>
                </c:pt>
                <c:pt idx="68">
                  <c:v>23.6</c:v>
                </c:pt>
                <c:pt idx="69">
                  <c:v>22.1</c:v>
                </c:pt>
                <c:pt idx="70">
                  <c:v>19.899999999999999</c:v>
                </c:pt>
                <c:pt idx="71">
                  <c:v>29.5</c:v>
                </c:pt>
                <c:pt idx="72">
                  <c:v>26</c:v>
                </c:pt>
                <c:pt idx="73">
                  <c:v>24.5</c:v>
                </c:pt>
                <c:pt idx="74">
                  <c:v>26.6</c:v>
                </c:pt>
                <c:pt idx="75">
                  <c:v>23.5</c:v>
                </c:pt>
                <c:pt idx="76">
                  <c:v>29</c:v>
                </c:pt>
                <c:pt idx="77">
                  <c:v>23</c:v>
                </c:pt>
                <c:pt idx="78">
                  <c:v>21</c:v>
                </c:pt>
                <c:pt idx="79">
                  <c:v>22.9</c:v>
                </c:pt>
                <c:pt idx="80">
                  <c:v>27.5</c:v>
                </c:pt>
                <c:pt idx="81">
                  <c:v>24.3</c:v>
                </c:pt>
                <c:pt idx="82">
                  <c:v>23.1</c:v>
                </c:pt>
                <c:pt idx="83">
                  <c:v>27.3</c:v>
                </c:pt>
                <c:pt idx="84">
                  <c:v>22.7</c:v>
                </c:pt>
                <c:pt idx="85">
                  <c:v>33</c:v>
                </c:pt>
                <c:pt idx="86">
                  <c:v>19.399999999999999</c:v>
                </c:pt>
                <c:pt idx="87">
                  <c:v>25.8</c:v>
                </c:pt>
                <c:pt idx="88">
                  <c:v>22.6</c:v>
                </c:pt>
                <c:pt idx="89">
                  <c:v>21.9</c:v>
                </c:pt>
                <c:pt idx="90">
                  <c:v>24</c:v>
                </c:pt>
                <c:pt idx="91">
                  <c:v>31.2</c:v>
                </c:pt>
                <c:pt idx="92">
                  <c:v>26.8</c:v>
                </c:pt>
                <c:pt idx="93">
                  <c:v>20.399999999999999</c:v>
                </c:pt>
                <c:pt idx="94">
                  <c:v>24.8</c:v>
                </c:pt>
                <c:pt idx="95">
                  <c:v>21</c:v>
                </c:pt>
                <c:pt idx="96">
                  <c:v>27.3</c:v>
                </c:pt>
                <c:pt idx="97">
                  <c:v>34.6</c:v>
                </c:pt>
                <c:pt idx="98">
                  <c:v>25.9</c:v>
                </c:pt>
                <c:pt idx="99">
                  <c:v>20.399999999999999</c:v>
                </c:pt>
                <c:pt idx="100">
                  <c:v>28</c:v>
                </c:pt>
                <c:pt idx="101">
                  <c:v>22.2</c:v>
                </c:pt>
                <c:pt idx="102">
                  <c:v>29</c:v>
                </c:pt>
                <c:pt idx="103">
                  <c:v>30.2</c:v>
                </c:pt>
                <c:pt idx="104">
                  <c:v>32.4</c:v>
                </c:pt>
                <c:pt idx="105">
                  <c:v>23.4</c:v>
                </c:pt>
                <c:pt idx="106">
                  <c:v>19.3</c:v>
                </c:pt>
                <c:pt idx="107">
                  <c:v>31</c:v>
                </c:pt>
                <c:pt idx="108">
                  <c:v>30.6</c:v>
                </c:pt>
                <c:pt idx="109">
                  <c:v>25.5</c:v>
                </c:pt>
                <c:pt idx="110">
                  <c:v>23.4</c:v>
                </c:pt>
                <c:pt idx="111">
                  <c:v>26.8</c:v>
                </c:pt>
                <c:pt idx="112">
                  <c:v>28.3</c:v>
                </c:pt>
                <c:pt idx="113">
                  <c:v>27.7</c:v>
                </c:pt>
                <c:pt idx="114">
                  <c:v>36.6</c:v>
                </c:pt>
                <c:pt idx="115">
                  <c:v>26.5</c:v>
                </c:pt>
                <c:pt idx="116">
                  <c:v>31.8</c:v>
                </c:pt>
                <c:pt idx="117">
                  <c:v>24.4</c:v>
                </c:pt>
                <c:pt idx="118">
                  <c:v>25.4</c:v>
                </c:pt>
                <c:pt idx="119">
                  <c:v>22</c:v>
                </c:pt>
                <c:pt idx="120">
                  <c:v>26.8</c:v>
                </c:pt>
                <c:pt idx="121">
                  <c:v>28</c:v>
                </c:pt>
                <c:pt idx="122">
                  <c:v>33.9</c:v>
                </c:pt>
                <c:pt idx="123">
                  <c:v>29.6</c:v>
                </c:pt>
                <c:pt idx="124">
                  <c:v>28.6</c:v>
                </c:pt>
                <c:pt idx="125">
                  <c:v>25.6</c:v>
                </c:pt>
                <c:pt idx="126">
                  <c:v>20.7</c:v>
                </c:pt>
                <c:pt idx="127">
                  <c:v>26.2</c:v>
                </c:pt>
                <c:pt idx="128">
                  <c:v>20.6</c:v>
                </c:pt>
                <c:pt idx="129">
                  <c:v>27.9</c:v>
                </c:pt>
                <c:pt idx="130">
                  <c:v>35.299999999999997</c:v>
                </c:pt>
                <c:pt idx="131">
                  <c:v>19.899999999999999</c:v>
                </c:pt>
                <c:pt idx="132">
                  <c:v>24.4</c:v>
                </c:pt>
                <c:pt idx="133">
                  <c:v>21.4</c:v>
                </c:pt>
                <c:pt idx="134">
                  <c:v>30.4</c:v>
                </c:pt>
                <c:pt idx="135">
                  <c:v>31.6</c:v>
                </c:pt>
                <c:pt idx="136">
                  <c:v>18.8</c:v>
                </c:pt>
                <c:pt idx="137">
                  <c:v>31</c:v>
                </c:pt>
                <c:pt idx="138">
                  <c:v>36.700000000000003</c:v>
                </c:pt>
                <c:pt idx="139">
                  <c:v>32.1</c:v>
                </c:pt>
                <c:pt idx="140">
                  <c:v>27.7</c:v>
                </c:pt>
                <c:pt idx="141">
                  <c:v>30.8</c:v>
                </c:pt>
                <c:pt idx="142">
                  <c:v>27.5</c:v>
                </c:pt>
                <c:pt idx="143">
                  <c:v>26.9</c:v>
                </c:pt>
                <c:pt idx="144">
                  <c:v>30.7</c:v>
                </c:pt>
                <c:pt idx="145">
                  <c:v>38.299999999999997</c:v>
                </c:pt>
                <c:pt idx="146">
                  <c:v>31.9</c:v>
                </c:pt>
                <c:pt idx="147">
                  <c:v>35</c:v>
                </c:pt>
                <c:pt idx="148">
                  <c:v>27.8</c:v>
                </c:pt>
                <c:pt idx="149">
                  <c:v>25.9</c:v>
                </c:pt>
                <c:pt idx="150">
                  <c:v>32.9</c:v>
                </c:pt>
                <c:pt idx="151">
                  <c:v>26</c:v>
                </c:pt>
                <c:pt idx="152">
                  <c:v>26.3</c:v>
                </c:pt>
                <c:pt idx="153">
                  <c:v>22.3</c:v>
                </c:pt>
                <c:pt idx="154">
                  <c:v>28.3</c:v>
                </c:pt>
                <c:pt idx="155">
                  <c:v>32</c:v>
                </c:pt>
                <c:pt idx="156">
                  <c:v>25.4</c:v>
                </c:pt>
                <c:pt idx="157">
                  <c:v>23.3</c:v>
                </c:pt>
                <c:pt idx="158">
                  <c:v>20.3</c:v>
                </c:pt>
                <c:pt idx="159">
                  <c:v>30.4</c:v>
                </c:pt>
                <c:pt idx="160">
                  <c:v>20.6</c:v>
                </c:pt>
                <c:pt idx="161">
                  <c:v>32.299999999999997</c:v>
                </c:pt>
                <c:pt idx="162">
                  <c:v>29.2</c:v>
                </c:pt>
                <c:pt idx="163">
                  <c:v>33.1</c:v>
                </c:pt>
                <c:pt idx="164">
                  <c:v>24.6</c:v>
                </c:pt>
                <c:pt idx="165">
                  <c:v>20.2</c:v>
                </c:pt>
                <c:pt idx="166">
                  <c:v>20.8</c:v>
                </c:pt>
                <c:pt idx="167">
                  <c:v>32.799999999999997</c:v>
                </c:pt>
                <c:pt idx="168">
                  <c:v>31.9</c:v>
                </c:pt>
                <c:pt idx="169">
                  <c:v>23.9</c:v>
                </c:pt>
                <c:pt idx="170">
                  <c:v>24.5</c:v>
                </c:pt>
                <c:pt idx="171">
                  <c:v>22.1</c:v>
                </c:pt>
                <c:pt idx="172">
                  <c:v>33</c:v>
                </c:pt>
                <c:pt idx="173">
                  <c:v>19</c:v>
                </c:pt>
                <c:pt idx="174">
                  <c:v>27.3</c:v>
                </c:pt>
                <c:pt idx="175">
                  <c:v>22.8</c:v>
                </c:pt>
                <c:pt idx="176">
                  <c:v>28.2</c:v>
                </c:pt>
                <c:pt idx="177">
                  <c:v>28.9</c:v>
                </c:pt>
                <c:pt idx="178">
                  <c:v>25.6</c:v>
                </c:pt>
                <c:pt idx="179">
                  <c:v>24.9</c:v>
                </c:pt>
                <c:pt idx="180">
                  <c:v>26.8</c:v>
                </c:pt>
                <c:pt idx="181">
                  <c:v>22.4</c:v>
                </c:pt>
                <c:pt idx="182">
                  <c:v>26.9</c:v>
                </c:pt>
                <c:pt idx="183">
                  <c:v>23.1</c:v>
                </c:pt>
                <c:pt idx="184">
                  <c:v>28.6</c:v>
                </c:pt>
                <c:pt idx="185">
                  <c:v>24.7</c:v>
                </c:pt>
                <c:pt idx="186">
                  <c:v>30.3</c:v>
                </c:pt>
                <c:pt idx="187">
                  <c:v>21.3</c:v>
                </c:pt>
                <c:pt idx="188">
                  <c:v>26.1</c:v>
                </c:pt>
                <c:pt idx="189">
                  <c:v>20.2</c:v>
                </c:pt>
                <c:pt idx="190">
                  <c:v>25.2</c:v>
                </c:pt>
                <c:pt idx="191">
                  <c:v>22.5</c:v>
                </c:pt>
                <c:pt idx="192">
                  <c:v>23.5</c:v>
                </c:pt>
                <c:pt idx="193">
                  <c:v>25.9</c:v>
                </c:pt>
                <c:pt idx="194">
                  <c:v>20.9</c:v>
                </c:pt>
                <c:pt idx="195">
                  <c:v>28.7</c:v>
                </c:pt>
                <c:pt idx="196">
                  <c:v>22.1</c:v>
                </c:pt>
                <c:pt idx="197">
                  <c:v>26.7</c:v>
                </c:pt>
                <c:pt idx="198">
                  <c:v>31.4</c:v>
                </c:pt>
                <c:pt idx="199">
                  <c:v>22.2</c:v>
                </c:pt>
                <c:pt idx="200">
                  <c:v>21</c:v>
                </c:pt>
                <c:pt idx="201">
                  <c:v>21.2</c:v>
                </c:pt>
                <c:pt idx="202">
                  <c:v>26.5</c:v>
                </c:pt>
                <c:pt idx="203">
                  <c:v>29.2</c:v>
                </c:pt>
                <c:pt idx="204">
                  <c:v>27</c:v>
                </c:pt>
                <c:pt idx="205">
                  <c:v>30.7</c:v>
                </c:pt>
                <c:pt idx="206">
                  <c:v>28.8</c:v>
                </c:pt>
                <c:pt idx="207">
                  <c:v>30.6</c:v>
                </c:pt>
                <c:pt idx="208">
                  <c:v>30.1</c:v>
                </c:pt>
                <c:pt idx="209">
                  <c:v>24.7</c:v>
                </c:pt>
                <c:pt idx="210">
                  <c:v>27.7</c:v>
                </c:pt>
                <c:pt idx="211">
                  <c:v>29.8</c:v>
                </c:pt>
                <c:pt idx="212">
                  <c:v>26.7</c:v>
                </c:pt>
                <c:pt idx="213">
                  <c:v>19.8</c:v>
                </c:pt>
                <c:pt idx="214">
                  <c:v>23.3</c:v>
                </c:pt>
                <c:pt idx="215">
                  <c:v>35.1</c:v>
                </c:pt>
                <c:pt idx="216">
                  <c:v>29.7</c:v>
                </c:pt>
                <c:pt idx="217">
                  <c:v>29.3</c:v>
                </c:pt>
                <c:pt idx="218">
                  <c:v>20.3</c:v>
                </c:pt>
                <c:pt idx="219">
                  <c:v>22.5</c:v>
                </c:pt>
                <c:pt idx="220">
                  <c:v>22.7</c:v>
                </c:pt>
                <c:pt idx="221">
                  <c:v>22.8</c:v>
                </c:pt>
                <c:pt idx="222">
                  <c:v>24</c:v>
                </c:pt>
                <c:pt idx="223">
                  <c:v>24.2</c:v>
                </c:pt>
                <c:pt idx="224">
                  <c:v>20.2</c:v>
                </c:pt>
                <c:pt idx="225">
                  <c:v>29.4</c:v>
                </c:pt>
                <c:pt idx="226">
                  <c:v>22.1</c:v>
                </c:pt>
                <c:pt idx="227">
                  <c:v>23.6</c:v>
                </c:pt>
                <c:pt idx="228">
                  <c:v>25.2</c:v>
                </c:pt>
                <c:pt idx="229">
                  <c:v>24.9</c:v>
                </c:pt>
                <c:pt idx="230">
                  <c:v>33</c:v>
                </c:pt>
                <c:pt idx="231">
                  <c:v>23.5</c:v>
                </c:pt>
                <c:pt idx="232">
                  <c:v>26.4</c:v>
                </c:pt>
                <c:pt idx="233">
                  <c:v>29.8</c:v>
                </c:pt>
                <c:pt idx="234">
                  <c:v>30</c:v>
                </c:pt>
                <c:pt idx="235">
                  <c:v>25</c:v>
                </c:pt>
                <c:pt idx="236">
                  <c:v>27</c:v>
                </c:pt>
                <c:pt idx="237">
                  <c:v>20</c:v>
                </c:pt>
                <c:pt idx="238">
                  <c:v>25.5</c:v>
                </c:pt>
                <c:pt idx="239">
                  <c:v>28.2</c:v>
                </c:pt>
                <c:pt idx="240">
                  <c:v>33.299999999999997</c:v>
                </c:pt>
                <c:pt idx="241">
                  <c:v>25.6</c:v>
                </c:pt>
                <c:pt idx="242">
                  <c:v>24.2</c:v>
                </c:pt>
                <c:pt idx="243">
                  <c:v>22.1</c:v>
                </c:pt>
                <c:pt idx="244">
                  <c:v>31.4</c:v>
                </c:pt>
                <c:pt idx="245">
                  <c:v>23.1</c:v>
                </c:pt>
                <c:pt idx="246">
                  <c:v>23.4</c:v>
                </c:pt>
                <c:pt idx="247">
                  <c:v>18.8</c:v>
                </c:pt>
                <c:pt idx="248">
                  <c:v>30.8</c:v>
                </c:pt>
                <c:pt idx="249">
                  <c:v>32</c:v>
                </c:pt>
                <c:pt idx="250">
                  <c:v>31.6</c:v>
                </c:pt>
                <c:pt idx="251">
                  <c:v>35.5</c:v>
                </c:pt>
                <c:pt idx="252">
                  <c:v>31.9</c:v>
                </c:pt>
                <c:pt idx="253">
                  <c:v>29.5</c:v>
                </c:pt>
                <c:pt idx="254">
                  <c:v>31.6</c:v>
                </c:pt>
                <c:pt idx="255">
                  <c:v>20.3</c:v>
                </c:pt>
                <c:pt idx="256">
                  <c:v>41.3</c:v>
                </c:pt>
                <c:pt idx="257">
                  <c:v>21.2</c:v>
                </c:pt>
                <c:pt idx="258">
                  <c:v>24.1</c:v>
                </c:pt>
                <c:pt idx="259">
                  <c:v>23</c:v>
                </c:pt>
                <c:pt idx="260">
                  <c:v>25.6</c:v>
                </c:pt>
                <c:pt idx="261">
                  <c:v>22.5</c:v>
                </c:pt>
                <c:pt idx="262">
                  <c:v>38.200000000000003</c:v>
                </c:pt>
                <c:pt idx="263">
                  <c:v>19.2</c:v>
                </c:pt>
                <c:pt idx="264">
                  <c:v>29</c:v>
                </c:pt>
                <c:pt idx="265">
                  <c:v>24</c:v>
                </c:pt>
                <c:pt idx="266">
                  <c:v>20.6</c:v>
                </c:pt>
                <c:pt idx="267">
                  <c:v>26.3</c:v>
                </c:pt>
                <c:pt idx="268">
                  <c:v>34.6</c:v>
                </c:pt>
                <c:pt idx="269">
                  <c:v>23.4</c:v>
                </c:pt>
                <c:pt idx="270">
                  <c:v>29.2</c:v>
                </c:pt>
                <c:pt idx="271">
                  <c:v>27.2</c:v>
                </c:pt>
                <c:pt idx="272">
                  <c:v>27</c:v>
                </c:pt>
                <c:pt idx="273">
                  <c:v>24.5</c:v>
                </c:pt>
                <c:pt idx="274">
                  <c:v>24.1</c:v>
                </c:pt>
                <c:pt idx="275">
                  <c:v>25.3</c:v>
                </c:pt>
                <c:pt idx="276">
                  <c:v>28.8</c:v>
                </c:pt>
                <c:pt idx="277">
                  <c:v>20.9</c:v>
                </c:pt>
                <c:pt idx="278">
                  <c:v>23</c:v>
                </c:pt>
                <c:pt idx="279">
                  <c:v>24.1</c:v>
                </c:pt>
                <c:pt idx="280">
                  <c:v>28.1</c:v>
                </c:pt>
                <c:pt idx="281">
                  <c:v>18</c:v>
                </c:pt>
                <c:pt idx="282">
                  <c:v>25.9</c:v>
                </c:pt>
                <c:pt idx="283">
                  <c:v>21.5</c:v>
                </c:pt>
                <c:pt idx="284">
                  <c:v>24.3</c:v>
                </c:pt>
                <c:pt idx="285">
                  <c:v>24.5</c:v>
                </c:pt>
                <c:pt idx="286">
                  <c:v>21.3</c:v>
                </c:pt>
                <c:pt idx="287">
                  <c:v>25.8</c:v>
                </c:pt>
                <c:pt idx="288">
                  <c:v>24.8</c:v>
                </c:pt>
                <c:pt idx="289">
                  <c:v>31.5</c:v>
                </c:pt>
                <c:pt idx="290">
                  <c:v>33.5</c:v>
                </c:pt>
                <c:pt idx="291">
                  <c:v>28.1</c:v>
                </c:pt>
                <c:pt idx="292">
                  <c:v>24.3</c:v>
                </c:pt>
                <c:pt idx="293">
                  <c:v>35</c:v>
                </c:pt>
                <c:pt idx="294">
                  <c:v>23.5</c:v>
                </c:pt>
                <c:pt idx="295">
                  <c:v>30</c:v>
                </c:pt>
                <c:pt idx="296">
                  <c:v>20.7</c:v>
                </c:pt>
                <c:pt idx="297">
                  <c:v>25.6</c:v>
                </c:pt>
                <c:pt idx="298">
                  <c:v>22.9</c:v>
                </c:pt>
                <c:pt idx="299">
                  <c:v>25.1</c:v>
                </c:pt>
                <c:pt idx="300">
                  <c:v>33.200000000000003</c:v>
                </c:pt>
                <c:pt idx="301">
                  <c:v>24.1</c:v>
                </c:pt>
                <c:pt idx="302">
                  <c:v>29.5</c:v>
                </c:pt>
                <c:pt idx="303">
                  <c:v>29.6</c:v>
                </c:pt>
                <c:pt idx="304">
                  <c:v>22.8</c:v>
                </c:pt>
                <c:pt idx="305">
                  <c:v>22.7</c:v>
                </c:pt>
                <c:pt idx="306">
                  <c:v>26.2</c:v>
                </c:pt>
                <c:pt idx="307">
                  <c:v>23.5</c:v>
                </c:pt>
                <c:pt idx="308">
                  <c:v>22.1</c:v>
                </c:pt>
                <c:pt idx="309">
                  <c:v>26.5</c:v>
                </c:pt>
                <c:pt idx="310">
                  <c:v>32.4</c:v>
                </c:pt>
                <c:pt idx="311">
                  <c:v>30.1</c:v>
                </c:pt>
                <c:pt idx="312">
                  <c:v>24.2</c:v>
                </c:pt>
                <c:pt idx="313">
                  <c:v>31.3</c:v>
                </c:pt>
                <c:pt idx="314">
                  <c:v>30.1</c:v>
                </c:pt>
                <c:pt idx="315">
                  <c:v>24.5</c:v>
                </c:pt>
                <c:pt idx="316">
                  <c:v>27.7</c:v>
                </c:pt>
                <c:pt idx="317">
                  <c:v>23.2</c:v>
                </c:pt>
                <c:pt idx="318">
                  <c:v>27</c:v>
                </c:pt>
                <c:pt idx="319">
                  <c:v>26.8</c:v>
                </c:pt>
                <c:pt idx="320">
                  <c:v>29.2</c:v>
                </c:pt>
                <c:pt idx="321">
                  <c:v>31.2</c:v>
                </c:pt>
                <c:pt idx="322">
                  <c:v>32.1</c:v>
                </c:pt>
                <c:pt idx="323">
                  <c:v>25.7</c:v>
                </c:pt>
                <c:pt idx="324">
                  <c:v>26.9</c:v>
                </c:pt>
                <c:pt idx="325">
                  <c:v>31.4</c:v>
                </c:pt>
                <c:pt idx="326">
                  <c:v>25.6</c:v>
                </c:pt>
                <c:pt idx="327">
                  <c:v>37</c:v>
                </c:pt>
                <c:pt idx="328">
                  <c:v>32.6</c:v>
                </c:pt>
                <c:pt idx="329">
                  <c:v>21.2</c:v>
                </c:pt>
                <c:pt idx="330">
                  <c:v>29.2</c:v>
                </c:pt>
                <c:pt idx="331">
                  <c:v>24</c:v>
                </c:pt>
                <c:pt idx="332">
                  <c:v>36.1</c:v>
                </c:pt>
                <c:pt idx="333">
                  <c:v>25.8</c:v>
                </c:pt>
                <c:pt idx="334">
                  <c:v>22</c:v>
                </c:pt>
                <c:pt idx="335">
                  <c:v>21.9</c:v>
                </c:pt>
                <c:pt idx="336">
                  <c:v>34.299999999999997</c:v>
                </c:pt>
                <c:pt idx="337">
                  <c:v>25.2</c:v>
                </c:pt>
                <c:pt idx="338">
                  <c:v>23.3</c:v>
                </c:pt>
                <c:pt idx="339">
                  <c:v>25.7</c:v>
                </c:pt>
                <c:pt idx="340">
                  <c:v>25.1</c:v>
                </c:pt>
                <c:pt idx="341">
                  <c:v>31.9</c:v>
                </c:pt>
                <c:pt idx="342">
                  <c:v>28.4</c:v>
                </c:pt>
                <c:pt idx="343">
                  <c:v>28.1</c:v>
                </c:pt>
                <c:pt idx="344">
                  <c:v>25.3</c:v>
                </c:pt>
                <c:pt idx="345">
                  <c:v>26.1</c:v>
                </c:pt>
                <c:pt idx="346">
                  <c:v>28</c:v>
                </c:pt>
                <c:pt idx="347">
                  <c:v>23.6</c:v>
                </c:pt>
                <c:pt idx="348">
                  <c:v>24.5</c:v>
                </c:pt>
                <c:pt idx="349">
                  <c:v>21</c:v>
                </c:pt>
                <c:pt idx="350">
                  <c:v>32</c:v>
                </c:pt>
                <c:pt idx="351">
                  <c:v>22.6</c:v>
                </c:pt>
                <c:pt idx="352">
                  <c:v>19.7</c:v>
                </c:pt>
                <c:pt idx="353">
                  <c:v>21.2</c:v>
                </c:pt>
                <c:pt idx="354">
                  <c:v>30.6</c:v>
                </c:pt>
                <c:pt idx="355">
                  <c:v>25.5</c:v>
                </c:pt>
                <c:pt idx="356">
                  <c:v>23.3</c:v>
                </c:pt>
                <c:pt idx="357">
                  <c:v>31</c:v>
                </c:pt>
                <c:pt idx="358">
                  <c:v>18.5</c:v>
                </c:pt>
                <c:pt idx="359">
                  <c:v>26.9</c:v>
                </c:pt>
                <c:pt idx="360">
                  <c:v>28.3</c:v>
                </c:pt>
                <c:pt idx="361">
                  <c:v>25.7</c:v>
                </c:pt>
                <c:pt idx="362">
                  <c:v>36.1</c:v>
                </c:pt>
                <c:pt idx="363">
                  <c:v>24.1</c:v>
                </c:pt>
                <c:pt idx="364">
                  <c:v>25.8</c:v>
                </c:pt>
                <c:pt idx="365">
                  <c:v>22.8</c:v>
                </c:pt>
                <c:pt idx="366">
                  <c:v>39.1</c:v>
                </c:pt>
                <c:pt idx="367">
                  <c:v>42.2</c:v>
                </c:pt>
                <c:pt idx="368">
                  <c:v>26.6</c:v>
                </c:pt>
                <c:pt idx="369">
                  <c:v>29.9</c:v>
                </c:pt>
                <c:pt idx="370">
                  <c:v>21</c:v>
                </c:pt>
                <c:pt idx="371">
                  <c:v>25.5</c:v>
                </c:pt>
                <c:pt idx="372">
                  <c:v>24.2</c:v>
                </c:pt>
                <c:pt idx="373">
                  <c:v>25.4</c:v>
                </c:pt>
                <c:pt idx="374">
                  <c:v>23.2</c:v>
                </c:pt>
                <c:pt idx="375">
                  <c:v>26.1</c:v>
                </c:pt>
                <c:pt idx="376">
                  <c:v>32.700000000000003</c:v>
                </c:pt>
                <c:pt idx="377">
                  <c:v>27.3</c:v>
                </c:pt>
                <c:pt idx="378">
                  <c:v>26.6</c:v>
                </c:pt>
                <c:pt idx="379">
                  <c:v>22.8</c:v>
                </c:pt>
                <c:pt idx="380">
                  <c:v>28.8</c:v>
                </c:pt>
                <c:pt idx="381">
                  <c:v>18.100000000000001</c:v>
                </c:pt>
                <c:pt idx="382">
                  <c:v>32</c:v>
                </c:pt>
                <c:pt idx="383">
                  <c:v>23.7</c:v>
                </c:pt>
                <c:pt idx="384">
                  <c:v>23.6</c:v>
                </c:pt>
                <c:pt idx="385">
                  <c:v>24.6</c:v>
                </c:pt>
                <c:pt idx="386">
                  <c:v>22.6</c:v>
                </c:pt>
                <c:pt idx="387">
                  <c:v>27.8</c:v>
                </c:pt>
                <c:pt idx="388">
                  <c:v>24.1</c:v>
                </c:pt>
                <c:pt idx="389">
                  <c:v>26.5</c:v>
                </c:pt>
                <c:pt idx="390">
                  <c:v>32.799999999999997</c:v>
                </c:pt>
                <c:pt idx="391">
                  <c:v>19.899999999999999</c:v>
                </c:pt>
                <c:pt idx="392">
                  <c:v>23.6</c:v>
                </c:pt>
                <c:pt idx="393">
                  <c:v>22.1</c:v>
                </c:pt>
                <c:pt idx="394">
                  <c:v>28.1</c:v>
                </c:pt>
                <c:pt idx="395">
                  <c:v>26.5</c:v>
                </c:pt>
                <c:pt idx="396">
                  <c:v>23.5</c:v>
                </c:pt>
                <c:pt idx="397">
                  <c:v>26</c:v>
                </c:pt>
                <c:pt idx="398">
                  <c:v>27.8</c:v>
                </c:pt>
                <c:pt idx="399">
                  <c:v>28.5</c:v>
                </c:pt>
                <c:pt idx="400">
                  <c:v>30.6</c:v>
                </c:pt>
                <c:pt idx="401">
                  <c:v>22.2</c:v>
                </c:pt>
                <c:pt idx="402">
                  <c:v>23.3</c:v>
                </c:pt>
                <c:pt idx="403">
                  <c:v>35.4</c:v>
                </c:pt>
                <c:pt idx="404">
                  <c:v>31.4</c:v>
                </c:pt>
                <c:pt idx="405">
                  <c:v>37.799999999999997</c:v>
                </c:pt>
                <c:pt idx="406">
                  <c:v>18.899999999999999</c:v>
                </c:pt>
                <c:pt idx="407">
                  <c:v>35</c:v>
                </c:pt>
                <c:pt idx="408">
                  <c:v>21.7</c:v>
                </c:pt>
                <c:pt idx="409">
                  <c:v>25.3</c:v>
                </c:pt>
                <c:pt idx="410">
                  <c:v>23.8</c:v>
                </c:pt>
                <c:pt idx="411">
                  <c:v>31.8</c:v>
                </c:pt>
                <c:pt idx="412">
                  <c:v>34.299999999999997</c:v>
                </c:pt>
                <c:pt idx="413">
                  <c:v>26.3</c:v>
                </c:pt>
                <c:pt idx="414">
                  <c:v>27</c:v>
                </c:pt>
                <c:pt idx="415">
                  <c:v>27.2</c:v>
                </c:pt>
                <c:pt idx="416">
                  <c:v>33.799999999999997</c:v>
                </c:pt>
                <c:pt idx="417">
                  <c:v>33</c:v>
                </c:pt>
                <c:pt idx="418">
                  <c:v>24.1</c:v>
                </c:pt>
                <c:pt idx="419">
                  <c:v>21.3</c:v>
                </c:pt>
                <c:pt idx="420">
                  <c:v>23</c:v>
                </c:pt>
                <c:pt idx="421">
                  <c:v>27.9</c:v>
                </c:pt>
                <c:pt idx="422">
                  <c:v>33.6</c:v>
                </c:pt>
                <c:pt idx="423">
                  <c:v>22.7</c:v>
                </c:pt>
                <c:pt idx="424">
                  <c:v>27.4</c:v>
                </c:pt>
                <c:pt idx="425">
                  <c:v>22.6</c:v>
                </c:pt>
                <c:pt idx="426">
                  <c:v>23.2</c:v>
                </c:pt>
                <c:pt idx="427">
                  <c:v>26.9</c:v>
                </c:pt>
                <c:pt idx="428">
                  <c:v>34.6</c:v>
                </c:pt>
                <c:pt idx="429">
                  <c:v>23.3</c:v>
                </c:pt>
                <c:pt idx="430">
                  <c:v>21.1</c:v>
                </c:pt>
                <c:pt idx="431">
                  <c:v>23.5</c:v>
                </c:pt>
                <c:pt idx="432">
                  <c:v>31.5</c:v>
                </c:pt>
                <c:pt idx="433">
                  <c:v>20.8</c:v>
                </c:pt>
                <c:pt idx="434">
                  <c:v>26.5</c:v>
                </c:pt>
                <c:pt idx="435">
                  <c:v>24.2</c:v>
                </c:pt>
                <c:pt idx="436">
                  <c:v>19.5</c:v>
                </c:pt>
                <c:pt idx="437">
                  <c:v>28.2</c:v>
                </c:pt>
                <c:pt idx="438">
                  <c:v>24.9</c:v>
                </c:pt>
                <c:pt idx="439">
                  <c:v>24.9</c:v>
                </c:pt>
                <c:pt idx="440">
                  <c:v>30</c:v>
                </c:pt>
                <c:pt idx="441">
                  <c:v>19.600000000000001</c:v>
                </c:pt>
              </c:numCache>
            </c:numRef>
          </c:xVal>
          <c:yVal>
            <c:numRef>
              <c:f>'Correlations&amp;Linear Regression'!$B$2:$B$443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'Correlations&amp;Linear Regression'!$B$1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0170603674540682E-3"/>
                  <c:y val="-5.9163192836189594E-4"/>
                </c:manualLayout>
              </c:layout>
              <c:numFmt formatCode="General" sourceLinked="0"/>
            </c:trendlineLbl>
          </c:trendline>
          <c:xVal>
            <c:numRef>
              <c:f>'Correlations&amp;Linear Regression'!$A$2:$A$443</c:f>
              <c:numCache>
                <c:formatCode>0.00</c:formatCode>
                <c:ptCount val="442"/>
                <c:pt idx="0">
                  <c:v>32.1</c:v>
                </c:pt>
                <c:pt idx="1">
                  <c:v>21.6</c:v>
                </c:pt>
                <c:pt idx="2">
                  <c:v>30.5</c:v>
                </c:pt>
                <c:pt idx="3">
                  <c:v>25.3</c:v>
                </c:pt>
                <c:pt idx="4">
                  <c:v>23</c:v>
                </c:pt>
                <c:pt idx="5">
                  <c:v>22.6</c:v>
                </c:pt>
                <c:pt idx="6">
                  <c:v>22</c:v>
                </c:pt>
                <c:pt idx="7">
                  <c:v>26.2</c:v>
                </c:pt>
                <c:pt idx="8">
                  <c:v>32.1</c:v>
                </c:pt>
                <c:pt idx="9">
                  <c:v>30</c:v>
                </c:pt>
                <c:pt idx="10">
                  <c:v>18.600000000000001</c:v>
                </c:pt>
                <c:pt idx="11">
                  <c:v>28</c:v>
                </c:pt>
                <c:pt idx="12">
                  <c:v>23.7</c:v>
                </c:pt>
                <c:pt idx="13">
                  <c:v>26.2</c:v>
                </c:pt>
                <c:pt idx="14">
                  <c:v>24</c:v>
                </c:pt>
                <c:pt idx="15">
                  <c:v>24.7</c:v>
                </c:pt>
                <c:pt idx="16">
                  <c:v>30.3</c:v>
                </c:pt>
                <c:pt idx="17">
                  <c:v>27.5</c:v>
                </c:pt>
                <c:pt idx="18">
                  <c:v>25.4</c:v>
                </c:pt>
                <c:pt idx="19">
                  <c:v>24.7</c:v>
                </c:pt>
                <c:pt idx="20">
                  <c:v>21.1</c:v>
                </c:pt>
                <c:pt idx="21">
                  <c:v>24.3</c:v>
                </c:pt>
                <c:pt idx="22">
                  <c:v>26</c:v>
                </c:pt>
                <c:pt idx="23">
                  <c:v>32</c:v>
                </c:pt>
                <c:pt idx="24">
                  <c:v>29.7</c:v>
                </c:pt>
                <c:pt idx="25">
                  <c:v>25.2</c:v>
                </c:pt>
                <c:pt idx="26">
                  <c:v>19.2</c:v>
                </c:pt>
                <c:pt idx="27">
                  <c:v>31.9</c:v>
                </c:pt>
                <c:pt idx="28">
                  <c:v>24.4</c:v>
                </c:pt>
                <c:pt idx="29">
                  <c:v>25.8</c:v>
                </c:pt>
                <c:pt idx="30">
                  <c:v>30.5</c:v>
                </c:pt>
                <c:pt idx="31">
                  <c:v>20.3</c:v>
                </c:pt>
                <c:pt idx="32">
                  <c:v>38</c:v>
                </c:pt>
                <c:pt idx="33">
                  <c:v>21.7</c:v>
                </c:pt>
                <c:pt idx="34">
                  <c:v>20.5</c:v>
                </c:pt>
                <c:pt idx="35">
                  <c:v>23.5</c:v>
                </c:pt>
                <c:pt idx="36">
                  <c:v>28.5</c:v>
                </c:pt>
                <c:pt idx="37">
                  <c:v>27.4</c:v>
                </c:pt>
                <c:pt idx="38">
                  <c:v>33</c:v>
                </c:pt>
                <c:pt idx="39">
                  <c:v>27.7</c:v>
                </c:pt>
                <c:pt idx="40">
                  <c:v>25.6</c:v>
                </c:pt>
                <c:pt idx="41">
                  <c:v>20.100000000000001</c:v>
                </c:pt>
                <c:pt idx="42">
                  <c:v>25.4</c:v>
                </c:pt>
                <c:pt idx="43">
                  <c:v>24.2</c:v>
                </c:pt>
                <c:pt idx="44">
                  <c:v>32.700000000000003</c:v>
                </c:pt>
                <c:pt idx="45">
                  <c:v>23.1</c:v>
                </c:pt>
                <c:pt idx="46">
                  <c:v>25.3</c:v>
                </c:pt>
                <c:pt idx="47">
                  <c:v>19.600000000000001</c:v>
                </c:pt>
                <c:pt idx="48">
                  <c:v>22.5</c:v>
                </c:pt>
                <c:pt idx="49">
                  <c:v>27.7</c:v>
                </c:pt>
                <c:pt idx="50">
                  <c:v>25.7</c:v>
                </c:pt>
                <c:pt idx="51">
                  <c:v>27.9</c:v>
                </c:pt>
                <c:pt idx="52">
                  <c:v>25.5</c:v>
                </c:pt>
                <c:pt idx="53">
                  <c:v>24.9</c:v>
                </c:pt>
                <c:pt idx="54">
                  <c:v>28.7</c:v>
                </c:pt>
                <c:pt idx="55">
                  <c:v>21.8</c:v>
                </c:pt>
                <c:pt idx="56">
                  <c:v>30.2</c:v>
                </c:pt>
                <c:pt idx="57">
                  <c:v>20.5</c:v>
                </c:pt>
                <c:pt idx="58">
                  <c:v>20.399999999999999</c:v>
                </c:pt>
                <c:pt idx="59">
                  <c:v>24</c:v>
                </c:pt>
                <c:pt idx="60">
                  <c:v>26</c:v>
                </c:pt>
                <c:pt idx="61">
                  <c:v>26.8</c:v>
                </c:pt>
                <c:pt idx="62">
                  <c:v>25.7</c:v>
                </c:pt>
                <c:pt idx="63">
                  <c:v>22.9</c:v>
                </c:pt>
                <c:pt idx="64">
                  <c:v>24</c:v>
                </c:pt>
                <c:pt idx="65">
                  <c:v>24.1</c:v>
                </c:pt>
                <c:pt idx="66">
                  <c:v>24.7</c:v>
                </c:pt>
                <c:pt idx="67">
                  <c:v>25</c:v>
                </c:pt>
                <c:pt idx="68">
                  <c:v>23.6</c:v>
                </c:pt>
                <c:pt idx="69">
                  <c:v>22.1</c:v>
                </c:pt>
                <c:pt idx="70">
                  <c:v>19.899999999999999</c:v>
                </c:pt>
                <c:pt idx="71">
                  <c:v>29.5</c:v>
                </c:pt>
                <c:pt idx="72">
                  <c:v>26</c:v>
                </c:pt>
                <c:pt idx="73">
                  <c:v>24.5</c:v>
                </c:pt>
                <c:pt idx="74">
                  <c:v>26.6</c:v>
                </c:pt>
                <c:pt idx="75">
                  <c:v>23.5</c:v>
                </c:pt>
                <c:pt idx="76">
                  <c:v>29</c:v>
                </c:pt>
                <c:pt idx="77">
                  <c:v>23</c:v>
                </c:pt>
                <c:pt idx="78">
                  <c:v>21</c:v>
                </c:pt>
                <c:pt idx="79">
                  <c:v>22.9</c:v>
                </c:pt>
                <c:pt idx="80">
                  <c:v>27.5</c:v>
                </c:pt>
                <c:pt idx="81">
                  <c:v>24.3</c:v>
                </c:pt>
                <c:pt idx="82">
                  <c:v>23.1</c:v>
                </c:pt>
                <c:pt idx="83">
                  <c:v>27.3</c:v>
                </c:pt>
                <c:pt idx="84">
                  <c:v>22.7</c:v>
                </c:pt>
                <c:pt idx="85">
                  <c:v>33</c:v>
                </c:pt>
                <c:pt idx="86">
                  <c:v>19.399999999999999</c:v>
                </c:pt>
                <c:pt idx="87">
                  <c:v>25.8</c:v>
                </c:pt>
                <c:pt idx="88">
                  <c:v>22.6</c:v>
                </c:pt>
                <c:pt idx="89">
                  <c:v>21.9</c:v>
                </c:pt>
                <c:pt idx="90">
                  <c:v>24</c:v>
                </c:pt>
                <c:pt idx="91">
                  <c:v>31.2</c:v>
                </c:pt>
                <c:pt idx="92">
                  <c:v>26.8</c:v>
                </c:pt>
                <c:pt idx="93">
                  <c:v>20.399999999999999</c:v>
                </c:pt>
                <c:pt idx="94">
                  <c:v>24.8</c:v>
                </c:pt>
                <c:pt idx="95">
                  <c:v>21</c:v>
                </c:pt>
                <c:pt idx="96">
                  <c:v>27.3</c:v>
                </c:pt>
                <c:pt idx="97">
                  <c:v>34.6</c:v>
                </c:pt>
                <c:pt idx="98">
                  <c:v>25.9</c:v>
                </c:pt>
                <c:pt idx="99">
                  <c:v>20.399999999999999</c:v>
                </c:pt>
                <c:pt idx="100">
                  <c:v>28</c:v>
                </c:pt>
                <c:pt idx="101">
                  <c:v>22.2</c:v>
                </c:pt>
                <c:pt idx="102">
                  <c:v>29</c:v>
                </c:pt>
                <c:pt idx="103">
                  <c:v>30.2</c:v>
                </c:pt>
                <c:pt idx="104">
                  <c:v>32.4</c:v>
                </c:pt>
                <c:pt idx="105">
                  <c:v>23.4</c:v>
                </c:pt>
                <c:pt idx="106">
                  <c:v>19.3</c:v>
                </c:pt>
                <c:pt idx="107">
                  <c:v>31</c:v>
                </c:pt>
                <c:pt idx="108">
                  <c:v>30.6</c:v>
                </c:pt>
                <c:pt idx="109">
                  <c:v>25.5</c:v>
                </c:pt>
                <c:pt idx="110">
                  <c:v>23.4</c:v>
                </c:pt>
                <c:pt idx="111">
                  <c:v>26.8</c:v>
                </c:pt>
                <c:pt idx="112">
                  <c:v>28.3</c:v>
                </c:pt>
                <c:pt idx="113">
                  <c:v>27.7</c:v>
                </c:pt>
                <c:pt idx="114">
                  <c:v>36.6</c:v>
                </c:pt>
                <c:pt idx="115">
                  <c:v>26.5</c:v>
                </c:pt>
                <c:pt idx="116">
                  <c:v>31.8</c:v>
                </c:pt>
                <c:pt idx="117">
                  <c:v>24.4</c:v>
                </c:pt>
                <c:pt idx="118">
                  <c:v>25.4</c:v>
                </c:pt>
                <c:pt idx="119">
                  <c:v>22</c:v>
                </c:pt>
                <c:pt idx="120">
                  <c:v>26.8</c:v>
                </c:pt>
                <c:pt idx="121">
                  <c:v>28</c:v>
                </c:pt>
                <c:pt idx="122">
                  <c:v>33.9</c:v>
                </c:pt>
                <c:pt idx="123">
                  <c:v>29.6</c:v>
                </c:pt>
                <c:pt idx="124">
                  <c:v>28.6</c:v>
                </c:pt>
                <c:pt idx="125">
                  <c:v>25.6</c:v>
                </c:pt>
                <c:pt idx="126">
                  <c:v>20.7</c:v>
                </c:pt>
                <c:pt idx="127">
                  <c:v>26.2</c:v>
                </c:pt>
                <c:pt idx="128">
                  <c:v>20.6</c:v>
                </c:pt>
                <c:pt idx="129">
                  <c:v>27.9</c:v>
                </c:pt>
                <c:pt idx="130">
                  <c:v>35.299999999999997</c:v>
                </c:pt>
                <c:pt idx="131">
                  <c:v>19.899999999999999</c:v>
                </c:pt>
                <c:pt idx="132">
                  <c:v>24.4</c:v>
                </c:pt>
                <c:pt idx="133">
                  <c:v>21.4</c:v>
                </c:pt>
                <c:pt idx="134">
                  <c:v>30.4</c:v>
                </c:pt>
                <c:pt idx="135">
                  <c:v>31.6</c:v>
                </c:pt>
                <c:pt idx="136">
                  <c:v>18.8</c:v>
                </c:pt>
                <c:pt idx="137">
                  <c:v>31</c:v>
                </c:pt>
                <c:pt idx="138">
                  <c:v>36.700000000000003</c:v>
                </c:pt>
                <c:pt idx="139">
                  <c:v>32.1</c:v>
                </c:pt>
                <c:pt idx="140">
                  <c:v>27.7</c:v>
                </c:pt>
                <c:pt idx="141">
                  <c:v>30.8</c:v>
                </c:pt>
                <c:pt idx="142">
                  <c:v>27.5</c:v>
                </c:pt>
                <c:pt idx="143">
                  <c:v>26.9</c:v>
                </c:pt>
                <c:pt idx="144">
                  <c:v>30.7</c:v>
                </c:pt>
                <c:pt idx="145">
                  <c:v>38.299999999999997</c:v>
                </c:pt>
                <c:pt idx="146">
                  <c:v>31.9</c:v>
                </c:pt>
                <c:pt idx="147">
                  <c:v>35</c:v>
                </c:pt>
                <c:pt idx="148">
                  <c:v>27.8</c:v>
                </c:pt>
                <c:pt idx="149">
                  <c:v>25.9</c:v>
                </c:pt>
                <c:pt idx="150">
                  <c:v>32.9</c:v>
                </c:pt>
                <c:pt idx="151">
                  <c:v>26</c:v>
                </c:pt>
                <c:pt idx="152">
                  <c:v>26.3</c:v>
                </c:pt>
                <c:pt idx="153">
                  <c:v>22.3</c:v>
                </c:pt>
                <c:pt idx="154">
                  <c:v>28.3</c:v>
                </c:pt>
                <c:pt idx="155">
                  <c:v>32</c:v>
                </c:pt>
                <c:pt idx="156">
                  <c:v>25.4</c:v>
                </c:pt>
                <c:pt idx="157">
                  <c:v>23.3</c:v>
                </c:pt>
                <c:pt idx="158">
                  <c:v>20.3</c:v>
                </c:pt>
                <c:pt idx="159">
                  <c:v>30.4</c:v>
                </c:pt>
                <c:pt idx="160">
                  <c:v>20.6</c:v>
                </c:pt>
                <c:pt idx="161">
                  <c:v>32.299999999999997</c:v>
                </c:pt>
                <c:pt idx="162">
                  <c:v>29.2</c:v>
                </c:pt>
                <c:pt idx="163">
                  <c:v>33.1</c:v>
                </c:pt>
                <c:pt idx="164">
                  <c:v>24.6</c:v>
                </c:pt>
                <c:pt idx="165">
                  <c:v>20.2</c:v>
                </c:pt>
                <c:pt idx="166">
                  <c:v>20.8</c:v>
                </c:pt>
                <c:pt idx="167">
                  <c:v>32.799999999999997</c:v>
                </c:pt>
                <c:pt idx="168">
                  <c:v>31.9</c:v>
                </c:pt>
                <c:pt idx="169">
                  <c:v>23.9</c:v>
                </c:pt>
                <c:pt idx="170">
                  <c:v>24.5</c:v>
                </c:pt>
                <c:pt idx="171">
                  <c:v>22.1</c:v>
                </c:pt>
                <c:pt idx="172">
                  <c:v>33</c:v>
                </c:pt>
                <c:pt idx="173">
                  <c:v>19</c:v>
                </c:pt>
                <c:pt idx="174">
                  <c:v>27.3</c:v>
                </c:pt>
                <c:pt idx="175">
                  <c:v>22.8</c:v>
                </c:pt>
                <c:pt idx="176">
                  <c:v>28.2</c:v>
                </c:pt>
                <c:pt idx="177">
                  <c:v>28.9</c:v>
                </c:pt>
                <c:pt idx="178">
                  <c:v>25.6</c:v>
                </c:pt>
                <c:pt idx="179">
                  <c:v>24.9</c:v>
                </c:pt>
                <c:pt idx="180">
                  <c:v>26.8</c:v>
                </c:pt>
                <c:pt idx="181">
                  <c:v>22.4</c:v>
                </c:pt>
                <c:pt idx="182">
                  <c:v>26.9</c:v>
                </c:pt>
                <c:pt idx="183">
                  <c:v>23.1</c:v>
                </c:pt>
                <c:pt idx="184">
                  <c:v>28.6</c:v>
                </c:pt>
                <c:pt idx="185">
                  <c:v>24.7</c:v>
                </c:pt>
                <c:pt idx="186">
                  <c:v>30.3</c:v>
                </c:pt>
                <c:pt idx="187">
                  <c:v>21.3</c:v>
                </c:pt>
                <c:pt idx="188">
                  <c:v>26.1</c:v>
                </c:pt>
                <c:pt idx="189">
                  <c:v>20.2</c:v>
                </c:pt>
                <c:pt idx="190">
                  <c:v>25.2</c:v>
                </c:pt>
                <c:pt idx="191">
                  <c:v>22.5</c:v>
                </c:pt>
                <c:pt idx="192">
                  <c:v>23.5</c:v>
                </c:pt>
                <c:pt idx="193">
                  <c:v>25.9</c:v>
                </c:pt>
                <c:pt idx="194">
                  <c:v>20.9</c:v>
                </c:pt>
                <c:pt idx="195">
                  <c:v>28.7</c:v>
                </c:pt>
                <c:pt idx="196">
                  <c:v>22.1</c:v>
                </c:pt>
                <c:pt idx="197">
                  <c:v>26.7</c:v>
                </c:pt>
                <c:pt idx="198">
                  <c:v>31.4</c:v>
                </c:pt>
                <c:pt idx="199">
                  <c:v>22.2</c:v>
                </c:pt>
                <c:pt idx="200">
                  <c:v>21</c:v>
                </c:pt>
                <c:pt idx="201">
                  <c:v>21.2</c:v>
                </c:pt>
                <c:pt idx="202">
                  <c:v>26.5</c:v>
                </c:pt>
                <c:pt idx="203">
                  <c:v>29.2</c:v>
                </c:pt>
                <c:pt idx="204">
                  <c:v>27</c:v>
                </c:pt>
                <c:pt idx="205">
                  <c:v>30.7</c:v>
                </c:pt>
                <c:pt idx="206">
                  <c:v>28.8</c:v>
                </c:pt>
                <c:pt idx="207">
                  <c:v>30.6</c:v>
                </c:pt>
                <c:pt idx="208">
                  <c:v>30.1</c:v>
                </c:pt>
                <c:pt idx="209">
                  <c:v>24.7</c:v>
                </c:pt>
                <c:pt idx="210">
                  <c:v>27.7</c:v>
                </c:pt>
                <c:pt idx="211">
                  <c:v>29.8</c:v>
                </c:pt>
                <c:pt idx="212">
                  <c:v>26.7</c:v>
                </c:pt>
                <c:pt idx="213">
                  <c:v>19.8</c:v>
                </c:pt>
                <c:pt idx="214">
                  <c:v>23.3</c:v>
                </c:pt>
                <c:pt idx="215">
                  <c:v>35.1</c:v>
                </c:pt>
                <c:pt idx="216">
                  <c:v>29.7</c:v>
                </c:pt>
                <c:pt idx="217">
                  <c:v>29.3</c:v>
                </c:pt>
                <c:pt idx="218">
                  <c:v>20.3</c:v>
                </c:pt>
                <c:pt idx="219">
                  <c:v>22.5</c:v>
                </c:pt>
                <c:pt idx="220">
                  <c:v>22.7</c:v>
                </c:pt>
                <c:pt idx="221">
                  <c:v>22.8</c:v>
                </c:pt>
                <c:pt idx="222">
                  <c:v>24</c:v>
                </c:pt>
                <c:pt idx="223">
                  <c:v>24.2</c:v>
                </c:pt>
                <c:pt idx="224">
                  <c:v>20.2</c:v>
                </c:pt>
                <c:pt idx="225">
                  <c:v>29.4</c:v>
                </c:pt>
                <c:pt idx="226">
                  <c:v>22.1</c:v>
                </c:pt>
                <c:pt idx="227">
                  <c:v>23.6</c:v>
                </c:pt>
                <c:pt idx="228">
                  <c:v>25.2</c:v>
                </c:pt>
                <c:pt idx="229">
                  <c:v>24.9</c:v>
                </c:pt>
                <c:pt idx="230">
                  <c:v>33</c:v>
                </c:pt>
                <c:pt idx="231">
                  <c:v>23.5</c:v>
                </c:pt>
                <c:pt idx="232">
                  <c:v>26.4</c:v>
                </c:pt>
                <c:pt idx="233">
                  <c:v>29.8</c:v>
                </c:pt>
                <c:pt idx="234">
                  <c:v>30</c:v>
                </c:pt>
                <c:pt idx="235">
                  <c:v>25</c:v>
                </c:pt>
                <c:pt idx="236">
                  <c:v>27</c:v>
                </c:pt>
                <c:pt idx="237">
                  <c:v>20</c:v>
                </c:pt>
                <c:pt idx="238">
                  <c:v>25.5</c:v>
                </c:pt>
                <c:pt idx="239">
                  <c:v>28.2</c:v>
                </c:pt>
                <c:pt idx="240">
                  <c:v>33.299999999999997</c:v>
                </c:pt>
                <c:pt idx="241">
                  <c:v>25.6</c:v>
                </c:pt>
                <c:pt idx="242">
                  <c:v>24.2</c:v>
                </c:pt>
                <c:pt idx="243">
                  <c:v>22.1</c:v>
                </c:pt>
                <c:pt idx="244">
                  <c:v>31.4</c:v>
                </c:pt>
                <c:pt idx="245">
                  <c:v>23.1</c:v>
                </c:pt>
                <c:pt idx="246">
                  <c:v>23.4</c:v>
                </c:pt>
                <c:pt idx="247">
                  <c:v>18.8</c:v>
                </c:pt>
                <c:pt idx="248">
                  <c:v>30.8</c:v>
                </c:pt>
                <c:pt idx="249">
                  <c:v>32</c:v>
                </c:pt>
                <c:pt idx="250">
                  <c:v>31.6</c:v>
                </c:pt>
                <c:pt idx="251">
                  <c:v>35.5</c:v>
                </c:pt>
                <c:pt idx="252">
                  <c:v>31.9</c:v>
                </c:pt>
                <c:pt idx="253">
                  <c:v>29.5</c:v>
                </c:pt>
                <c:pt idx="254">
                  <c:v>31.6</c:v>
                </c:pt>
                <c:pt idx="255">
                  <c:v>20.3</c:v>
                </c:pt>
                <c:pt idx="256">
                  <c:v>41.3</c:v>
                </c:pt>
                <c:pt idx="257">
                  <c:v>21.2</c:v>
                </c:pt>
                <c:pt idx="258">
                  <c:v>24.1</c:v>
                </c:pt>
                <c:pt idx="259">
                  <c:v>23</c:v>
                </c:pt>
                <c:pt idx="260">
                  <c:v>25.6</c:v>
                </c:pt>
                <c:pt idx="261">
                  <c:v>22.5</c:v>
                </c:pt>
                <c:pt idx="262">
                  <c:v>38.200000000000003</c:v>
                </c:pt>
                <c:pt idx="263">
                  <c:v>19.2</c:v>
                </c:pt>
                <c:pt idx="264">
                  <c:v>29</c:v>
                </c:pt>
                <c:pt idx="265">
                  <c:v>24</c:v>
                </c:pt>
                <c:pt idx="266">
                  <c:v>20.6</c:v>
                </c:pt>
                <c:pt idx="267">
                  <c:v>26.3</c:v>
                </c:pt>
                <c:pt idx="268">
                  <c:v>34.6</c:v>
                </c:pt>
                <c:pt idx="269">
                  <c:v>23.4</c:v>
                </c:pt>
                <c:pt idx="270">
                  <c:v>29.2</c:v>
                </c:pt>
                <c:pt idx="271">
                  <c:v>27.2</c:v>
                </c:pt>
                <c:pt idx="272">
                  <c:v>27</c:v>
                </c:pt>
                <c:pt idx="273">
                  <c:v>24.5</c:v>
                </c:pt>
                <c:pt idx="274">
                  <c:v>24.1</c:v>
                </c:pt>
                <c:pt idx="275">
                  <c:v>25.3</c:v>
                </c:pt>
                <c:pt idx="276">
                  <c:v>28.8</c:v>
                </c:pt>
                <c:pt idx="277">
                  <c:v>20.9</c:v>
                </c:pt>
                <c:pt idx="278">
                  <c:v>23</c:v>
                </c:pt>
                <c:pt idx="279">
                  <c:v>24.1</c:v>
                </c:pt>
                <c:pt idx="280">
                  <c:v>28.1</c:v>
                </c:pt>
                <c:pt idx="281">
                  <c:v>18</c:v>
                </c:pt>
                <c:pt idx="282">
                  <c:v>25.9</c:v>
                </c:pt>
                <c:pt idx="283">
                  <c:v>21.5</c:v>
                </c:pt>
                <c:pt idx="284">
                  <c:v>24.3</c:v>
                </c:pt>
                <c:pt idx="285">
                  <c:v>24.5</c:v>
                </c:pt>
                <c:pt idx="286">
                  <c:v>21.3</c:v>
                </c:pt>
                <c:pt idx="287">
                  <c:v>25.8</c:v>
                </c:pt>
                <c:pt idx="288">
                  <c:v>24.8</c:v>
                </c:pt>
                <c:pt idx="289">
                  <c:v>31.5</c:v>
                </c:pt>
                <c:pt idx="290">
                  <c:v>33.5</c:v>
                </c:pt>
                <c:pt idx="291">
                  <c:v>28.1</c:v>
                </c:pt>
                <c:pt idx="292">
                  <c:v>24.3</c:v>
                </c:pt>
                <c:pt idx="293">
                  <c:v>35</c:v>
                </c:pt>
                <c:pt idx="294">
                  <c:v>23.5</c:v>
                </c:pt>
                <c:pt idx="295">
                  <c:v>30</c:v>
                </c:pt>
                <c:pt idx="296">
                  <c:v>20.7</c:v>
                </c:pt>
                <c:pt idx="297">
                  <c:v>25.6</c:v>
                </c:pt>
                <c:pt idx="298">
                  <c:v>22.9</c:v>
                </c:pt>
                <c:pt idx="299">
                  <c:v>25.1</c:v>
                </c:pt>
                <c:pt idx="300">
                  <c:v>33.200000000000003</c:v>
                </c:pt>
                <c:pt idx="301">
                  <c:v>24.1</c:v>
                </c:pt>
                <c:pt idx="302">
                  <c:v>29.5</c:v>
                </c:pt>
                <c:pt idx="303">
                  <c:v>29.6</c:v>
                </c:pt>
                <c:pt idx="304">
                  <c:v>22.8</c:v>
                </c:pt>
                <c:pt idx="305">
                  <c:v>22.7</c:v>
                </c:pt>
                <c:pt idx="306">
                  <c:v>26.2</c:v>
                </c:pt>
                <c:pt idx="307">
                  <c:v>23.5</c:v>
                </c:pt>
                <c:pt idx="308">
                  <c:v>22.1</c:v>
                </c:pt>
                <c:pt idx="309">
                  <c:v>26.5</c:v>
                </c:pt>
                <c:pt idx="310">
                  <c:v>32.4</c:v>
                </c:pt>
                <c:pt idx="311">
                  <c:v>30.1</c:v>
                </c:pt>
                <c:pt idx="312">
                  <c:v>24.2</c:v>
                </c:pt>
                <c:pt idx="313">
                  <c:v>31.3</c:v>
                </c:pt>
                <c:pt idx="314">
                  <c:v>30.1</c:v>
                </c:pt>
                <c:pt idx="315">
                  <c:v>24.5</c:v>
                </c:pt>
                <c:pt idx="316">
                  <c:v>27.7</c:v>
                </c:pt>
                <c:pt idx="317">
                  <c:v>23.2</c:v>
                </c:pt>
                <c:pt idx="318">
                  <c:v>27</c:v>
                </c:pt>
                <c:pt idx="319">
                  <c:v>26.8</c:v>
                </c:pt>
                <c:pt idx="320">
                  <c:v>29.2</c:v>
                </c:pt>
                <c:pt idx="321">
                  <c:v>31.2</c:v>
                </c:pt>
                <c:pt idx="322">
                  <c:v>32.1</c:v>
                </c:pt>
                <c:pt idx="323">
                  <c:v>25.7</c:v>
                </c:pt>
                <c:pt idx="324">
                  <c:v>26.9</c:v>
                </c:pt>
                <c:pt idx="325">
                  <c:v>31.4</c:v>
                </c:pt>
                <c:pt idx="326">
                  <c:v>25.6</c:v>
                </c:pt>
                <c:pt idx="327">
                  <c:v>37</c:v>
                </c:pt>
                <c:pt idx="328">
                  <c:v>32.6</c:v>
                </c:pt>
                <c:pt idx="329">
                  <c:v>21.2</c:v>
                </c:pt>
                <c:pt idx="330">
                  <c:v>29.2</c:v>
                </c:pt>
                <c:pt idx="331">
                  <c:v>24</c:v>
                </c:pt>
                <c:pt idx="332">
                  <c:v>36.1</c:v>
                </c:pt>
                <c:pt idx="333">
                  <c:v>25.8</c:v>
                </c:pt>
                <c:pt idx="334">
                  <c:v>22</c:v>
                </c:pt>
                <c:pt idx="335">
                  <c:v>21.9</c:v>
                </c:pt>
                <c:pt idx="336">
                  <c:v>34.299999999999997</c:v>
                </c:pt>
                <c:pt idx="337">
                  <c:v>25.2</c:v>
                </c:pt>
                <c:pt idx="338">
                  <c:v>23.3</c:v>
                </c:pt>
                <c:pt idx="339">
                  <c:v>25.7</c:v>
                </c:pt>
                <c:pt idx="340">
                  <c:v>25.1</c:v>
                </c:pt>
                <c:pt idx="341">
                  <c:v>31.9</c:v>
                </c:pt>
                <c:pt idx="342">
                  <c:v>28.4</c:v>
                </c:pt>
                <c:pt idx="343">
                  <c:v>28.1</c:v>
                </c:pt>
                <c:pt idx="344">
                  <c:v>25.3</c:v>
                </c:pt>
                <c:pt idx="345">
                  <c:v>26.1</c:v>
                </c:pt>
                <c:pt idx="346">
                  <c:v>28</c:v>
                </c:pt>
                <c:pt idx="347">
                  <c:v>23.6</c:v>
                </c:pt>
                <c:pt idx="348">
                  <c:v>24.5</c:v>
                </c:pt>
                <c:pt idx="349">
                  <c:v>21</c:v>
                </c:pt>
                <c:pt idx="350">
                  <c:v>32</c:v>
                </c:pt>
                <c:pt idx="351">
                  <c:v>22.6</c:v>
                </c:pt>
                <c:pt idx="352">
                  <c:v>19.7</c:v>
                </c:pt>
                <c:pt idx="353">
                  <c:v>21.2</c:v>
                </c:pt>
                <c:pt idx="354">
                  <c:v>30.6</c:v>
                </c:pt>
                <c:pt idx="355">
                  <c:v>25.5</c:v>
                </c:pt>
                <c:pt idx="356">
                  <c:v>23.3</c:v>
                </c:pt>
                <c:pt idx="357">
                  <c:v>31</c:v>
                </c:pt>
                <c:pt idx="358">
                  <c:v>18.5</c:v>
                </c:pt>
                <c:pt idx="359">
                  <c:v>26.9</c:v>
                </c:pt>
                <c:pt idx="360">
                  <c:v>28.3</c:v>
                </c:pt>
                <c:pt idx="361">
                  <c:v>25.7</c:v>
                </c:pt>
                <c:pt idx="362">
                  <c:v>36.1</c:v>
                </c:pt>
                <c:pt idx="363">
                  <c:v>24.1</c:v>
                </c:pt>
                <c:pt idx="364">
                  <c:v>25.8</c:v>
                </c:pt>
                <c:pt idx="365">
                  <c:v>22.8</c:v>
                </c:pt>
                <c:pt idx="366">
                  <c:v>39.1</c:v>
                </c:pt>
                <c:pt idx="367">
                  <c:v>42.2</c:v>
                </c:pt>
                <c:pt idx="368">
                  <c:v>26.6</c:v>
                </c:pt>
                <c:pt idx="369">
                  <c:v>29.9</c:v>
                </c:pt>
                <c:pt idx="370">
                  <c:v>21</c:v>
                </c:pt>
                <c:pt idx="371">
                  <c:v>25.5</c:v>
                </c:pt>
                <c:pt idx="372">
                  <c:v>24.2</c:v>
                </c:pt>
                <c:pt idx="373">
                  <c:v>25.4</c:v>
                </c:pt>
                <c:pt idx="374">
                  <c:v>23.2</c:v>
                </c:pt>
                <c:pt idx="375">
                  <c:v>26.1</c:v>
                </c:pt>
                <c:pt idx="376">
                  <c:v>32.700000000000003</c:v>
                </c:pt>
                <c:pt idx="377">
                  <c:v>27.3</c:v>
                </c:pt>
                <c:pt idx="378">
                  <c:v>26.6</c:v>
                </c:pt>
                <c:pt idx="379">
                  <c:v>22.8</c:v>
                </c:pt>
                <c:pt idx="380">
                  <c:v>28.8</c:v>
                </c:pt>
                <c:pt idx="381">
                  <c:v>18.100000000000001</c:v>
                </c:pt>
                <c:pt idx="382">
                  <c:v>32</c:v>
                </c:pt>
                <c:pt idx="383">
                  <c:v>23.7</c:v>
                </c:pt>
                <c:pt idx="384">
                  <c:v>23.6</c:v>
                </c:pt>
                <c:pt idx="385">
                  <c:v>24.6</c:v>
                </c:pt>
                <c:pt idx="386">
                  <c:v>22.6</c:v>
                </c:pt>
                <c:pt idx="387">
                  <c:v>27.8</c:v>
                </c:pt>
                <c:pt idx="388">
                  <c:v>24.1</c:v>
                </c:pt>
                <c:pt idx="389">
                  <c:v>26.5</c:v>
                </c:pt>
                <c:pt idx="390">
                  <c:v>32.799999999999997</c:v>
                </c:pt>
                <c:pt idx="391">
                  <c:v>19.899999999999999</c:v>
                </c:pt>
                <c:pt idx="392">
                  <c:v>23.6</c:v>
                </c:pt>
                <c:pt idx="393">
                  <c:v>22.1</c:v>
                </c:pt>
                <c:pt idx="394">
                  <c:v>28.1</c:v>
                </c:pt>
                <c:pt idx="395">
                  <c:v>26.5</c:v>
                </c:pt>
                <c:pt idx="396">
                  <c:v>23.5</c:v>
                </c:pt>
                <c:pt idx="397">
                  <c:v>26</c:v>
                </c:pt>
                <c:pt idx="398">
                  <c:v>27.8</c:v>
                </c:pt>
                <c:pt idx="399">
                  <c:v>28.5</c:v>
                </c:pt>
                <c:pt idx="400">
                  <c:v>30.6</c:v>
                </c:pt>
                <c:pt idx="401">
                  <c:v>22.2</c:v>
                </c:pt>
                <c:pt idx="402">
                  <c:v>23.3</c:v>
                </c:pt>
                <c:pt idx="403">
                  <c:v>35.4</c:v>
                </c:pt>
                <c:pt idx="404">
                  <c:v>31.4</c:v>
                </c:pt>
                <c:pt idx="405">
                  <c:v>37.799999999999997</c:v>
                </c:pt>
                <c:pt idx="406">
                  <c:v>18.899999999999999</c:v>
                </c:pt>
                <c:pt idx="407">
                  <c:v>35</c:v>
                </c:pt>
                <c:pt idx="408">
                  <c:v>21.7</c:v>
                </c:pt>
                <c:pt idx="409">
                  <c:v>25.3</c:v>
                </c:pt>
                <c:pt idx="410">
                  <c:v>23.8</c:v>
                </c:pt>
                <c:pt idx="411">
                  <c:v>31.8</c:v>
                </c:pt>
                <c:pt idx="412">
                  <c:v>34.299999999999997</c:v>
                </c:pt>
                <c:pt idx="413">
                  <c:v>26.3</c:v>
                </c:pt>
                <c:pt idx="414">
                  <c:v>27</c:v>
                </c:pt>
                <c:pt idx="415">
                  <c:v>27.2</c:v>
                </c:pt>
                <c:pt idx="416">
                  <c:v>33.799999999999997</c:v>
                </c:pt>
                <c:pt idx="417">
                  <c:v>33</c:v>
                </c:pt>
                <c:pt idx="418">
                  <c:v>24.1</c:v>
                </c:pt>
                <c:pt idx="419">
                  <c:v>21.3</c:v>
                </c:pt>
                <c:pt idx="420">
                  <c:v>23</c:v>
                </c:pt>
                <c:pt idx="421">
                  <c:v>27.9</c:v>
                </c:pt>
                <c:pt idx="422">
                  <c:v>33.6</c:v>
                </c:pt>
                <c:pt idx="423">
                  <c:v>22.7</c:v>
                </c:pt>
                <c:pt idx="424">
                  <c:v>27.4</c:v>
                </c:pt>
                <c:pt idx="425">
                  <c:v>22.6</c:v>
                </c:pt>
                <c:pt idx="426">
                  <c:v>23.2</c:v>
                </c:pt>
                <c:pt idx="427">
                  <c:v>26.9</c:v>
                </c:pt>
                <c:pt idx="428">
                  <c:v>34.6</c:v>
                </c:pt>
                <c:pt idx="429">
                  <c:v>23.3</c:v>
                </c:pt>
                <c:pt idx="430">
                  <c:v>21.1</c:v>
                </c:pt>
                <c:pt idx="431">
                  <c:v>23.5</c:v>
                </c:pt>
                <c:pt idx="432">
                  <c:v>31.5</c:v>
                </c:pt>
                <c:pt idx="433">
                  <c:v>20.8</c:v>
                </c:pt>
                <c:pt idx="434">
                  <c:v>26.5</c:v>
                </c:pt>
                <c:pt idx="435">
                  <c:v>24.2</c:v>
                </c:pt>
                <c:pt idx="436">
                  <c:v>19.5</c:v>
                </c:pt>
                <c:pt idx="437">
                  <c:v>28.2</c:v>
                </c:pt>
                <c:pt idx="438">
                  <c:v>24.9</c:v>
                </c:pt>
                <c:pt idx="439">
                  <c:v>24.9</c:v>
                </c:pt>
                <c:pt idx="440">
                  <c:v>30</c:v>
                </c:pt>
                <c:pt idx="441">
                  <c:v>19.600000000000001</c:v>
                </c:pt>
              </c:numCache>
            </c:numRef>
          </c:xVal>
          <c:yVal>
            <c:numRef>
              <c:f>'Correlations&amp;Linear Regression'!$B$2:$B$443</c:f>
              <c:numCache>
                <c:formatCode>General</c:formatCode>
                <c:ptCount val="442"/>
                <c:pt idx="0">
                  <c:v>151</c:v>
                </c:pt>
                <c:pt idx="1">
                  <c:v>75</c:v>
                </c:pt>
                <c:pt idx="2">
                  <c:v>141</c:v>
                </c:pt>
                <c:pt idx="3">
                  <c:v>206</c:v>
                </c:pt>
                <c:pt idx="4">
                  <c:v>135</c:v>
                </c:pt>
                <c:pt idx="5">
                  <c:v>97</c:v>
                </c:pt>
                <c:pt idx="6">
                  <c:v>138</c:v>
                </c:pt>
                <c:pt idx="7">
                  <c:v>63</c:v>
                </c:pt>
                <c:pt idx="8">
                  <c:v>110</c:v>
                </c:pt>
                <c:pt idx="9">
                  <c:v>310</c:v>
                </c:pt>
                <c:pt idx="10">
                  <c:v>101</c:v>
                </c:pt>
                <c:pt idx="11">
                  <c:v>69</c:v>
                </c:pt>
                <c:pt idx="12">
                  <c:v>179</c:v>
                </c:pt>
                <c:pt idx="13">
                  <c:v>185</c:v>
                </c:pt>
                <c:pt idx="14">
                  <c:v>118</c:v>
                </c:pt>
                <c:pt idx="15">
                  <c:v>171</c:v>
                </c:pt>
                <c:pt idx="16">
                  <c:v>166</c:v>
                </c:pt>
                <c:pt idx="17">
                  <c:v>144</c:v>
                </c:pt>
                <c:pt idx="18">
                  <c:v>97</c:v>
                </c:pt>
                <c:pt idx="19">
                  <c:v>168</c:v>
                </c:pt>
                <c:pt idx="20">
                  <c:v>68</c:v>
                </c:pt>
                <c:pt idx="21">
                  <c:v>49</c:v>
                </c:pt>
                <c:pt idx="22">
                  <c:v>68</c:v>
                </c:pt>
                <c:pt idx="23">
                  <c:v>245</c:v>
                </c:pt>
                <c:pt idx="24">
                  <c:v>184</c:v>
                </c:pt>
                <c:pt idx="25">
                  <c:v>202</c:v>
                </c:pt>
                <c:pt idx="26">
                  <c:v>137</c:v>
                </c:pt>
                <c:pt idx="27">
                  <c:v>85</c:v>
                </c:pt>
                <c:pt idx="28">
                  <c:v>131</c:v>
                </c:pt>
                <c:pt idx="29">
                  <c:v>283</c:v>
                </c:pt>
                <c:pt idx="30">
                  <c:v>129</c:v>
                </c:pt>
                <c:pt idx="31">
                  <c:v>59</c:v>
                </c:pt>
                <c:pt idx="32">
                  <c:v>341</c:v>
                </c:pt>
                <c:pt idx="33">
                  <c:v>87</c:v>
                </c:pt>
                <c:pt idx="34">
                  <c:v>65</c:v>
                </c:pt>
                <c:pt idx="35">
                  <c:v>102</c:v>
                </c:pt>
                <c:pt idx="36">
                  <c:v>265</c:v>
                </c:pt>
                <c:pt idx="37">
                  <c:v>276</c:v>
                </c:pt>
                <c:pt idx="38">
                  <c:v>252</c:v>
                </c:pt>
                <c:pt idx="39">
                  <c:v>90</c:v>
                </c:pt>
                <c:pt idx="40">
                  <c:v>100</c:v>
                </c:pt>
                <c:pt idx="41">
                  <c:v>55</c:v>
                </c:pt>
                <c:pt idx="42">
                  <c:v>61</c:v>
                </c:pt>
                <c:pt idx="43">
                  <c:v>92</c:v>
                </c:pt>
                <c:pt idx="44">
                  <c:v>259</c:v>
                </c:pt>
                <c:pt idx="45">
                  <c:v>53</c:v>
                </c:pt>
                <c:pt idx="46">
                  <c:v>190</c:v>
                </c:pt>
                <c:pt idx="47">
                  <c:v>142</c:v>
                </c:pt>
                <c:pt idx="48">
                  <c:v>75</c:v>
                </c:pt>
                <c:pt idx="49">
                  <c:v>142</c:v>
                </c:pt>
                <c:pt idx="50">
                  <c:v>155</c:v>
                </c:pt>
                <c:pt idx="51">
                  <c:v>225</c:v>
                </c:pt>
                <c:pt idx="52">
                  <c:v>59</c:v>
                </c:pt>
                <c:pt idx="53">
                  <c:v>104</c:v>
                </c:pt>
                <c:pt idx="54">
                  <c:v>182</c:v>
                </c:pt>
                <c:pt idx="55">
                  <c:v>128</c:v>
                </c:pt>
                <c:pt idx="56">
                  <c:v>52</c:v>
                </c:pt>
                <c:pt idx="57">
                  <c:v>37</c:v>
                </c:pt>
                <c:pt idx="58">
                  <c:v>170</c:v>
                </c:pt>
                <c:pt idx="59">
                  <c:v>170</c:v>
                </c:pt>
                <c:pt idx="60">
                  <c:v>61</c:v>
                </c:pt>
                <c:pt idx="61">
                  <c:v>144</c:v>
                </c:pt>
                <c:pt idx="62">
                  <c:v>52</c:v>
                </c:pt>
                <c:pt idx="63">
                  <c:v>128</c:v>
                </c:pt>
                <c:pt idx="64">
                  <c:v>71</c:v>
                </c:pt>
                <c:pt idx="65">
                  <c:v>163</c:v>
                </c:pt>
                <c:pt idx="66">
                  <c:v>150</c:v>
                </c:pt>
                <c:pt idx="67">
                  <c:v>97</c:v>
                </c:pt>
                <c:pt idx="68">
                  <c:v>160</c:v>
                </c:pt>
                <c:pt idx="69">
                  <c:v>178</c:v>
                </c:pt>
                <c:pt idx="70">
                  <c:v>48</c:v>
                </c:pt>
                <c:pt idx="71">
                  <c:v>270</c:v>
                </c:pt>
                <c:pt idx="72">
                  <c:v>202</c:v>
                </c:pt>
                <c:pt idx="73">
                  <c:v>111</c:v>
                </c:pt>
                <c:pt idx="74">
                  <c:v>85</c:v>
                </c:pt>
                <c:pt idx="75">
                  <c:v>42</c:v>
                </c:pt>
                <c:pt idx="76">
                  <c:v>170</c:v>
                </c:pt>
                <c:pt idx="77">
                  <c:v>200</c:v>
                </c:pt>
                <c:pt idx="78">
                  <c:v>252</c:v>
                </c:pt>
                <c:pt idx="79">
                  <c:v>113</c:v>
                </c:pt>
                <c:pt idx="80">
                  <c:v>143</c:v>
                </c:pt>
                <c:pt idx="81">
                  <c:v>51</c:v>
                </c:pt>
                <c:pt idx="82">
                  <c:v>52</c:v>
                </c:pt>
                <c:pt idx="83">
                  <c:v>210</c:v>
                </c:pt>
                <c:pt idx="84">
                  <c:v>65</c:v>
                </c:pt>
                <c:pt idx="85">
                  <c:v>141</c:v>
                </c:pt>
                <c:pt idx="86">
                  <c:v>55</c:v>
                </c:pt>
                <c:pt idx="87">
                  <c:v>134</c:v>
                </c:pt>
                <c:pt idx="88">
                  <c:v>42</c:v>
                </c:pt>
                <c:pt idx="89">
                  <c:v>111</c:v>
                </c:pt>
                <c:pt idx="90">
                  <c:v>98</c:v>
                </c:pt>
                <c:pt idx="91">
                  <c:v>164</c:v>
                </c:pt>
                <c:pt idx="92">
                  <c:v>48</c:v>
                </c:pt>
                <c:pt idx="93">
                  <c:v>96</c:v>
                </c:pt>
                <c:pt idx="94">
                  <c:v>90</c:v>
                </c:pt>
                <c:pt idx="95">
                  <c:v>162</c:v>
                </c:pt>
                <c:pt idx="96">
                  <c:v>150</c:v>
                </c:pt>
                <c:pt idx="97">
                  <c:v>279</c:v>
                </c:pt>
                <c:pt idx="98">
                  <c:v>92</c:v>
                </c:pt>
                <c:pt idx="99">
                  <c:v>83</c:v>
                </c:pt>
                <c:pt idx="100">
                  <c:v>128</c:v>
                </c:pt>
                <c:pt idx="101">
                  <c:v>102</c:v>
                </c:pt>
                <c:pt idx="102">
                  <c:v>302</c:v>
                </c:pt>
                <c:pt idx="103">
                  <c:v>198</c:v>
                </c:pt>
                <c:pt idx="104">
                  <c:v>95</c:v>
                </c:pt>
                <c:pt idx="105">
                  <c:v>53</c:v>
                </c:pt>
                <c:pt idx="106">
                  <c:v>134</c:v>
                </c:pt>
                <c:pt idx="107">
                  <c:v>144</c:v>
                </c:pt>
                <c:pt idx="108">
                  <c:v>232</c:v>
                </c:pt>
                <c:pt idx="109">
                  <c:v>81</c:v>
                </c:pt>
                <c:pt idx="110">
                  <c:v>104</c:v>
                </c:pt>
                <c:pt idx="111">
                  <c:v>59</c:v>
                </c:pt>
                <c:pt idx="112">
                  <c:v>246</c:v>
                </c:pt>
                <c:pt idx="113">
                  <c:v>297</c:v>
                </c:pt>
                <c:pt idx="114">
                  <c:v>258</c:v>
                </c:pt>
                <c:pt idx="115">
                  <c:v>229</c:v>
                </c:pt>
                <c:pt idx="116">
                  <c:v>275</c:v>
                </c:pt>
                <c:pt idx="117">
                  <c:v>281</c:v>
                </c:pt>
                <c:pt idx="118">
                  <c:v>179</c:v>
                </c:pt>
                <c:pt idx="119">
                  <c:v>200</c:v>
                </c:pt>
                <c:pt idx="120">
                  <c:v>200</c:v>
                </c:pt>
                <c:pt idx="121">
                  <c:v>173</c:v>
                </c:pt>
                <c:pt idx="122">
                  <c:v>180</c:v>
                </c:pt>
                <c:pt idx="123">
                  <c:v>84</c:v>
                </c:pt>
                <c:pt idx="124">
                  <c:v>121</c:v>
                </c:pt>
                <c:pt idx="125">
                  <c:v>161</c:v>
                </c:pt>
                <c:pt idx="126">
                  <c:v>99</c:v>
                </c:pt>
                <c:pt idx="127">
                  <c:v>109</c:v>
                </c:pt>
                <c:pt idx="128">
                  <c:v>115</c:v>
                </c:pt>
                <c:pt idx="129">
                  <c:v>268</c:v>
                </c:pt>
                <c:pt idx="130">
                  <c:v>274</c:v>
                </c:pt>
                <c:pt idx="131">
                  <c:v>158</c:v>
                </c:pt>
                <c:pt idx="132">
                  <c:v>107</c:v>
                </c:pt>
                <c:pt idx="133">
                  <c:v>83</c:v>
                </c:pt>
                <c:pt idx="134">
                  <c:v>103</c:v>
                </c:pt>
                <c:pt idx="135">
                  <c:v>272</c:v>
                </c:pt>
                <c:pt idx="136">
                  <c:v>85</c:v>
                </c:pt>
                <c:pt idx="137">
                  <c:v>280</c:v>
                </c:pt>
                <c:pt idx="138">
                  <c:v>336</c:v>
                </c:pt>
                <c:pt idx="139">
                  <c:v>281</c:v>
                </c:pt>
                <c:pt idx="140">
                  <c:v>118</c:v>
                </c:pt>
                <c:pt idx="141">
                  <c:v>317</c:v>
                </c:pt>
                <c:pt idx="142">
                  <c:v>235</c:v>
                </c:pt>
                <c:pt idx="143">
                  <c:v>60</c:v>
                </c:pt>
                <c:pt idx="144">
                  <c:v>174</c:v>
                </c:pt>
                <c:pt idx="145">
                  <c:v>259</c:v>
                </c:pt>
                <c:pt idx="146">
                  <c:v>178</c:v>
                </c:pt>
                <c:pt idx="147">
                  <c:v>128</c:v>
                </c:pt>
                <c:pt idx="148">
                  <c:v>96</c:v>
                </c:pt>
                <c:pt idx="149">
                  <c:v>126</c:v>
                </c:pt>
                <c:pt idx="150">
                  <c:v>288</c:v>
                </c:pt>
                <c:pt idx="151">
                  <c:v>88</c:v>
                </c:pt>
                <c:pt idx="152">
                  <c:v>292</c:v>
                </c:pt>
                <c:pt idx="153">
                  <c:v>71</c:v>
                </c:pt>
                <c:pt idx="154">
                  <c:v>197</c:v>
                </c:pt>
                <c:pt idx="155">
                  <c:v>186</c:v>
                </c:pt>
                <c:pt idx="156">
                  <c:v>25</c:v>
                </c:pt>
                <c:pt idx="157">
                  <c:v>84</c:v>
                </c:pt>
                <c:pt idx="158">
                  <c:v>96</c:v>
                </c:pt>
                <c:pt idx="159">
                  <c:v>195</c:v>
                </c:pt>
                <c:pt idx="160">
                  <c:v>53</c:v>
                </c:pt>
                <c:pt idx="161">
                  <c:v>217</c:v>
                </c:pt>
                <c:pt idx="162">
                  <c:v>172</c:v>
                </c:pt>
                <c:pt idx="163">
                  <c:v>131</c:v>
                </c:pt>
                <c:pt idx="164">
                  <c:v>214</c:v>
                </c:pt>
                <c:pt idx="165">
                  <c:v>59</c:v>
                </c:pt>
                <c:pt idx="166">
                  <c:v>70</c:v>
                </c:pt>
                <c:pt idx="167">
                  <c:v>220</c:v>
                </c:pt>
                <c:pt idx="168">
                  <c:v>268</c:v>
                </c:pt>
                <c:pt idx="169">
                  <c:v>152</c:v>
                </c:pt>
                <c:pt idx="170">
                  <c:v>47</c:v>
                </c:pt>
                <c:pt idx="171">
                  <c:v>74</c:v>
                </c:pt>
                <c:pt idx="172">
                  <c:v>295</c:v>
                </c:pt>
                <c:pt idx="173">
                  <c:v>101</c:v>
                </c:pt>
                <c:pt idx="174">
                  <c:v>151</c:v>
                </c:pt>
                <c:pt idx="175">
                  <c:v>127</c:v>
                </c:pt>
                <c:pt idx="176">
                  <c:v>237</c:v>
                </c:pt>
                <c:pt idx="177">
                  <c:v>225</c:v>
                </c:pt>
                <c:pt idx="178">
                  <c:v>81</c:v>
                </c:pt>
                <c:pt idx="179">
                  <c:v>151</c:v>
                </c:pt>
                <c:pt idx="180">
                  <c:v>107</c:v>
                </c:pt>
                <c:pt idx="181">
                  <c:v>64</c:v>
                </c:pt>
                <c:pt idx="182">
                  <c:v>138</c:v>
                </c:pt>
                <c:pt idx="183">
                  <c:v>185</c:v>
                </c:pt>
                <c:pt idx="184">
                  <c:v>265</c:v>
                </c:pt>
                <c:pt idx="185">
                  <c:v>101</c:v>
                </c:pt>
                <c:pt idx="186">
                  <c:v>137</c:v>
                </c:pt>
                <c:pt idx="187">
                  <c:v>143</c:v>
                </c:pt>
                <c:pt idx="188">
                  <c:v>141</c:v>
                </c:pt>
                <c:pt idx="189">
                  <c:v>79</c:v>
                </c:pt>
                <c:pt idx="190">
                  <c:v>292</c:v>
                </c:pt>
                <c:pt idx="191">
                  <c:v>178</c:v>
                </c:pt>
                <c:pt idx="192">
                  <c:v>91</c:v>
                </c:pt>
                <c:pt idx="193">
                  <c:v>116</c:v>
                </c:pt>
                <c:pt idx="194">
                  <c:v>86</c:v>
                </c:pt>
                <c:pt idx="195">
                  <c:v>122</c:v>
                </c:pt>
                <c:pt idx="196">
                  <c:v>72</c:v>
                </c:pt>
                <c:pt idx="197">
                  <c:v>129</c:v>
                </c:pt>
                <c:pt idx="198">
                  <c:v>142</c:v>
                </c:pt>
                <c:pt idx="199">
                  <c:v>90</c:v>
                </c:pt>
                <c:pt idx="200">
                  <c:v>158</c:v>
                </c:pt>
                <c:pt idx="201">
                  <c:v>39</c:v>
                </c:pt>
                <c:pt idx="202">
                  <c:v>196</c:v>
                </c:pt>
                <c:pt idx="203">
                  <c:v>222</c:v>
                </c:pt>
                <c:pt idx="204">
                  <c:v>277</c:v>
                </c:pt>
                <c:pt idx="205">
                  <c:v>99</c:v>
                </c:pt>
                <c:pt idx="206">
                  <c:v>196</c:v>
                </c:pt>
                <c:pt idx="207">
                  <c:v>202</c:v>
                </c:pt>
                <c:pt idx="208">
                  <c:v>155</c:v>
                </c:pt>
                <c:pt idx="209">
                  <c:v>77</c:v>
                </c:pt>
                <c:pt idx="210">
                  <c:v>191</c:v>
                </c:pt>
                <c:pt idx="211">
                  <c:v>70</c:v>
                </c:pt>
                <c:pt idx="212">
                  <c:v>73</c:v>
                </c:pt>
                <c:pt idx="213">
                  <c:v>49</c:v>
                </c:pt>
                <c:pt idx="214">
                  <c:v>65</c:v>
                </c:pt>
                <c:pt idx="215">
                  <c:v>263</c:v>
                </c:pt>
                <c:pt idx="216">
                  <c:v>248</c:v>
                </c:pt>
                <c:pt idx="217">
                  <c:v>296</c:v>
                </c:pt>
                <c:pt idx="218">
                  <c:v>214</c:v>
                </c:pt>
                <c:pt idx="219">
                  <c:v>185</c:v>
                </c:pt>
                <c:pt idx="220">
                  <c:v>78</c:v>
                </c:pt>
                <c:pt idx="221">
                  <c:v>93</c:v>
                </c:pt>
                <c:pt idx="222">
                  <c:v>252</c:v>
                </c:pt>
                <c:pt idx="223">
                  <c:v>150</c:v>
                </c:pt>
                <c:pt idx="224">
                  <c:v>77</c:v>
                </c:pt>
                <c:pt idx="225">
                  <c:v>208</c:v>
                </c:pt>
                <c:pt idx="226">
                  <c:v>77</c:v>
                </c:pt>
                <c:pt idx="227">
                  <c:v>108</c:v>
                </c:pt>
                <c:pt idx="228">
                  <c:v>160</c:v>
                </c:pt>
                <c:pt idx="229">
                  <c:v>53</c:v>
                </c:pt>
                <c:pt idx="230">
                  <c:v>220</c:v>
                </c:pt>
                <c:pt idx="231">
                  <c:v>154</c:v>
                </c:pt>
                <c:pt idx="232">
                  <c:v>259</c:v>
                </c:pt>
                <c:pt idx="233">
                  <c:v>90</c:v>
                </c:pt>
                <c:pt idx="234">
                  <c:v>246</c:v>
                </c:pt>
                <c:pt idx="235">
                  <c:v>124</c:v>
                </c:pt>
                <c:pt idx="236">
                  <c:v>67</c:v>
                </c:pt>
                <c:pt idx="237">
                  <c:v>72</c:v>
                </c:pt>
                <c:pt idx="238">
                  <c:v>257</c:v>
                </c:pt>
                <c:pt idx="239">
                  <c:v>262</c:v>
                </c:pt>
                <c:pt idx="240">
                  <c:v>275</c:v>
                </c:pt>
                <c:pt idx="241">
                  <c:v>177</c:v>
                </c:pt>
                <c:pt idx="242">
                  <c:v>71</c:v>
                </c:pt>
                <c:pt idx="243">
                  <c:v>47</c:v>
                </c:pt>
                <c:pt idx="244">
                  <c:v>187</c:v>
                </c:pt>
                <c:pt idx="245">
                  <c:v>125</c:v>
                </c:pt>
                <c:pt idx="246">
                  <c:v>78</c:v>
                </c:pt>
                <c:pt idx="247">
                  <c:v>51</c:v>
                </c:pt>
                <c:pt idx="248">
                  <c:v>258</c:v>
                </c:pt>
                <c:pt idx="249">
                  <c:v>215</c:v>
                </c:pt>
                <c:pt idx="250">
                  <c:v>303</c:v>
                </c:pt>
                <c:pt idx="251">
                  <c:v>243</c:v>
                </c:pt>
                <c:pt idx="252">
                  <c:v>91</c:v>
                </c:pt>
                <c:pt idx="253">
                  <c:v>150</c:v>
                </c:pt>
                <c:pt idx="254">
                  <c:v>310</c:v>
                </c:pt>
                <c:pt idx="255">
                  <c:v>153</c:v>
                </c:pt>
                <c:pt idx="256">
                  <c:v>346</c:v>
                </c:pt>
                <c:pt idx="257">
                  <c:v>63</c:v>
                </c:pt>
                <c:pt idx="258">
                  <c:v>89</c:v>
                </c:pt>
                <c:pt idx="259">
                  <c:v>50</c:v>
                </c:pt>
                <c:pt idx="260">
                  <c:v>39</c:v>
                </c:pt>
                <c:pt idx="261">
                  <c:v>103</c:v>
                </c:pt>
                <c:pt idx="262">
                  <c:v>308</c:v>
                </c:pt>
                <c:pt idx="263">
                  <c:v>116</c:v>
                </c:pt>
                <c:pt idx="264">
                  <c:v>145</c:v>
                </c:pt>
                <c:pt idx="265">
                  <c:v>74</c:v>
                </c:pt>
                <c:pt idx="266">
                  <c:v>45</c:v>
                </c:pt>
                <c:pt idx="267">
                  <c:v>115</c:v>
                </c:pt>
                <c:pt idx="268">
                  <c:v>264</c:v>
                </c:pt>
                <c:pt idx="269">
                  <c:v>87</c:v>
                </c:pt>
                <c:pt idx="270">
                  <c:v>202</c:v>
                </c:pt>
                <c:pt idx="271">
                  <c:v>127</c:v>
                </c:pt>
                <c:pt idx="272">
                  <c:v>182</c:v>
                </c:pt>
                <c:pt idx="273">
                  <c:v>241</c:v>
                </c:pt>
                <c:pt idx="274">
                  <c:v>66</c:v>
                </c:pt>
                <c:pt idx="275">
                  <c:v>94</c:v>
                </c:pt>
                <c:pt idx="276">
                  <c:v>283</c:v>
                </c:pt>
                <c:pt idx="277">
                  <c:v>64</c:v>
                </c:pt>
                <c:pt idx="278">
                  <c:v>102</c:v>
                </c:pt>
                <c:pt idx="279">
                  <c:v>200</c:v>
                </c:pt>
                <c:pt idx="280">
                  <c:v>265</c:v>
                </c:pt>
                <c:pt idx="281">
                  <c:v>94</c:v>
                </c:pt>
                <c:pt idx="282">
                  <c:v>230</c:v>
                </c:pt>
                <c:pt idx="283">
                  <c:v>181</c:v>
                </c:pt>
                <c:pt idx="284">
                  <c:v>156</c:v>
                </c:pt>
                <c:pt idx="285">
                  <c:v>233</c:v>
                </c:pt>
                <c:pt idx="286">
                  <c:v>60</c:v>
                </c:pt>
                <c:pt idx="287">
                  <c:v>219</c:v>
                </c:pt>
                <c:pt idx="288">
                  <c:v>80</c:v>
                </c:pt>
                <c:pt idx="289">
                  <c:v>68</c:v>
                </c:pt>
                <c:pt idx="290">
                  <c:v>332</c:v>
                </c:pt>
                <c:pt idx="291">
                  <c:v>248</c:v>
                </c:pt>
                <c:pt idx="292">
                  <c:v>84</c:v>
                </c:pt>
                <c:pt idx="293">
                  <c:v>200</c:v>
                </c:pt>
                <c:pt idx="294">
                  <c:v>55</c:v>
                </c:pt>
                <c:pt idx="295">
                  <c:v>85</c:v>
                </c:pt>
                <c:pt idx="296">
                  <c:v>89</c:v>
                </c:pt>
                <c:pt idx="297">
                  <c:v>31</c:v>
                </c:pt>
                <c:pt idx="298">
                  <c:v>129</c:v>
                </c:pt>
                <c:pt idx="299">
                  <c:v>83</c:v>
                </c:pt>
                <c:pt idx="300">
                  <c:v>275</c:v>
                </c:pt>
                <c:pt idx="301">
                  <c:v>65</c:v>
                </c:pt>
                <c:pt idx="302">
                  <c:v>198</c:v>
                </c:pt>
                <c:pt idx="303">
                  <c:v>236</c:v>
                </c:pt>
                <c:pt idx="304">
                  <c:v>253</c:v>
                </c:pt>
                <c:pt idx="305">
                  <c:v>124</c:v>
                </c:pt>
                <c:pt idx="306">
                  <c:v>44</c:v>
                </c:pt>
                <c:pt idx="307">
                  <c:v>172</c:v>
                </c:pt>
                <c:pt idx="308">
                  <c:v>114</c:v>
                </c:pt>
                <c:pt idx="309">
                  <c:v>142</c:v>
                </c:pt>
                <c:pt idx="310">
                  <c:v>109</c:v>
                </c:pt>
                <c:pt idx="311">
                  <c:v>180</c:v>
                </c:pt>
                <c:pt idx="312">
                  <c:v>144</c:v>
                </c:pt>
                <c:pt idx="313">
                  <c:v>163</c:v>
                </c:pt>
                <c:pt idx="314">
                  <c:v>147</c:v>
                </c:pt>
                <c:pt idx="315">
                  <c:v>97</c:v>
                </c:pt>
                <c:pt idx="316">
                  <c:v>220</c:v>
                </c:pt>
                <c:pt idx="317">
                  <c:v>190</c:v>
                </c:pt>
                <c:pt idx="318">
                  <c:v>109</c:v>
                </c:pt>
                <c:pt idx="319">
                  <c:v>191</c:v>
                </c:pt>
                <c:pt idx="320">
                  <c:v>122</c:v>
                </c:pt>
                <c:pt idx="321">
                  <c:v>230</c:v>
                </c:pt>
                <c:pt idx="322">
                  <c:v>242</c:v>
                </c:pt>
                <c:pt idx="323">
                  <c:v>248</c:v>
                </c:pt>
                <c:pt idx="324">
                  <c:v>249</c:v>
                </c:pt>
                <c:pt idx="325">
                  <c:v>192</c:v>
                </c:pt>
                <c:pt idx="326">
                  <c:v>131</c:v>
                </c:pt>
                <c:pt idx="327">
                  <c:v>237</c:v>
                </c:pt>
                <c:pt idx="328">
                  <c:v>78</c:v>
                </c:pt>
                <c:pt idx="329">
                  <c:v>135</c:v>
                </c:pt>
                <c:pt idx="330">
                  <c:v>244</c:v>
                </c:pt>
                <c:pt idx="331">
                  <c:v>199</c:v>
                </c:pt>
                <c:pt idx="332">
                  <c:v>270</c:v>
                </c:pt>
                <c:pt idx="333">
                  <c:v>164</c:v>
                </c:pt>
                <c:pt idx="334">
                  <c:v>72</c:v>
                </c:pt>
                <c:pt idx="335">
                  <c:v>96</c:v>
                </c:pt>
                <c:pt idx="336">
                  <c:v>306</c:v>
                </c:pt>
                <c:pt idx="337">
                  <c:v>91</c:v>
                </c:pt>
                <c:pt idx="338">
                  <c:v>214</c:v>
                </c:pt>
                <c:pt idx="339">
                  <c:v>95</c:v>
                </c:pt>
                <c:pt idx="340">
                  <c:v>216</c:v>
                </c:pt>
                <c:pt idx="341">
                  <c:v>263</c:v>
                </c:pt>
                <c:pt idx="342">
                  <c:v>178</c:v>
                </c:pt>
                <c:pt idx="343">
                  <c:v>113</c:v>
                </c:pt>
                <c:pt idx="344">
                  <c:v>200</c:v>
                </c:pt>
                <c:pt idx="345">
                  <c:v>139</c:v>
                </c:pt>
                <c:pt idx="346">
                  <c:v>139</c:v>
                </c:pt>
                <c:pt idx="347">
                  <c:v>88</c:v>
                </c:pt>
                <c:pt idx="348">
                  <c:v>148</c:v>
                </c:pt>
                <c:pt idx="349">
                  <c:v>88</c:v>
                </c:pt>
                <c:pt idx="350">
                  <c:v>243</c:v>
                </c:pt>
                <c:pt idx="351">
                  <c:v>71</c:v>
                </c:pt>
                <c:pt idx="352">
                  <c:v>77</c:v>
                </c:pt>
                <c:pt idx="353">
                  <c:v>109</c:v>
                </c:pt>
                <c:pt idx="354">
                  <c:v>272</c:v>
                </c:pt>
                <c:pt idx="355">
                  <c:v>60</c:v>
                </c:pt>
                <c:pt idx="356">
                  <c:v>54</c:v>
                </c:pt>
                <c:pt idx="357">
                  <c:v>221</c:v>
                </c:pt>
                <c:pt idx="358">
                  <c:v>90</c:v>
                </c:pt>
                <c:pt idx="359">
                  <c:v>311</c:v>
                </c:pt>
                <c:pt idx="360">
                  <c:v>281</c:v>
                </c:pt>
                <c:pt idx="361">
                  <c:v>182</c:v>
                </c:pt>
                <c:pt idx="362">
                  <c:v>321</c:v>
                </c:pt>
                <c:pt idx="363">
                  <c:v>58</c:v>
                </c:pt>
                <c:pt idx="364">
                  <c:v>262</c:v>
                </c:pt>
                <c:pt idx="365">
                  <c:v>206</c:v>
                </c:pt>
                <c:pt idx="366">
                  <c:v>233</c:v>
                </c:pt>
                <c:pt idx="367">
                  <c:v>242</c:v>
                </c:pt>
                <c:pt idx="368">
                  <c:v>123</c:v>
                </c:pt>
                <c:pt idx="369">
                  <c:v>167</c:v>
                </c:pt>
                <c:pt idx="370">
                  <c:v>63</c:v>
                </c:pt>
                <c:pt idx="371">
                  <c:v>197</c:v>
                </c:pt>
                <c:pt idx="372">
                  <c:v>71</c:v>
                </c:pt>
                <c:pt idx="373">
                  <c:v>168</c:v>
                </c:pt>
                <c:pt idx="374">
                  <c:v>140</c:v>
                </c:pt>
                <c:pt idx="375">
                  <c:v>217</c:v>
                </c:pt>
                <c:pt idx="376">
                  <c:v>121</c:v>
                </c:pt>
                <c:pt idx="377">
                  <c:v>235</c:v>
                </c:pt>
                <c:pt idx="378">
                  <c:v>245</c:v>
                </c:pt>
                <c:pt idx="379">
                  <c:v>40</c:v>
                </c:pt>
                <c:pt idx="380">
                  <c:v>52</c:v>
                </c:pt>
                <c:pt idx="381">
                  <c:v>104</c:v>
                </c:pt>
                <c:pt idx="382">
                  <c:v>132</c:v>
                </c:pt>
                <c:pt idx="383">
                  <c:v>88</c:v>
                </c:pt>
                <c:pt idx="384">
                  <c:v>69</c:v>
                </c:pt>
                <c:pt idx="385">
                  <c:v>219</c:v>
                </c:pt>
                <c:pt idx="386">
                  <c:v>72</c:v>
                </c:pt>
                <c:pt idx="387">
                  <c:v>201</c:v>
                </c:pt>
                <c:pt idx="388">
                  <c:v>110</c:v>
                </c:pt>
                <c:pt idx="389">
                  <c:v>51</c:v>
                </c:pt>
                <c:pt idx="390">
                  <c:v>277</c:v>
                </c:pt>
                <c:pt idx="391">
                  <c:v>63</c:v>
                </c:pt>
                <c:pt idx="392">
                  <c:v>118</c:v>
                </c:pt>
                <c:pt idx="393">
                  <c:v>69</c:v>
                </c:pt>
                <c:pt idx="394">
                  <c:v>273</c:v>
                </c:pt>
                <c:pt idx="395">
                  <c:v>258</c:v>
                </c:pt>
                <c:pt idx="396">
                  <c:v>43</c:v>
                </c:pt>
                <c:pt idx="397">
                  <c:v>198</c:v>
                </c:pt>
                <c:pt idx="398">
                  <c:v>242</c:v>
                </c:pt>
                <c:pt idx="399">
                  <c:v>232</c:v>
                </c:pt>
                <c:pt idx="400">
                  <c:v>175</c:v>
                </c:pt>
                <c:pt idx="401">
                  <c:v>93</c:v>
                </c:pt>
                <c:pt idx="402">
                  <c:v>168</c:v>
                </c:pt>
                <c:pt idx="403">
                  <c:v>275</c:v>
                </c:pt>
                <c:pt idx="404">
                  <c:v>293</c:v>
                </c:pt>
                <c:pt idx="405">
                  <c:v>281</c:v>
                </c:pt>
                <c:pt idx="406">
                  <c:v>72</c:v>
                </c:pt>
                <c:pt idx="407">
                  <c:v>140</c:v>
                </c:pt>
                <c:pt idx="408">
                  <c:v>189</c:v>
                </c:pt>
                <c:pt idx="409">
                  <c:v>181</c:v>
                </c:pt>
                <c:pt idx="410">
                  <c:v>209</c:v>
                </c:pt>
                <c:pt idx="411">
                  <c:v>136</c:v>
                </c:pt>
                <c:pt idx="412">
                  <c:v>261</c:v>
                </c:pt>
                <c:pt idx="413">
                  <c:v>113</c:v>
                </c:pt>
                <c:pt idx="414">
                  <c:v>131</c:v>
                </c:pt>
                <c:pt idx="415">
                  <c:v>174</c:v>
                </c:pt>
                <c:pt idx="416">
                  <c:v>257</c:v>
                </c:pt>
                <c:pt idx="417">
                  <c:v>55</c:v>
                </c:pt>
                <c:pt idx="418">
                  <c:v>84</c:v>
                </c:pt>
                <c:pt idx="419">
                  <c:v>42</c:v>
                </c:pt>
                <c:pt idx="420">
                  <c:v>146</c:v>
                </c:pt>
                <c:pt idx="421">
                  <c:v>212</c:v>
                </c:pt>
                <c:pt idx="422">
                  <c:v>233</c:v>
                </c:pt>
                <c:pt idx="423">
                  <c:v>91</c:v>
                </c:pt>
                <c:pt idx="424">
                  <c:v>111</c:v>
                </c:pt>
                <c:pt idx="425">
                  <c:v>152</c:v>
                </c:pt>
                <c:pt idx="426">
                  <c:v>120</c:v>
                </c:pt>
                <c:pt idx="427">
                  <c:v>67</c:v>
                </c:pt>
                <c:pt idx="428">
                  <c:v>310</c:v>
                </c:pt>
                <c:pt idx="429">
                  <c:v>94</c:v>
                </c:pt>
                <c:pt idx="430">
                  <c:v>183</c:v>
                </c:pt>
                <c:pt idx="431">
                  <c:v>66</c:v>
                </c:pt>
                <c:pt idx="432">
                  <c:v>173</c:v>
                </c:pt>
                <c:pt idx="433">
                  <c:v>72</c:v>
                </c:pt>
                <c:pt idx="434">
                  <c:v>49</c:v>
                </c:pt>
                <c:pt idx="435">
                  <c:v>64</c:v>
                </c:pt>
                <c:pt idx="436">
                  <c:v>48</c:v>
                </c:pt>
                <c:pt idx="437">
                  <c:v>178</c:v>
                </c:pt>
                <c:pt idx="438">
                  <c:v>104</c:v>
                </c:pt>
                <c:pt idx="439">
                  <c:v>132</c:v>
                </c:pt>
                <c:pt idx="440">
                  <c:v>220</c:v>
                </c:pt>
                <c:pt idx="441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0752"/>
        <c:axId val="213897984"/>
      </c:scatterChart>
      <c:valAx>
        <c:axId val="2138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 Mass Index BMI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897984"/>
        <c:crosses val="autoZero"/>
        <c:crossBetween val="midCat"/>
      </c:valAx>
      <c:valAx>
        <c:axId val="213897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Disease Progression (Target)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u="none" strike="noStrike" baseline="0">
                <a:latin typeface="Times New Roman" pitchFamily="18" charset="0"/>
                <a:cs typeface="Times New Roman" pitchFamily="18" charset="0"/>
              </a:rPr>
              <a:t>Optimal Resource Allocation to Maximize Patient Improvement</a:t>
            </a:r>
            <a:endParaRPr lang="en-US" sz="11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'Linear Optimization'!$B$1</c:f>
              <c:strCache>
                <c:ptCount val="1"/>
                <c:pt idx="0">
                  <c:v>Hours (Decision Variable)</c:v>
                </c:pt>
              </c:strCache>
            </c:strRef>
          </c:tx>
          <c:cat>
            <c:strRef>
              <c:f>'Linear Optimization'!$A$2:$A$6</c:f>
              <c:strCache>
                <c:ptCount val="3"/>
                <c:pt idx="0">
                  <c:v>BMI (x1)</c:v>
                </c:pt>
                <c:pt idx="1">
                  <c:v>Blood sugar (x2)</c:v>
                </c:pt>
                <c:pt idx="2">
                  <c:v>Total</c:v>
                </c:pt>
              </c:strCache>
            </c:strRef>
          </c:cat>
          <c:val>
            <c:numRef>
              <c:f>'Linear Optimization'!$B$2:$B$6</c:f>
              <c:numCache>
                <c:formatCode>General</c:formatCode>
                <c:ptCount val="5"/>
                <c:pt idx="0">
                  <c:v>100.00000000000001</c:v>
                </c:pt>
                <c:pt idx="1">
                  <c:v>100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u="none" strike="noStrike" baseline="0">
                <a:latin typeface="Times New Roman" pitchFamily="18" charset="0"/>
                <a:cs typeface="Times New Roman" pitchFamily="18" charset="0"/>
              </a:rPr>
              <a:t>Predicted Diabetes Progression by BMI</a:t>
            </a:r>
            <a:endParaRPr lang="en-US" sz="11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Prediction!$A$7</c:f>
              <c:strCache>
                <c:ptCount val="1"/>
                <c:pt idx="0">
                  <c:v>BMI</c:v>
                </c:pt>
              </c:strCache>
            </c:strRef>
          </c:tx>
          <c:invertIfNegative val="0"/>
          <c:val>
            <c:numRef>
              <c:f>Prediction!$A$8:$A$11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Prediction!$B$7</c:f>
              <c:strCache>
                <c:ptCount val="1"/>
                <c:pt idx="0">
                  <c:v>Predicted target</c:v>
                </c:pt>
              </c:strCache>
            </c:strRef>
          </c:tx>
          <c:invertIfNegative val="0"/>
          <c:val>
            <c:numRef>
              <c:f>Prediction!$B$8:$B$11</c:f>
              <c:numCache>
                <c:formatCode>General</c:formatCode>
                <c:ptCount val="4"/>
                <c:pt idx="0">
                  <c:v>86.770899999999983</c:v>
                </c:pt>
                <c:pt idx="1">
                  <c:v>138.13639999999998</c:v>
                </c:pt>
                <c:pt idx="2">
                  <c:v>189.50189999999998</c:v>
                </c:pt>
                <c:pt idx="3">
                  <c:v>240.86739999999998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193152"/>
        <c:axId val="268194944"/>
      </c:barChart>
      <c:catAx>
        <c:axId val="268193152"/>
        <c:scaling>
          <c:orientation val="minMax"/>
        </c:scaling>
        <c:delete val="0"/>
        <c:axPos val="l"/>
        <c:majorTickMark val="out"/>
        <c:minorTickMark val="none"/>
        <c:tickLblPos val="nextTo"/>
        <c:crossAx val="268194944"/>
        <c:crosses val="autoZero"/>
        <c:auto val="1"/>
        <c:lblAlgn val="ctr"/>
        <c:lblOffset val="100"/>
        <c:noMultiLvlLbl val="0"/>
      </c:catAx>
      <c:valAx>
        <c:axId val="268194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819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>
                <a:latin typeface="Times New Roman" pitchFamily="18" charset="0"/>
                <a:cs typeface="Times New Roman" pitchFamily="18" charset="0"/>
              </a:rPr>
              <a:t>Decision</a:t>
            </a:r>
            <a:r>
              <a:rPr lang="en-US" sz="1100" baseline="0">
                <a:latin typeface="Times New Roman" pitchFamily="18" charset="0"/>
                <a:cs typeface="Times New Roman" pitchFamily="18" charset="0"/>
              </a:rPr>
              <a:t> Criteria Outcomes for BMI and BP Programs</a:t>
            </a:r>
          </a:p>
          <a:p>
            <a:pPr>
              <a:defRPr/>
            </a:pPr>
            <a:endParaRPr lang="en-US" sz="11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4148600174978126"/>
          <c:y val="2.777777777777777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Decision!$E$4:$H$4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22.33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Decision!$E$5:$H$5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Decision!$E$6:$H$6</c:f>
              <c:numCache>
                <c:formatCode>General</c:formatCode>
                <c:ptCount val="4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8622464"/>
        <c:axId val="268628736"/>
      </c:barChart>
      <c:catAx>
        <c:axId val="2686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>
                    <a:latin typeface="Times New Roman" pitchFamily="18" charset="0"/>
                    <a:cs typeface="Times New Roman" pitchFamily="18" charset="0"/>
                  </a:rPr>
                  <a:t>BMI</a:t>
                </a:r>
                <a:r>
                  <a:rPr lang="en-US" sz="1100" b="1" baseline="0">
                    <a:latin typeface="Times New Roman" pitchFamily="18" charset="0"/>
                    <a:cs typeface="Times New Roman" pitchFamily="18" charset="0"/>
                  </a:rPr>
                  <a:t> &amp; BP Programs</a:t>
                </a:r>
                <a:endParaRPr lang="en-US" sz="11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268628736"/>
        <c:crosses val="autoZero"/>
        <c:auto val="1"/>
        <c:lblAlgn val="ctr"/>
        <c:lblOffset val="100"/>
        <c:noMultiLvlLbl val="0"/>
      </c:catAx>
      <c:valAx>
        <c:axId val="2686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62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9</xdr:row>
      <xdr:rowOff>47626</xdr:rowOff>
    </xdr:from>
    <xdr:to>
      <xdr:col>11</xdr:col>
      <xdr:colOff>209549</xdr:colOff>
      <xdr:row>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8</xdr:row>
      <xdr:rowOff>28575</xdr:rowOff>
    </xdr:from>
    <xdr:to>
      <xdr:col>18</xdr:col>
      <xdr:colOff>161925</xdr:colOff>
      <xdr:row>15</xdr:row>
      <xdr:rowOff>76199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85724</xdr:colOff>
      <xdr:row>1</xdr:row>
      <xdr:rowOff>76200</xdr:rowOff>
    </xdr:from>
    <xdr:ext cx="5400675" cy="368857"/>
    <xdr:sp macro="" textlink="">
      <xdr:nvSpPr>
        <xdr:cNvPr id="9" name="TextBox 8"/>
        <xdr:cNvSpPr txBox="1"/>
      </xdr:nvSpPr>
      <xdr:spPr>
        <a:xfrm>
          <a:off x="85724" y="276225"/>
          <a:ext cx="5400675" cy="3688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66674</xdr:colOff>
      <xdr:row>0</xdr:row>
      <xdr:rowOff>28575</xdr:rowOff>
    </xdr:from>
    <xdr:ext cx="3676651" cy="1409699"/>
    <xdr:sp macro="" textlink="">
      <xdr:nvSpPr>
        <xdr:cNvPr id="14" name="TextBox 13"/>
        <xdr:cNvSpPr txBox="1"/>
      </xdr:nvSpPr>
      <xdr:spPr>
        <a:xfrm>
          <a:off x="66674" y="28575"/>
          <a:ext cx="3676651" cy="140969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 b="1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Dataset Summary</a:t>
          </a:r>
          <a:endParaRPr lang="en-US" sz="1000">
            <a:solidFill>
              <a:schemeClr val="tx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Industry-Healthcare-Diabetes patients outcomes</a:t>
          </a:r>
        </a:p>
        <a:p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Dataset size: 442 patients</a:t>
          </a:r>
        </a:p>
        <a:p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Variables: 10 predictors (age, sex, BMI, blood pressure, and six blood serum measures)</a:t>
          </a:r>
        </a:p>
        <a:p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Target: Quantitative measure of disease progression one year after baseline</a:t>
          </a:r>
        </a:p>
        <a:p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Source: Efron et al. (2004), scikit-learn 'Diabetes' dataset (n=442, features=10)</a:t>
          </a:r>
        </a:p>
        <a:p>
          <a:endParaRPr lang="en-US" sz="1100"/>
        </a:p>
      </xdr:txBody>
    </xdr:sp>
    <xdr:clientData/>
  </xdr:oneCellAnchor>
  <xdr:oneCellAnchor>
    <xdr:from>
      <xdr:col>8</xdr:col>
      <xdr:colOff>180975</xdr:colOff>
      <xdr:row>8</xdr:row>
      <xdr:rowOff>123825</xdr:rowOff>
    </xdr:from>
    <xdr:ext cx="184731" cy="254557"/>
    <xdr:sp macro="" textlink="">
      <xdr:nvSpPr>
        <xdr:cNvPr id="15" name="TextBox 14"/>
        <xdr:cNvSpPr txBox="1"/>
      </xdr:nvSpPr>
      <xdr:spPr>
        <a:xfrm>
          <a:off x="5667375" y="172402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76200</xdr:colOff>
      <xdr:row>8</xdr:row>
      <xdr:rowOff>114300</xdr:rowOff>
    </xdr:from>
    <xdr:ext cx="3552825" cy="1285876"/>
    <xdr:sp macro="" textlink="">
      <xdr:nvSpPr>
        <xdr:cNvPr id="4" name="TextBox 3"/>
        <xdr:cNvSpPr txBox="1"/>
      </xdr:nvSpPr>
      <xdr:spPr>
        <a:xfrm>
          <a:off x="76200" y="1714500"/>
          <a:ext cx="3552825" cy="128587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On average, patients in this dataset had a BMI of ~26.4, which is in the overweight range.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The mean blood pressure was ~94.6, suggesting moderately elevated cardiovascular risk.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Average glucose (s6) was ~91.3, close to the upper healthy limit, indicating possible prediabetes in some patients.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These statistics highlight variability in metabolic health profiles, which can influence long-term diabetes progression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endParaRPr lang="en-US" sz="1100"/>
        </a:p>
      </xdr:txBody>
    </xdr:sp>
    <xdr:clientData/>
  </xdr:oneCellAnchor>
  <xdr:twoCellAnchor>
    <xdr:from>
      <xdr:col>0</xdr:col>
      <xdr:colOff>0</xdr:colOff>
      <xdr:row>16</xdr:row>
      <xdr:rowOff>142875</xdr:rowOff>
    </xdr:from>
    <xdr:to>
      <xdr:col>5</xdr:col>
      <xdr:colOff>57151</xdr:colOff>
      <xdr:row>23</xdr:row>
      <xdr:rowOff>161925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428625</xdr:colOff>
      <xdr:row>1</xdr:row>
      <xdr:rowOff>47624</xdr:rowOff>
    </xdr:from>
    <xdr:ext cx="4324349" cy="1304926"/>
    <xdr:sp macro="" textlink="">
      <xdr:nvSpPr>
        <xdr:cNvPr id="8" name="TextBox 7"/>
        <xdr:cNvSpPr txBox="1"/>
      </xdr:nvSpPr>
      <xdr:spPr>
        <a:xfrm>
          <a:off x="3857625" y="247649"/>
          <a:ext cx="4324349" cy="130492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Correlation analysis shows BMI has the strongest relationship with disease progression (r = 0.59), followed by BP (r = 0.44) and Glucose (s6, r = 0.38). Simple regression (Target ~ BMI) indicates BMI is a significant predictor (p &lt; 0.001). The model explains 34.5% of variation in disease progression (R² = 0.345). The regression coefficient (β ≈ 10.3) suggests that for each 1-unit increase in BMI, disease progression rises by about 10 units, holding other factors constant. This confirms that BMI is a key driver of long-term diabetes progression risk.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endParaRPr lang="en-US" sz="1100"/>
        </a:p>
      </xdr:txBody>
    </xdr:sp>
    <xdr:clientData/>
  </xdr:oneCellAnchor>
  <xdr:oneCellAnchor>
    <xdr:from>
      <xdr:col>12</xdr:col>
      <xdr:colOff>38101</xdr:colOff>
      <xdr:row>1</xdr:row>
      <xdr:rowOff>142876</xdr:rowOff>
    </xdr:from>
    <xdr:ext cx="3771900" cy="990600"/>
    <xdr:sp macro="" textlink="">
      <xdr:nvSpPr>
        <xdr:cNvPr id="10" name="TextBox 9"/>
        <xdr:cNvSpPr txBox="1"/>
      </xdr:nvSpPr>
      <xdr:spPr>
        <a:xfrm>
          <a:off x="8267701" y="342901"/>
          <a:ext cx="3771900" cy="9906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Objective: Maximize patient health improvement under 200-hour cap/constraint. BMI program: 100 hours (50%) → 70 contribution. Blood sugar program: 100 hours (50%) → 50 contribution. Total resource use: 200 hours. Total expected improvement: 120 units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endParaRPr lang="en-US" sz="1100"/>
        </a:p>
      </xdr:txBody>
    </xdr:sp>
    <xdr:clientData/>
  </xdr:oneCellAnchor>
  <xdr:oneCellAnchor>
    <xdr:from>
      <xdr:col>5</xdr:col>
      <xdr:colOff>133352</xdr:colOff>
      <xdr:row>16</xdr:row>
      <xdr:rowOff>190500</xdr:rowOff>
    </xdr:from>
    <xdr:ext cx="4095748" cy="695325"/>
    <xdr:sp macro="" textlink="">
      <xdr:nvSpPr>
        <xdr:cNvPr id="11" name="TextBox 10"/>
        <xdr:cNvSpPr txBox="1"/>
      </xdr:nvSpPr>
      <xdr:spPr>
        <a:xfrm>
          <a:off x="3562352" y="3390900"/>
          <a:ext cx="4095748" cy="69532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At BMI = 20, predicted progression = 86 units. At BMI = 30, predicted progression = 190 units. At BMI = 35, predicted progression exceeds 240 units. Higher BMI levels predict &gt;20% faster progression. Emphasizes importance of lifestyle interventions in overweight patients.</a:t>
          </a:r>
        </a:p>
        <a:p>
          <a:endParaRPr lang="en-US" sz="1100"/>
        </a:p>
      </xdr:txBody>
    </xdr:sp>
    <xdr:clientData/>
  </xdr:oneCellAnchor>
  <xdr:twoCellAnchor>
    <xdr:from>
      <xdr:col>5</xdr:col>
      <xdr:colOff>95249</xdr:colOff>
      <xdr:row>21</xdr:row>
      <xdr:rowOff>47625</xdr:rowOff>
    </xdr:from>
    <xdr:to>
      <xdr:col>11</xdr:col>
      <xdr:colOff>104774</xdr:colOff>
      <xdr:row>25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142876</xdr:colOff>
      <xdr:row>16</xdr:row>
      <xdr:rowOff>114300</xdr:rowOff>
    </xdr:from>
    <xdr:ext cx="4648200" cy="1590675"/>
    <xdr:sp macro="" textlink="">
      <xdr:nvSpPr>
        <xdr:cNvPr id="12" name="TextBox 11"/>
        <xdr:cNvSpPr txBox="1"/>
      </xdr:nvSpPr>
      <xdr:spPr>
        <a:xfrm>
          <a:off x="7686676" y="3314700"/>
          <a:ext cx="4648200" cy="159067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 b="1">
              <a:effectLst/>
              <a:latin typeface="Times New Roman" pitchFamily="18" charset="0"/>
              <a:cs typeface="Times New Roman" pitchFamily="18" charset="0"/>
            </a:rPr>
            <a:t>Question</a:t>
          </a:r>
          <a:r>
            <a:rPr lang="en-US" sz="1000">
              <a:effectLst/>
              <a:latin typeface="Times New Roman" pitchFamily="18" charset="0"/>
              <a:cs typeface="Times New Roman" pitchFamily="18" charset="0"/>
            </a:rPr>
            <a:t>: Which health factors drive diabetes progression, and how should care resources be allocated?</a:t>
          </a:r>
        </a:p>
        <a:p>
          <a:r>
            <a:rPr lang="en-US" sz="1000" b="1">
              <a:effectLst/>
              <a:latin typeface="Times New Roman" pitchFamily="18" charset="0"/>
              <a:cs typeface="Times New Roman" pitchFamily="18" charset="0"/>
            </a:rPr>
            <a:t>Methods</a:t>
          </a:r>
          <a:r>
            <a:rPr lang="en-US" sz="1000">
              <a:effectLst/>
              <a:latin typeface="Times New Roman" pitchFamily="18" charset="0"/>
              <a:cs typeface="Times New Roman" pitchFamily="18" charset="0"/>
            </a:rPr>
            <a:t>: Descriptive stats • Correlation &amp; regression • Linear optimization • Decision analysis</a:t>
          </a:r>
        </a:p>
        <a:p>
          <a:r>
            <a:rPr lang="en-US" sz="1000" b="1">
              <a:effectLst/>
              <a:latin typeface="Times New Roman" pitchFamily="18" charset="0"/>
              <a:cs typeface="Times New Roman" pitchFamily="18" charset="0"/>
            </a:rPr>
            <a:t>Findings</a:t>
          </a:r>
          <a:r>
            <a:rPr lang="en-US" sz="1000">
              <a:effectLst/>
              <a:latin typeface="Times New Roman" pitchFamily="18" charset="0"/>
              <a:cs typeface="Times New Roman" pitchFamily="18" charset="0"/>
            </a:rPr>
            <a:t>:</a:t>
          </a:r>
        </a:p>
        <a:p>
          <a:r>
            <a:rPr lang="en-US" sz="1000">
              <a:effectLst/>
              <a:latin typeface="Times New Roman" pitchFamily="18" charset="0"/>
              <a:cs typeface="Times New Roman" pitchFamily="18" charset="0"/>
            </a:rPr>
            <a:t>BMI is strongest predictor (r = 0.59, β ≈ 10.3)</a:t>
          </a:r>
        </a:p>
        <a:p>
          <a:r>
            <a:rPr lang="en-US" sz="1000">
              <a:effectLst/>
              <a:latin typeface="Times New Roman" pitchFamily="18" charset="0"/>
              <a:cs typeface="Times New Roman" pitchFamily="18" charset="0"/>
            </a:rPr>
            <a:t>Optimized mix (BMI + glucose programs) → 120-unit improvement under 200 hrs</a:t>
          </a:r>
        </a:p>
        <a:p>
          <a:r>
            <a:rPr lang="en-US" sz="1000" b="1">
              <a:effectLst/>
              <a:latin typeface="Times New Roman" pitchFamily="18" charset="0"/>
              <a:cs typeface="Times New Roman" pitchFamily="18" charset="0"/>
            </a:rPr>
            <a:t>Decision</a:t>
          </a:r>
          <a:r>
            <a:rPr lang="en-US" sz="1000">
              <a:effectLst/>
              <a:latin typeface="Times New Roman" pitchFamily="18" charset="0"/>
              <a:cs typeface="Times New Roman" pitchFamily="18" charset="0"/>
            </a:rPr>
            <a:t>: Prioritize BMI-focused interventions to reduce long-term progression risk</a:t>
          </a:r>
        </a:p>
        <a:p>
          <a:r>
            <a:rPr lang="en-US">
              <a:effectLst/>
            </a:rPr>
            <a:t> 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15</xdr:row>
      <xdr:rowOff>85725</xdr:rowOff>
    </xdr:from>
    <xdr:to>
      <xdr:col>10</xdr:col>
      <xdr:colOff>219075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</xdr:row>
      <xdr:rowOff>190501</xdr:rowOff>
    </xdr:from>
    <xdr:to>
      <xdr:col>16</xdr:col>
      <xdr:colOff>428624</xdr:colOff>
      <xdr:row>10</xdr:row>
      <xdr:rowOff>152400</xdr:rowOff>
    </xdr:to>
    <xdr:sp macro="" textlink="">
      <xdr:nvSpPr>
        <xdr:cNvPr id="6" name="TextBox 5"/>
        <xdr:cNvSpPr txBox="1"/>
      </xdr:nvSpPr>
      <xdr:spPr>
        <a:xfrm>
          <a:off x="7410450" y="390526"/>
          <a:ext cx="4076699" cy="176212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On average, patients in this dataset had a BMI of ~26.4, which is in the overweight range.</a:t>
          </a:r>
          <a:br>
            <a:rPr lang="en-US" sz="11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</a:br>
          <a:r>
            <a:rPr lang="en-US" sz="11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The mean blood pressure was ~94.6, suggesting moderately elevated cardiovascular risk.</a:t>
          </a:r>
          <a:br>
            <a:rPr lang="en-US" sz="11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</a:br>
          <a:r>
            <a:rPr lang="en-US" sz="11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Average glucose (s6) was ~91.3, close to the upper healthy limit, indicating possible prediabetes in some patients.</a:t>
          </a:r>
          <a:br>
            <a:rPr lang="en-US" sz="11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</a:br>
          <a:r>
            <a:rPr lang="en-US" sz="11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These statistics highlight variability in metabolic health profiles, which can influence long-term diabetes progression.</a:t>
          </a:r>
        </a:p>
        <a:p>
          <a:r>
            <a:rPr lang="en-US" sz="1100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133350</xdr:rowOff>
    </xdr:from>
    <xdr:ext cx="6819900" cy="1228725"/>
    <xdr:sp macro="" textlink="">
      <xdr:nvSpPr>
        <xdr:cNvPr id="9" name="TextBox 8"/>
        <xdr:cNvSpPr txBox="1"/>
      </xdr:nvSpPr>
      <xdr:spPr>
        <a:xfrm>
          <a:off x="1847850" y="133350"/>
          <a:ext cx="6819900" cy="1228725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Trendline and R² support predictive validity of linear models (Efron et al., 2004; scikit‑learn developers, 2024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Correlation analysis shows BMI has the strongest relationship with disease progression (r = 0.59), followed by BP (r = 0.44) and Glucose (s6, r = 0.38).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Simple regression (Target ~ BMI) indicates BMI is a significant predictor (p &lt; 0.001).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The model explains 34.5% of variation in disease progression (R² = 0.345).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The regression coefficient (β ≈ 10.3) suggests that for each 1-unit increase in BMI, disease progression rises by about 10 units, holding other factors constant.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This confirms that BMI is a key driver of long-term diabetes progression risk.</a:t>
          </a:r>
        </a:p>
        <a:p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9</xdr:col>
      <xdr:colOff>342900</xdr:colOff>
      <xdr:row>6</xdr:row>
      <xdr:rowOff>76200</xdr:rowOff>
    </xdr:from>
    <xdr:to>
      <xdr:col>16</xdr:col>
      <xdr:colOff>114300</xdr:colOff>
      <xdr:row>23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47625</xdr:rowOff>
    </xdr:from>
    <xdr:to>
      <xdr:col>12</xdr:col>
      <xdr:colOff>609600</xdr:colOff>
      <xdr:row>15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76201</xdr:colOff>
      <xdr:row>6</xdr:row>
      <xdr:rowOff>9525</xdr:rowOff>
    </xdr:from>
    <xdr:ext cx="4648200" cy="1666875"/>
    <xdr:sp macro="" textlink="">
      <xdr:nvSpPr>
        <xdr:cNvPr id="9" name="TextBox 8"/>
        <xdr:cNvSpPr txBox="1"/>
      </xdr:nvSpPr>
      <xdr:spPr>
        <a:xfrm>
          <a:off x="76201" y="1095375"/>
          <a:ext cx="4648200" cy="1666875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Linear Optimization Summary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Objective: Maximize patient health improvement under 200-hour cap/constraint.</a:t>
          </a:r>
        </a:p>
        <a:p>
          <a:r>
            <a:rPr lang="en-US" sz="1100" b="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Assumptions: Program effects estimated via regression coefficients and small deltas; approach aligns with standard decision science (Efron et al., 2004</a:t>
          </a:r>
          <a:endParaRPr lang="en-US" sz="1100">
            <a:solidFill>
              <a:schemeClr val="tx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BMI program: 100 hours (50%) → 70 contribution.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Blood sugar program: 100 hours (50%) → 50 contribution.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Total resource use: 200 hours.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Total expected improvement: 120 units.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Pie chart shows equal allocation across the programs</a:t>
          </a:r>
        </a:p>
        <a:p>
          <a:endParaRPr lang="en-US" sz="1100">
            <a:solidFill>
              <a:schemeClr val="tx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133350</xdr:rowOff>
    </xdr:from>
    <xdr:to>
      <xdr:col>6</xdr:col>
      <xdr:colOff>381000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571500</xdr:colOff>
      <xdr:row>2</xdr:row>
      <xdr:rowOff>133350</xdr:rowOff>
    </xdr:from>
    <xdr:ext cx="5891549" cy="1389611"/>
    <xdr:sp macro="" textlink="">
      <xdr:nvSpPr>
        <xdr:cNvPr id="4" name="TextBox 3"/>
        <xdr:cNvSpPr txBox="1"/>
      </xdr:nvSpPr>
      <xdr:spPr>
        <a:xfrm>
          <a:off x="4229100" y="504825"/>
          <a:ext cx="5891549" cy="1389611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Regression model links BMI with disease progression.</a:t>
          </a:r>
        </a:p>
        <a:p>
          <a:r>
            <a:rPr lang="en-US" sz="1100" b="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Scenario analysis complements regression to inform strategic planning (scikit‑learn developers, 2024</a:t>
          </a:r>
          <a:endParaRPr lang="en-US" sz="1100">
            <a:solidFill>
              <a:schemeClr val="tx1"/>
            </a:solidFill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At BMI = 20, predicted progression= 86 units.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At BMI = 30, predicted progression =190 units.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At BMI = 35, predicted progression exceeds 240 units.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Higher BMI levels predict &gt;20% faster progression.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Emphasizes importance of lifestyle interventions in overweight patients.</a:t>
          </a:r>
        </a:p>
        <a:p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257176</xdr:colOff>
      <xdr:row>1</xdr:row>
      <xdr:rowOff>38101</xdr:rowOff>
    </xdr:from>
    <xdr:ext cx="4114800" cy="1066799"/>
    <xdr:sp macro="" textlink="">
      <xdr:nvSpPr>
        <xdr:cNvPr id="2" name="TextBox 1"/>
        <xdr:cNvSpPr txBox="1"/>
      </xdr:nvSpPr>
      <xdr:spPr>
        <a:xfrm>
          <a:off x="6819901" y="238126"/>
          <a:ext cx="4114800" cy="1066799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Uncertain variable = patient adherence (Low, Baseline, High).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Payoffs = % reduction in disease progression after 12 months.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Probabilities = 25% Low, 50% Baseline, 25% High.</a:t>
          </a:r>
        </a:p>
        <a:p>
          <a:r>
            <a:rPr lang="en-US" sz="1100">
              <a:solidFill>
                <a:schemeClr val="tx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The four decision criteria results and minimax regret favor BMI program, suggesting hospitals should prioritize weight management interventions</a:t>
          </a:r>
        </a:p>
        <a:p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7</xdr:col>
      <xdr:colOff>409575</xdr:colOff>
      <xdr:row>7</xdr:row>
      <xdr:rowOff>9525</xdr:rowOff>
    </xdr:from>
    <xdr:to>
      <xdr:col>14</xdr:col>
      <xdr:colOff>66675</xdr:colOff>
      <xdr:row>22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9:B22" totalsRowShown="0" headerRowDxfId="78" dataDxfId="77">
  <autoFilter ref="A19:B22"/>
  <tableColumns count="2">
    <tableColumn id="2" name="Variable" dataDxfId="76"/>
    <tableColumn id="3" name="Mean" dataDxfId="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5" name="Table35" displayName="Table35" ref="A2:A5" totalsRowShown="0" headerRowDxfId="42" dataDxfId="41">
  <autoFilter ref="A2:A5"/>
  <tableColumns count="1">
    <tableColumn id="1" name="Program" dataDxfId="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6" name="Table36" displayName="Table36" ref="B2:B5" totalsRowShown="0" headerRowDxfId="39" dataDxfId="38">
  <autoFilter ref="B2:B5"/>
  <tableColumns count="1">
    <tableColumn id="1" name="Low Adherence" dataDxfId="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7" name="Table37" displayName="Table37" ref="C2:C5" totalsRowShown="0" headerRowDxfId="36" dataDxfId="35">
  <autoFilter ref="C2:C5"/>
  <tableColumns count="1">
    <tableColumn id="1" name="Baseline" dataDxfId="3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e38" displayName="Table38" ref="D2:D5" totalsRowShown="0" headerRowDxfId="33" dataDxfId="32">
  <autoFilter ref="D2:D5"/>
  <tableColumns count="1">
    <tableColumn id="1" name="High adherence" dataDxfId="3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e39" displayName="Table39" ref="E2:E3" insertRow="1" totalsRowShown="0" headerRowDxfId="30" dataDxfId="29">
  <autoFilter ref="E2:E3"/>
  <tableColumns count="1">
    <tableColumn id="1" name="Maximin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Table40" displayName="Table40" ref="F2:F3" insertRow="1" totalsRowShown="0" headerRowDxfId="27" dataDxfId="26">
  <autoFilter ref="F2:F3"/>
  <tableColumns count="1">
    <tableColumn id="1" name="Maximax" dataDxfId="2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1" name="Table41" displayName="Table41" ref="G2:G3" insertRow="1" totalsRowShown="0" headerRowDxfId="24" dataDxfId="23">
  <autoFilter ref="G2:G3"/>
  <tableColumns count="1">
    <tableColumn id="1" name="Expected" dataDxfId="2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2" name="Table42" displayName="Table42" ref="H2:H3" insertRow="1" totalsRowShown="0" headerRowDxfId="21" dataDxfId="20">
  <autoFilter ref="H2:H3"/>
  <tableColumns count="1">
    <tableColumn id="1" name="Laplace" dataDxfId="1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e43" displayName="Table43" ref="A8:A12" totalsRowShown="0" headerRowDxfId="18" dataDxfId="17">
  <autoFilter ref="A8:A12"/>
  <tableColumns count="1">
    <tableColumn id="1" name="Criterion" dataDxfId="1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4" name="Table44" displayName="Table44" ref="B8:B12" totalsRowShown="0" headerRowDxfId="15" dataDxfId="14">
  <autoFilter ref="B8:B12"/>
  <tableColumns count="1">
    <tableColumn id="1" name="Choic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B1:B443" totalsRowShown="0" headerRowDxfId="74" dataDxfId="73">
  <autoFilter ref="B1:B443"/>
  <tableColumns count="1">
    <tableColumn id="1" name="Target" dataDxfId="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6" name="Table46" displayName="Table46" ref="B15:B18" totalsRowShown="0" headerRowDxfId="12" dataDxfId="11">
  <autoFilter ref="B15:B18"/>
  <tableColumns count="1">
    <tableColumn id="1" name="Low" dataDxfId="1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47" name="Table47" displayName="Table47" ref="C15:C18" totalsRowShown="0" headerRowDxfId="9" dataDxfId="8">
  <autoFilter ref="C15:C18"/>
  <tableColumns count="1">
    <tableColumn id="1" name="Baseline" dataDxfId="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48" name="Table48" displayName="Table48" ref="D15:D18" totalsRowShown="0" headerRowDxfId="6" dataDxfId="5">
  <autoFilter ref="D15:D18"/>
  <tableColumns count="1">
    <tableColumn id="1" name="High" dataDxf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49" name="Table49" displayName="Table49" ref="E15:E16" insertRow="1" totalsRowShown="0" headerRowDxfId="3" dataDxfId="2">
  <autoFilter ref="E15:E16"/>
  <tableColumns count="1">
    <tableColumn id="1" name="Max regret" dataDxfId="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" name="Table1" displayName="Table1" ref="A1:K443" totalsRowShown="0">
  <autoFilter ref="A1:K443"/>
  <tableColumns count="11">
    <tableColumn id="1" name="AGE" dataDxfId="0"/>
    <tableColumn id="2" name="SEX"/>
    <tableColumn id="3" name="BMI"/>
    <tableColumn id="4" name="BP"/>
    <tableColumn id="5" name="S1"/>
    <tableColumn id="6" name="S2"/>
    <tableColumn id="7" name="S3"/>
    <tableColumn id="8" name="S4"/>
    <tableColumn id="9" name="S5"/>
    <tableColumn id="10" name="S6"/>
    <tableColumn id="11" name="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A443" totalsRowShown="0" headerRowDxfId="71" dataDxfId="70">
  <autoFilter ref="A1:A443"/>
  <tableColumns count="1">
    <tableColumn id="1" name="BMI" dataDxfId="6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A4" totalsRowShown="0" headerRowDxfId="68" dataDxfId="67">
  <autoFilter ref="A1:A4"/>
  <tableColumns count="1">
    <tableColumn id="1" name="Program" dataDxfId="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Table15" displayName="Table15" ref="B1:B4" totalsRowCount="1" headerRowDxfId="65" dataDxfId="64" totalsRowDxfId="63">
  <autoFilter ref="B1:B3"/>
  <tableColumns count="1">
    <tableColumn id="1" name="Hours (Decision Variable)" totalsRowFunction="custom" dataDxfId="62" totalsRowDxfId="61">
      <totalsRowFormula>B2+B3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7" name="Table17" displayName="Table17" ref="C1:C4" totalsRowCount="1" headerRowDxfId="60" dataDxfId="59" totalsRowDxfId="58">
  <autoFilter ref="C1:C3"/>
  <tableColumns count="1">
    <tableColumn id="1" name="Improvement per hour" totalsRowFunction="custom" dataDxfId="57" totalsRowDxfId="56">
      <totalsRowFormula>C2+C3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D1:D3" totalsRowCount="1" headerRowDxfId="55" dataDxfId="54" totalsRowDxfId="53">
  <autoFilter ref="D1:D2"/>
  <tableColumns count="1">
    <tableColumn id="1" name="Total contribution" totalsRowFunction="custom" dataDxfId="52" totalsRowDxfId="51">
      <calculatedColumnFormula>B2*C2</calculatedColumnFormula>
      <totalsRowFormula>B3*C3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Table22" displayName="Table22" ref="A7:A11" totalsRowShown="0" headerRowDxfId="50" dataDxfId="49">
  <autoFilter ref="A7:A11"/>
  <tableColumns count="1">
    <tableColumn id="1" name="BMI" dataDxfId="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3" name="Table23" displayName="Table23" ref="B7:B9" totalsRowCount="1" headerRowDxfId="47" dataDxfId="46" totalsRowDxfId="45">
  <autoFilter ref="B7:B8"/>
  <tableColumns count="1">
    <tableColumn id="1" name="Predicted target" totalsRowFunction="custom" dataDxfId="44" totalsRowDxfId="43">
      <calculatedColumnFormula>-118.6911+10.2731*20</calculatedColumnFormula>
      <totalsRowFormula>-118.6911+10.2731*25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drawing" Target="../drawings/drawing6.xml"/><Relationship Id="rId16" Type="http://schemas.openxmlformats.org/officeDocument/2006/relationships/table" Target="../tables/table2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5" Type="http://schemas.openxmlformats.org/officeDocument/2006/relationships/table" Target="../tables/table2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Relationship Id="rId14" Type="http://schemas.openxmlformats.org/officeDocument/2006/relationships/table" Target="../tables/table2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E8" sqref="E8"/>
    </sheetView>
  </sheetViews>
  <sheetFormatPr defaultRowHeight="15.75"/>
  <cols>
    <col min="1" max="16384" width="9" style="3"/>
  </cols>
  <sheetData>
    <row r="1" spans="1:22">
      <c r="G1" s="35" t="s">
        <v>96</v>
      </c>
      <c r="M1" s="35" t="s">
        <v>89</v>
      </c>
    </row>
    <row r="2" spans="1:22">
      <c r="A2" s="15"/>
      <c r="B2" s="14"/>
      <c r="C2" s="14"/>
      <c r="D2" s="14"/>
      <c r="E2" s="14"/>
      <c r="F2" s="14"/>
      <c r="G2" s="14"/>
      <c r="H2" s="14"/>
      <c r="I2" s="14"/>
      <c r="J2" s="12"/>
      <c r="K2" s="12"/>
      <c r="L2" s="12"/>
      <c r="M2" s="14"/>
      <c r="N2" s="15"/>
      <c r="O2" s="14"/>
      <c r="P2" s="14"/>
      <c r="Q2" s="14"/>
      <c r="R2" s="14"/>
      <c r="S2" s="14"/>
      <c r="T2" s="14"/>
      <c r="U2" s="14"/>
      <c r="V2" s="14"/>
    </row>
    <row r="3" spans="1:22">
      <c r="A3" s="14"/>
      <c r="B3" s="14"/>
      <c r="C3" s="14"/>
      <c r="D3" s="14"/>
      <c r="E3" s="14"/>
      <c r="F3" s="14"/>
      <c r="G3" s="14"/>
      <c r="H3" s="14"/>
      <c r="I3" s="14"/>
      <c r="J3" s="12"/>
      <c r="K3" s="12"/>
      <c r="L3" s="12"/>
      <c r="M3" s="17"/>
      <c r="N3" s="14"/>
      <c r="O3" s="14"/>
      <c r="P3" s="14"/>
      <c r="Q3" s="14"/>
      <c r="R3" s="14"/>
      <c r="S3" s="14"/>
      <c r="T3" s="14"/>
      <c r="U3" s="14"/>
      <c r="V3" s="14"/>
    </row>
    <row r="4" spans="1:22">
      <c r="A4" s="14"/>
      <c r="B4" s="14"/>
      <c r="C4" s="14"/>
      <c r="D4" s="14"/>
      <c r="E4" s="14"/>
      <c r="F4" s="14"/>
      <c r="G4" s="14"/>
      <c r="H4" s="14"/>
      <c r="I4" s="14"/>
      <c r="J4" s="12"/>
      <c r="K4" s="12"/>
      <c r="L4" s="12"/>
      <c r="M4" s="17"/>
      <c r="N4" s="14"/>
      <c r="O4" s="14"/>
      <c r="P4" s="14"/>
      <c r="Q4" s="14"/>
      <c r="R4" s="14"/>
      <c r="S4" s="14"/>
      <c r="T4" s="14"/>
      <c r="U4" s="14"/>
      <c r="V4" s="14"/>
    </row>
    <row r="5" spans="1:22">
      <c r="A5" s="14"/>
      <c r="B5" s="16"/>
      <c r="C5" s="14"/>
      <c r="D5" s="14"/>
      <c r="E5" s="14"/>
      <c r="F5" s="14"/>
      <c r="G5" s="14"/>
      <c r="H5" s="14"/>
      <c r="I5" s="14"/>
      <c r="J5" s="14"/>
      <c r="K5" s="12"/>
      <c r="L5" s="12"/>
      <c r="M5" s="17"/>
      <c r="N5" s="14"/>
      <c r="O5" s="14"/>
      <c r="P5" s="14"/>
      <c r="Q5" s="14"/>
      <c r="R5" s="14"/>
      <c r="S5" s="14"/>
      <c r="T5" s="14"/>
      <c r="U5" s="14"/>
      <c r="V5" s="14"/>
    </row>
    <row r="6" spans="1:22">
      <c r="A6" s="14"/>
      <c r="B6" s="16"/>
      <c r="C6" s="14"/>
      <c r="D6" s="14"/>
      <c r="E6" s="14"/>
      <c r="F6" s="14"/>
      <c r="G6" s="14"/>
      <c r="H6" s="14"/>
      <c r="I6" s="14"/>
      <c r="J6" s="12"/>
      <c r="K6" s="12"/>
      <c r="L6" s="12"/>
      <c r="M6" s="17"/>
      <c r="N6" s="14"/>
      <c r="O6" s="14"/>
      <c r="P6" s="14"/>
      <c r="Q6" s="14"/>
      <c r="R6" s="14"/>
      <c r="S6" s="14"/>
      <c r="T6" s="14"/>
      <c r="U6" s="14"/>
      <c r="V6" s="14"/>
    </row>
    <row r="7" spans="1:22">
      <c r="A7" s="14"/>
      <c r="B7" s="16"/>
      <c r="C7" s="14"/>
      <c r="D7" s="14"/>
      <c r="E7" s="14"/>
      <c r="F7" s="14"/>
      <c r="G7" s="14"/>
      <c r="H7" s="14"/>
      <c r="I7" s="14"/>
      <c r="J7" s="12"/>
      <c r="K7" s="12"/>
      <c r="L7" s="12"/>
      <c r="M7" s="12"/>
      <c r="N7" s="12"/>
      <c r="O7" s="21"/>
      <c r="P7" s="21"/>
      <c r="Q7" s="21"/>
      <c r="R7" s="21"/>
      <c r="S7" s="21"/>
      <c r="T7" s="21"/>
    </row>
    <row r="8" spans="1:22">
      <c r="A8" s="34" t="s">
        <v>94</v>
      </c>
      <c r="B8" s="16"/>
      <c r="C8" s="14"/>
      <c r="D8" s="14"/>
      <c r="E8" s="14"/>
      <c r="F8" s="14"/>
      <c r="G8" s="14"/>
      <c r="H8" s="14"/>
      <c r="I8" s="14"/>
      <c r="J8" s="12"/>
      <c r="K8" s="12"/>
      <c r="L8" s="12"/>
      <c r="M8" s="37" t="s">
        <v>95</v>
      </c>
      <c r="N8" s="12"/>
      <c r="O8" s="21"/>
      <c r="P8" s="21"/>
      <c r="Q8" s="21"/>
      <c r="R8" s="21"/>
      <c r="S8" s="21"/>
      <c r="T8" s="21"/>
    </row>
    <row r="9" spans="1:22">
      <c r="A9" s="22"/>
      <c r="B9" s="13"/>
      <c r="C9" s="22"/>
      <c r="D9" s="22"/>
      <c r="E9" s="23"/>
      <c r="F9" s="23"/>
      <c r="G9" s="36" t="s">
        <v>95</v>
      </c>
      <c r="H9" s="23"/>
      <c r="I9" s="19"/>
      <c r="J9" s="12"/>
      <c r="K9" s="12"/>
      <c r="L9" s="12"/>
      <c r="M9" s="12"/>
      <c r="N9" s="12"/>
      <c r="O9" s="21"/>
      <c r="P9" s="21"/>
      <c r="Q9" s="21"/>
      <c r="R9" s="21"/>
      <c r="S9" s="21"/>
      <c r="T9" s="21"/>
    </row>
    <row r="10" spans="1:22">
      <c r="A10" s="22"/>
      <c r="B10" s="13"/>
      <c r="C10" s="22"/>
      <c r="D10" s="22"/>
      <c r="E10" s="23"/>
      <c r="F10" s="23"/>
      <c r="G10" s="23"/>
      <c r="H10" s="23"/>
      <c r="I10" s="23"/>
      <c r="J10" s="12"/>
      <c r="K10" s="12"/>
      <c r="L10" s="12"/>
      <c r="M10" s="12"/>
      <c r="N10" s="12"/>
      <c r="O10" s="21"/>
      <c r="P10" s="21"/>
      <c r="Q10" s="21"/>
      <c r="R10" s="21"/>
      <c r="S10" s="21"/>
      <c r="T10" s="21"/>
    </row>
    <row r="11" spans="1:22">
      <c r="A11" s="24"/>
      <c r="B11" s="24"/>
      <c r="C11" s="24"/>
      <c r="D11" s="24"/>
      <c r="E11" s="25"/>
      <c r="F11" s="25"/>
      <c r="G11" s="25"/>
      <c r="H11" s="25"/>
      <c r="I11" s="25"/>
      <c r="J11" s="26"/>
      <c r="K11" s="26"/>
      <c r="L11" s="26"/>
      <c r="M11" s="26"/>
      <c r="N11" s="26"/>
      <c r="O11" s="20"/>
      <c r="P11" s="20"/>
      <c r="Q11" s="20"/>
      <c r="R11" s="20"/>
      <c r="S11" s="20"/>
      <c r="T11" s="20"/>
    </row>
    <row r="12" spans="1:22">
      <c r="A12" s="15"/>
      <c r="B12" s="14"/>
      <c r="C12" s="14"/>
      <c r="D12" s="14"/>
      <c r="E12" s="14"/>
      <c r="F12" s="14"/>
      <c r="G12" s="25"/>
      <c r="H12" s="25"/>
      <c r="I12" s="25"/>
      <c r="J12" s="26"/>
      <c r="K12" s="26"/>
      <c r="L12" s="26"/>
      <c r="M12" s="26"/>
      <c r="N12" s="26"/>
      <c r="O12" s="20"/>
      <c r="P12" s="20"/>
      <c r="Q12" s="20"/>
      <c r="R12" s="20"/>
      <c r="S12" s="20"/>
      <c r="T12" s="20"/>
    </row>
    <row r="13" spans="1:22">
      <c r="A13" s="14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26"/>
      <c r="N13" s="26"/>
      <c r="O13" s="20"/>
      <c r="P13" s="20"/>
      <c r="Q13" s="20"/>
      <c r="R13" s="20"/>
      <c r="S13" s="20"/>
      <c r="T13" s="20"/>
    </row>
    <row r="14" spans="1:22">
      <c r="A14" s="24"/>
      <c r="B14" s="27"/>
      <c r="C14" s="24"/>
      <c r="D14" s="24"/>
      <c r="E14" s="25"/>
      <c r="F14" s="25"/>
      <c r="G14" s="25"/>
      <c r="H14" s="18"/>
      <c r="I14" s="25"/>
      <c r="J14" s="26"/>
      <c r="K14" s="26"/>
      <c r="L14" s="26"/>
      <c r="M14" s="26"/>
      <c r="N14" s="26"/>
      <c r="O14" s="20"/>
      <c r="P14" s="20"/>
      <c r="Q14" s="20"/>
      <c r="R14" s="20"/>
      <c r="S14" s="20"/>
      <c r="T14" s="20"/>
    </row>
    <row r="15" spans="1:22">
      <c r="A15" s="24"/>
      <c r="B15" s="24"/>
      <c r="C15" s="24"/>
      <c r="D15" s="24"/>
      <c r="E15" s="25"/>
      <c r="F15" s="25"/>
      <c r="G15" s="25"/>
      <c r="H15" s="25"/>
      <c r="I15" s="25"/>
      <c r="J15" s="26"/>
      <c r="K15" s="26"/>
      <c r="L15" s="26"/>
      <c r="M15" s="26"/>
      <c r="N15" s="26"/>
      <c r="O15" s="30"/>
      <c r="P15" s="20"/>
      <c r="Q15" s="20"/>
      <c r="R15" s="20"/>
      <c r="S15" s="20"/>
      <c r="T15" s="20"/>
    </row>
    <row r="16" spans="1:22">
      <c r="A16" s="33" t="s">
        <v>95</v>
      </c>
      <c r="B16" s="24"/>
      <c r="C16" s="24"/>
      <c r="D16" s="24"/>
      <c r="E16" s="25"/>
      <c r="F16" s="25"/>
      <c r="G16" s="25"/>
      <c r="H16" s="25"/>
      <c r="I16" s="25"/>
      <c r="J16" s="26"/>
      <c r="K16" s="26"/>
      <c r="L16" s="26"/>
      <c r="M16" s="38" t="s">
        <v>98</v>
      </c>
      <c r="N16" s="26"/>
      <c r="O16" s="20"/>
      <c r="P16" s="20"/>
      <c r="Q16" s="20"/>
      <c r="R16" s="20"/>
      <c r="S16" s="20"/>
      <c r="T16" s="20"/>
    </row>
    <row r="17" spans="1:20">
      <c r="A17" s="24"/>
      <c r="B17" s="24"/>
      <c r="C17" s="24"/>
      <c r="D17" s="24"/>
      <c r="E17" s="25"/>
      <c r="F17" s="25"/>
      <c r="G17" s="18" t="s">
        <v>97</v>
      </c>
      <c r="H17" s="25"/>
      <c r="I17" s="25"/>
      <c r="J17" s="26"/>
      <c r="K17" s="26"/>
      <c r="L17" s="26"/>
      <c r="M17" s="26"/>
      <c r="N17" s="26"/>
      <c r="O17" s="20"/>
      <c r="P17" s="20"/>
      <c r="Q17" s="20"/>
      <c r="R17" s="20"/>
      <c r="S17" s="20"/>
      <c r="T17" s="20"/>
    </row>
    <row r="18" spans="1:20">
      <c r="A18" s="24"/>
      <c r="B18" s="24"/>
      <c r="C18" s="24"/>
      <c r="D18" s="24"/>
      <c r="E18" s="25"/>
      <c r="F18" s="25"/>
      <c r="G18" s="25"/>
      <c r="H18" s="25"/>
      <c r="I18" s="25"/>
      <c r="J18" s="26"/>
      <c r="K18" s="26"/>
      <c r="L18" s="26"/>
      <c r="M18" s="26"/>
      <c r="N18" s="26"/>
      <c r="O18" s="20"/>
      <c r="P18" s="20"/>
      <c r="Q18" s="20"/>
      <c r="R18" s="20"/>
      <c r="S18" s="20"/>
      <c r="T18" s="20"/>
    </row>
    <row r="19" spans="1:20">
      <c r="A19" s="28"/>
      <c r="B19" s="28"/>
      <c r="C19" s="28"/>
      <c r="D19" s="28"/>
      <c r="E19" s="29"/>
      <c r="F19" s="29"/>
      <c r="G19" s="29"/>
      <c r="H19" s="29"/>
      <c r="I19" s="29"/>
      <c r="J19" s="22"/>
      <c r="K19" s="22"/>
      <c r="L19" s="22"/>
      <c r="M19" s="22"/>
      <c r="N19" s="22"/>
      <c r="O19" s="23"/>
      <c r="P19" s="23"/>
      <c r="Q19" s="23"/>
      <c r="R19" s="23"/>
      <c r="S19" s="23"/>
      <c r="T19" s="23"/>
    </row>
    <row r="20" spans="1:20">
      <c r="A20" s="28"/>
      <c r="B20" s="28"/>
      <c r="C20" s="28"/>
      <c r="D20" s="28"/>
      <c r="E20" s="29"/>
      <c r="F20" s="29"/>
      <c r="G20" s="29"/>
      <c r="H20" s="29"/>
      <c r="I20" s="29"/>
      <c r="J20" s="22"/>
      <c r="K20" s="22"/>
      <c r="L20" s="22"/>
      <c r="M20" s="22"/>
      <c r="N20" s="22"/>
      <c r="O20" s="23"/>
      <c r="P20" s="23"/>
      <c r="Q20" s="23"/>
      <c r="R20" s="23"/>
      <c r="S20" s="23"/>
      <c r="T20" s="23"/>
    </row>
    <row r="21" spans="1:20">
      <c r="A21" s="28"/>
      <c r="B21" s="28"/>
      <c r="C21" s="28"/>
      <c r="D21" s="28"/>
      <c r="E21" s="29"/>
      <c r="F21" s="29"/>
      <c r="G21" s="39" t="s">
        <v>95</v>
      </c>
      <c r="H21" s="29"/>
      <c r="I21" s="29"/>
      <c r="J21" s="22"/>
      <c r="K21" s="22"/>
      <c r="L21" s="22"/>
      <c r="M21" s="22"/>
      <c r="N21" s="22"/>
      <c r="O21" s="23"/>
      <c r="P21" s="23"/>
      <c r="Q21" s="23"/>
      <c r="R21" s="23"/>
      <c r="S21" s="23"/>
      <c r="T21" s="23"/>
    </row>
    <row r="22" spans="1:20">
      <c r="A22" s="28"/>
      <c r="B22" s="28"/>
      <c r="C22" s="28"/>
      <c r="D22" s="28"/>
      <c r="E22" s="29"/>
      <c r="F22" s="29"/>
      <c r="G22" s="29"/>
      <c r="H22" s="29"/>
      <c r="I22" s="29"/>
      <c r="J22" s="22"/>
      <c r="K22" s="22"/>
      <c r="L22" s="22"/>
      <c r="M22" s="22"/>
      <c r="N22" s="22"/>
      <c r="O22" s="19"/>
      <c r="P22" s="23"/>
      <c r="Q22" s="23"/>
      <c r="R22" s="23"/>
      <c r="S22" s="23"/>
      <c r="T22" s="23"/>
    </row>
    <row r="23" spans="1:20">
      <c r="A23" s="28"/>
      <c r="B23" s="28"/>
      <c r="C23" s="28"/>
      <c r="D23" s="28"/>
      <c r="E23" s="29"/>
      <c r="F23" s="29"/>
      <c r="G23" s="29"/>
      <c r="H23" s="29"/>
      <c r="I23" s="29"/>
      <c r="J23" s="22"/>
      <c r="K23" s="22"/>
      <c r="L23" s="22"/>
      <c r="M23" s="22"/>
      <c r="N23" s="22"/>
      <c r="O23" s="23"/>
      <c r="P23" s="23"/>
      <c r="Q23" s="23"/>
      <c r="R23" s="23"/>
      <c r="S23" s="23"/>
      <c r="T23" s="23"/>
    </row>
    <row r="24" spans="1:20">
      <c r="A24" s="28"/>
      <c r="B24" s="28"/>
      <c r="C24" s="28"/>
      <c r="D24" s="28"/>
      <c r="E24" s="29"/>
      <c r="F24" s="29"/>
      <c r="G24" s="29"/>
      <c r="H24" s="29"/>
      <c r="I24" s="29"/>
      <c r="J24" s="22"/>
      <c r="K24" s="22"/>
      <c r="L24" s="22"/>
      <c r="M24" s="22"/>
      <c r="N24" s="22"/>
      <c r="O24" s="23"/>
      <c r="P24" s="23"/>
      <c r="Q24" s="23"/>
      <c r="R24" s="23"/>
      <c r="S24" s="23"/>
      <c r="T24" s="23"/>
    </row>
    <row r="25" spans="1:20">
      <c r="A25" s="28"/>
      <c r="B25" s="28"/>
      <c r="C25" s="28"/>
      <c r="D25" s="28"/>
      <c r="E25" s="29"/>
      <c r="F25" s="29"/>
      <c r="G25" s="29"/>
      <c r="H25" s="29"/>
      <c r="I25" s="29"/>
      <c r="J25" s="22"/>
      <c r="K25" s="22"/>
      <c r="L25" s="22"/>
      <c r="M25" s="22"/>
      <c r="N25" s="22"/>
      <c r="O25" s="23"/>
      <c r="P25" s="23"/>
      <c r="Q25" s="23"/>
      <c r="R25" s="23"/>
      <c r="S25" s="23"/>
      <c r="T25" s="23"/>
    </row>
    <row r="26" spans="1:20">
      <c r="A26" s="28"/>
      <c r="B26" s="28"/>
      <c r="C26" s="28"/>
      <c r="D26" s="28"/>
      <c r="E26" s="29"/>
      <c r="F26" s="29"/>
      <c r="G26" s="29"/>
      <c r="H26" s="29"/>
      <c r="I26" s="29"/>
      <c r="J26" s="22"/>
      <c r="K26" s="22"/>
      <c r="L26" s="22"/>
      <c r="M26" s="22"/>
      <c r="N26" s="22"/>
      <c r="O26" s="23"/>
      <c r="P26" s="23"/>
      <c r="Q26" s="23"/>
      <c r="R26" s="23"/>
      <c r="S26" s="23"/>
      <c r="T26" s="23"/>
    </row>
    <row r="27" spans="1:20">
      <c r="A27" s="28"/>
      <c r="B27" s="28"/>
      <c r="C27" s="28"/>
      <c r="D27" s="28"/>
      <c r="E27" s="29"/>
      <c r="F27" s="29"/>
      <c r="G27" s="29"/>
      <c r="H27" s="29"/>
      <c r="I27" s="29"/>
      <c r="J27" s="22"/>
      <c r="K27" s="22"/>
      <c r="L27" s="22"/>
      <c r="M27" s="22"/>
      <c r="N27" s="22"/>
      <c r="O27" s="23"/>
      <c r="P27" s="23"/>
      <c r="Q27" s="23"/>
      <c r="R27" s="23"/>
      <c r="S27" s="23"/>
      <c r="T27" s="23"/>
    </row>
    <row r="28" spans="1:20">
      <c r="B28" s="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N17" sqref="N17"/>
    </sheetView>
  </sheetViews>
  <sheetFormatPr defaultRowHeight="15.75"/>
  <cols>
    <col min="1" max="1" width="10.125" style="3" customWidth="1"/>
    <col min="2" max="16384" width="9" style="3"/>
  </cols>
  <sheetData>
    <row r="1" spans="1:22" s="9" customFormat="1">
      <c r="A1" s="8" t="s">
        <v>0</v>
      </c>
      <c r="B1" s="8"/>
      <c r="C1" s="8" t="s">
        <v>1</v>
      </c>
      <c r="D1" s="8"/>
      <c r="E1" s="8" t="s">
        <v>2</v>
      </c>
      <c r="F1" s="8"/>
      <c r="G1" s="8" t="s">
        <v>3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4" t="s">
        <v>11</v>
      </c>
      <c r="B3" s="4">
        <v>48.518099547511312</v>
      </c>
      <c r="C3" s="4" t="s">
        <v>11</v>
      </c>
      <c r="D3" s="4">
        <v>1.4683257918552035</v>
      </c>
      <c r="E3" s="4" t="s">
        <v>11</v>
      </c>
      <c r="F3" s="4">
        <v>26.375791855203641</v>
      </c>
      <c r="G3" s="4" t="s">
        <v>11</v>
      </c>
      <c r="H3" s="4">
        <v>94.647013574660647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" t="s">
        <v>12</v>
      </c>
      <c r="B4" s="4">
        <v>0.62353286704666799</v>
      </c>
      <c r="C4" s="4" t="s">
        <v>12</v>
      </c>
      <c r="D4" s="4">
        <v>2.3761701713914413E-2</v>
      </c>
      <c r="E4" s="4" t="s">
        <v>12</v>
      </c>
      <c r="F4" s="4">
        <v>0.21014861216630445</v>
      </c>
      <c r="G4" s="4" t="s">
        <v>12</v>
      </c>
      <c r="H4" s="4">
        <v>0.65788706246940354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" t="s">
        <v>13</v>
      </c>
      <c r="B5" s="4">
        <v>50</v>
      </c>
      <c r="C5" s="4" t="s">
        <v>13</v>
      </c>
      <c r="D5" s="4">
        <v>1</v>
      </c>
      <c r="E5" s="4" t="s">
        <v>13</v>
      </c>
      <c r="F5" s="4">
        <v>25.7</v>
      </c>
      <c r="G5" s="4" t="s">
        <v>13</v>
      </c>
      <c r="H5" s="4">
        <v>93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4" t="s">
        <v>14</v>
      </c>
      <c r="B6" s="4">
        <v>53</v>
      </c>
      <c r="C6" s="4" t="s">
        <v>14</v>
      </c>
      <c r="D6" s="4">
        <v>1</v>
      </c>
      <c r="E6" s="4" t="s">
        <v>14</v>
      </c>
      <c r="F6" s="4">
        <v>23.5</v>
      </c>
      <c r="G6" s="4" t="s">
        <v>14</v>
      </c>
      <c r="H6" s="4">
        <v>93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" t="s">
        <v>15</v>
      </c>
      <c r="B7" s="4">
        <v>13.109027822041094</v>
      </c>
      <c r="C7" s="4" t="s">
        <v>15</v>
      </c>
      <c r="D7" s="4">
        <v>0.49956117043535431</v>
      </c>
      <c r="E7" s="4" t="s">
        <v>15</v>
      </c>
      <c r="F7" s="4">
        <v>4.4181215606157034</v>
      </c>
      <c r="G7" s="4" t="s">
        <v>15</v>
      </c>
      <c r="H7" s="4">
        <v>13.831283419782938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" t="s">
        <v>16</v>
      </c>
      <c r="B8" s="4">
        <v>171.84661043904745</v>
      </c>
      <c r="C8" s="4" t="s">
        <v>16</v>
      </c>
      <c r="D8" s="4">
        <v>0.24956136300674109</v>
      </c>
      <c r="E8" s="4" t="s">
        <v>16</v>
      </c>
      <c r="F8" s="4">
        <v>19.519798124377335</v>
      </c>
      <c r="G8" s="4" t="s">
        <v>16</v>
      </c>
      <c r="H8" s="4">
        <v>191.30440103836239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" t="s">
        <v>17</v>
      </c>
      <c r="B9" s="4">
        <v>-0.67122368861959325</v>
      </c>
      <c r="C9" s="4" t="s">
        <v>17</v>
      </c>
      <c r="D9" s="4">
        <v>-1.9928110404511343</v>
      </c>
      <c r="E9" s="4" t="s">
        <v>17</v>
      </c>
      <c r="F9" s="4">
        <v>9.5094474275156493E-2</v>
      </c>
      <c r="G9" s="4" t="s">
        <v>17</v>
      </c>
      <c r="H9" s="4">
        <v>-0.53279727009454669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A10" s="4" t="s">
        <v>18</v>
      </c>
      <c r="B10" s="4">
        <v>-0.23138153297088451</v>
      </c>
      <c r="C10" s="4" t="s">
        <v>18</v>
      </c>
      <c r="D10" s="4">
        <v>0.12738452746618897</v>
      </c>
      <c r="E10" s="4" t="s">
        <v>18</v>
      </c>
      <c r="F10" s="4">
        <v>0.59814848791103181</v>
      </c>
      <c r="G10" s="4" t="s">
        <v>18</v>
      </c>
      <c r="H10" s="4">
        <v>0.29065836678515111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" t="s">
        <v>19</v>
      </c>
      <c r="B11" s="4">
        <v>60</v>
      </c>
      <c r="C11" s="4" t="s">
        <v>19</v>
      </c>
      <c r="D11" s="4">
        <v>1</v>
      </c>
      <c r="E11" s="4" t="s">
        <v>19</v>
      </c>
      <c r="F11" s="4">
        <v>24.200000000000003</v>
      </c>
      <c r="G11" s="4" t="s">
        <v>19</v>
      </c>
      <c r="H11" s="4">
        <v>71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" t="s">
        <v>20</v>
      </c>
      <c r="B12" s="4">
        <v>19</v>
      </c>
      <c r="C12" s="4" t="s">
        <v>20</v>
      </c>
      <c r="D12" s="4">
        <v>1</v>
      </c>
      <c r="E12" s="4" t="s">
        <v>20</v>
      </c>
      <c r="F12" s="4">
        <v>18</v>
      </c>
      <c r="G12" s="4" t="s">
        <v>20</v>
      </c>
      <c r="H12" s="4">
        <v>62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" t="s">
        <v>21</v>
      </c>
      <c r="B13" s="4">
        <v>79</v>
      </c>
      <c r="C13" s="4" t="s">
        <v>21</v>
      </c>
      <c r="D13" s="4">
        <v>2</v>
      </c>
      <c r="E13" s="4" t="s">
        <v>21</v>
      </c>
      <c r="F13" s="4">
        <v>42.2</v>
      </c>
      <c r="G13" s="4" t="s">
        <v>21</v>
      </c>
      <c r="H13" s="4">
        <v>133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 t="s">
        <v>22</v>
      </c>
      <c r="B14" s="4">
        <v>21445</v>
      </c>
      <c r="C14" s="4" t="s">
        <v>22</v>
      </c>
      <c r="D14" s="4">
        <v>649</v>
      </c>
      <c r="E14" s="4" t="s">
        <v>22</v>
      </c>
      <c r="F14" s="4">
        <v>11658.100000000009</v>
      </c>
      <c r="G14" s="4" t="s">
        <v>22</v>
      </c>
      <c r="H14" s="4">
        <v>41833.980000000003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6.5" thickBot="1">
      <c r="A15" s="5" t="s">
        <v>23</v>
      </c>
      <c r="B15" s="5">
        <v>442</v>
      </c>
      <c r="C15" s="5" t="s">
        <v>23</v>
      </c>
      <c r="D15" s="5">
        <v>442</v>
      </c>
      <c r="E15" s="5" t="s">
        <v>23</v>
      </c>
      <c r="F15" s="5">
        <v>442</v>
      </c>
      <c r="G15" s="5" t="s">
        <v>23</v>
      </c>
      <c r="H15" s="5">
        <v>442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9" spans="1:2">
      <c r="A19" s="3" t="s">
        <v>24</v>
      </c>
      <c r="B19" s="3" t="s">
        <v>11</v>
      </c>
    </row>
    <row r="20" spans="1:2">
      <c r="A20" s="3" t="s">
        <v>2</v>
      </c>
      <c r="B20" s="4">
        <v>26.375791855203641</v>
      </c>
    </row>
    <row r="21" spans="1:2">
      <c r="A21" s="3" t="s">
        <v>3</v>
      </c>
      <c r="B21" s="4">
        <v>94.647013574660647</v>
      </c>
    </row>
    <row r="22" spans="1:2">
      <c r="A22" s="3" t="s">
        <v>25</v>
      </c>
      <c r="B22" s="4">
        <v>91.26018099547511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3"/>
  <sheetViews>
    <sheetView workbookViewId="0">
      <selection activeCell="A4" sqref="A4"/>
    </sheetView>
  </sheetViews>
  <sheetFormatPr defaultRowHeight="15.75"/>
  <cols>
    <col min="1" max="1" width="10.5" style="6" customWidth="1"/>
    <col min="2" max="3" width="10.5" style="3" customWidth="1"/>
    <col min="4" max="16384" width="9" style="3"/>
  </cols>
  <sheetData>
    <row r="1" spans="1:9">
      <c r="A1" s="6" t="s">
        <v>2</v>
      </c>
      <c r="B1" s="3" t="s">
        <v>26</v>
      </c>
    </row>
    <row r="2" spans="1:9">
      <c r="A2" s="6">
        <v>32.1</v>
      </c>
      <c r="B2" s="3">
        <v>151</v>
      </c>
    </row>
    <row r="3" spans="1:9">
      <c r="A3" s="6">
        <v>21.6</v>
      </c>
      <c r="B3" s="3">
        <v>75</v>
      </c>
    </row>
    <row r="4" spans="1:9">
      <c r="A4" s="6">
        <v>30.5</v>
      </c>
      <c r="B4" s="3">
        <v>141</v>
      </c>
    </row>
    <row r="5" spans="1:9">
      <c r="A5" s="6">
        <v>25.3</v>
      </c>
      <c r="B5" s="3">
        <v>206</v>
      </c>
    </row>
    <row r="6" spans="1:9">
      <c r="A6" s="6">
        <v>23</v>
      </c>
      <c r="B6" s="3">
        <v>135</v>
      </c>
    </row>
    <row r="7" spans="1:9">
      <c r="A7" s="6">
        <v>22.6</v>
      </c>
      <c r="B7" s="3">
        <v>97</v>
      </c>
    </row>
    <row r="8" spans="1:9">
      <c r="A8" s="6">
        <v>22</v>
      </c>
      <c r="B8" s="3">
        <v>138</v>
      </c>
    </row>
    <row r="9" spans="1:9" ht="16.5" thickBot="1">
      <c r="A9" s="6">
        <v>26.2</v>
      </c>
      <c r="B9" s="3">
        <v>63</v>
      </c>
    </row>
    <row r="10" spans="1:9">
      <c r="A10" s="6">
        <v>32.1</v>
      </c>
      <c r="B10" s="3">
        <v>110</v>
      </c>
      <c r="D10" s="2"/>
      <c r="E10" s="2" t="s">
        <v>2</v>
      </c>
      <c r="F10" s="2" t="s">
        <v>3</v>
      </c>
      <c r="G10" s="2" t="s">
        <v>9</v>
      </c>
      <c r="H10" s="2" t="s">
        <v>26</v>
      </c>
      <c r="I10" s="2" t="s">
        <v>27</v>
      </c>
    </row>
    <row r="11" spans="1:9">
      <c r="A11" s="6">
        <v>30</v>
      </c>
      <c r="B11" s="3">
        <v>310</v>
      </c>
      <c r="D11" s="4" t="s">
        <v>2</v>
      </c>
      <c r="E11" s="4">
        <v>1</v>
      </c>
      <c r="F11" s="4"/>
      <c r="G11" s="4"/>
      <c r="H11" s="4"/>
      <c r="I11" s="4"/>
    </row>
    <row r="12" spans="1:9">
      <c r="A12" s="6">
        <v>18.600000000000001</v>
      </c>
      <c r="B12" s="3">
        <v>101</v>
      </c>
      <c r="D12" s="4" t="s">
        <v>3</v>
      </c>
      <c r="E12" s="4">
        <v>0.39541089871771273</v>
      </c>
      <c r="F12" s="4">
        <v>1</v>
      </c>
      <c r="G12" s="4"/>
      <c r="H12" s="4"/>
      <c r="I12" s="4"/>
    </row>
    <row r="13" spans="1:9">
      <c r="A13" s="6">
        <v>28</v>
      </c>
      <c r="B13" s="3">
        <v>69</v>
      </c>
      <c r="D13" s="4" t="s">
        <v>9</v>
      </c>
      <c r="E13" s="4">
        <v>0.38867999390003949</v>
      </c>
      <c r="F13" s="4">
        <v>0.39043002311603714</v>
      </c>
      <c r="G13" s="4">
        <v>1</v>
      </c>
      <c r="H13" s="4"/>
      <c r="I13" s="4"/>
    </row>
    <row r="14" spans="1:9">
      <c r="A14" s="6">
        <v>23.7</v>
      </c>
      <c r="B14" s="3">
        <v>179</v>
      </c>
      <c r="D14" s="4" t="s">
        <v>26</v>
      </c>
      <c r="E14" s="4">
        <v>0.58645013447468841</v>
      </c>
      <c r="F14" s="4">
        <v>0.44148175856257105</v>
      </c>
      <c r="G14" s="4">
        <v>0.38248348424858103</v>
      </c>
      <c r="H14" s="4">
        <v>1</v>
      </c>
      <c r="I14" s="4"/>
    </row>
    <row r="15" spans="1:9" ht="16.5" thickBot="1">
      <c r="A15" s="6">
        <v>26.2</v>
      </c>
      <c r="B15" s="3">
        <v>185</v>
      </c>
      <c r="D15" s="5" t="s">
        <v>27</v>
      </c>
      <c r="E15" s="5">
        <v>0.18508466614655547</v>
      </c>
      <c r="F15" s="5">
        <v>0.33542758706707243</v>
      </c>
      <c r="G15" s="5">
        <v>0.30173100763283778</v>
      </c>
      <c r="H15" s="5">
        <v>0.18788875071891986</v>
      </c>
      <c r="I15" s="5">
        <v>1</v>
      </c>
    </row>
    <row r="16" spans="1:9">
      <c r="A16" s="6">
        <v>24</v>
      </c>
      <c r="B16" s="3">
        <v>118</v>
      </c>
    </row>
    <row r="17" spans="1:9">
      <c r="A17" s="6">
        <v>24.7</v>
      </c>
      <c r="B17" s="3">
        <v>171</v>
      </c>
    </row>
    <row r="18" spans="1:9">
      <c r="A18" s="6">
        <v>30.3</v>
      </c>
      <c r="B18" s="3">
        <v>166</v>
      </c>
      <c r="D18" s="3" t="s">
        <v>28</v>
      </c>
    </row>
    <row r="19" spans="1:9" ht="16.5" thickBot="1">
      <c r="A19" s="6">
        <v>27.5</v>
      </c>
      <c r="B19" s="3">
        <v>144</v>
      </c>
    </row>
    <row r="20" spans="1:9">
      <c r="A20" s="6">
        <v>25.4</v>
      </c>
      <c r="B20" s="3">
        <v>97</v>
      </c>
      <c r="D20" s="7" t="s">
        <v>29</v>
      </c>
      <c r="E20" s="7"/>
    </row>
    <row r="21" spans="1:9">
      <c r="A21" s="6">
        <v>24.7</v>
      </c>
      <c r="B21" s="3">
        <v>168</v>
      </c>
      <c r="D21" s="4" t="s">
        <v>30</v>
      </c>
      <c r="E21" s="4">
        <v>0.58761553549651202</v>
      </c>
    </row>
    <row r="22" spans="1:9">
      <c r="A22" s="6">
        <v>21.1</v>
      </c>
      <c r="B22" s="3">
        <v>68</v>
      </c>
      <c r="D22" s="4" t="s">
        <v>31</v>
      </c>
      <c r="E22" s="4">
        <v>0.34529201755685257</v>
      </c>
    </row>
    <row r="23" spans="1:9">
      <c r="A23" s="6">
        <v>24.3</v>
      </c>
      <c r="B23" s="3">
        <v>49</v>
      </c>
      <c r="D23" s="4" t="s">
        <v>32</v>
      </c>
      <c r="E23" s="4">
        <v>0.34380065541005728</v>
      </c>
    </row>
    <row r="24" spans="1:9">
      <c r="A24" s="6">
        <v>26</v>
      </c>
      <c r="B24" s="3">
        <v>68</v>
      </c>
      <c r="D24" s="4" t="s">
        <v>12</v>
      </c>
      <c r="E24" s="4">
        <v>62.520971474858115</v>
      </c>
    </row>
    <row r="25" spans="1:9" ht="16.5" thickBot="1">
      <c r="A25" s="6">
        <v>32</v>
      </c>
      <c r="B25" s="3">
        <v>245</v>
      </c>
      <c r="D25" s="5" t="s">
        <v>33</v>
      </c>
      <c r="E25" s="5">
        <v>441</v>
      </c>
    </row>
    <row r="26" spans="1:9">
      <c r="A26" s="6">
        <v>29.7</v>
      </c>
      <c r="B26" s="3">
        <v>184</v>
      </c>
    </row>
    <row r="27" spans="1:9" ht="16.5" thickBot="1">
      <c r="A27" s="6">
        <v>25.2</v>
      </c>
      <c r="B27" s="3">
        <v>202</v>
      </c>
      <c r="D27" s="3" t="s">
        <v>34</v>
      </c>
    </row>
    <row r="28" spans="1:9">
      <c r="A28" s="6">
        <v>19.2</v>
      </c>
      <c r="B28" s="3">
        <v>137</v>
      </c>
      <c r="D28" s="2"/>
      <c r="E28" s="2" t="s">
        <v>39</v>
      </c>
      <c r="F28" s="2" t="s">
        <v>40</v>
      </c>
      <c r="G28" s="2" t="s">
        <v>41</v>
      </c>
      <c r="H28" s="2" t="s">
        <v>42</v>
      </c>
      <c r="I28" s="2" t="s">
        <v>43</v>
      </c>
    </row>
    <row r="29" spans="1:9">
      <c r="A29" s="6">
        <v>31.9</v>
      </c>
      <c r="B29" s="3">
        <v>85</v>
      </c>
      <c r="D29" s="4" t="s">
        <v>35</v>
      </c>
      <c r="E29" s="4">
        <v>1</v>
      </c>
      <c r="F29" s="4">
        <v>905013.08397844411</v>
      </c>
      <c r="G29" s="4">
        <v>905013.08397844411</v>
      </c>
      <c r="H29" s="4">
        <v>231.52794798957754</v>
      </c>
      <c r="I29" s="4">
        <v>2.7038065020381117E-42</v>
      </c>
    </row>
    <row r="30" spans="1:9">
      <c r="A30" s="6">
        <v>24.4</v>
      </c>
      <c r="B30" s="3">
        <v>131</v>
      </c>
      <c r="D30" s="4" t="s">
        <v>36</v>
      </c>
      <c r="E30" s="4">
        <v>439</v>
      </c>
      <c r="F30" s="4">
        <v>1715994.7527562499</v>
      </c>
      <c r="G30" s="4">
        <v>3908.8718741600223</v>
      </c>
      <c r="H30" s="4"/>
      <c r="I30" s="4"/>
    </row>
    <row r="31" spans="1:9" ht="16.5" thickBot="1">
      <c r="A31" s="6">
        <v>25.8</v>
      </c>
      <c r="B31" s="3">
        <v>283</v>
      </c>
      <c r="D31" s="5" t="s">
        <v>37</v>
      </c>
      <c r="E31" s="5">
        <v>440</v>
      </c>
      <c r="F31" s="5">
        <v>2621007.836734694</v>
      </c>
      <c r="G31" s="5"/>
      <c r="H31" s="5"/>
      <c r="I31" s="5"/>
    </row>
    <row r="32" spans="1:9" ht="16.5" thickBot="1">
      <c r="A32" s="6">
        <v>30.5</v>
      </c>
      <c r="B32" s="3">
        <v>129</v>
      </c>
    </row>
    <row r="33" spans="1:12">
      <c r="A33" s="6">
        <v>20.3</v>
      </c>
      <c r="B33" s="3">
        <v>59</v>
      </c>
      <c r="D33" s="2"/>
      <c r="E33" s="2" t="s">
        <v>44</v>
      </c>
      <c r="F33" s="2" t="s">
        <v>12</v>
      </c>
      <c r="G33" s="2" t="s">
        <v>45</v>
      </c>
      <c r="H33" s="2" t="s">
        <v>46</v>
      </c>
      <c r="I33" s="2" t="s">
        <v>47</v>
      </c>
      <c r="J33" s="2" t="s">
        <v>48</v>
      </c>
      <c r="K33" s="2" t="s">
        <v>49</v>
      </c>
      <c r="L33" s="2" t="s">
        <v>50</v>
      </c>
    </row>
    <row r="34" spans="1:12">
      <c r="A34" s="6">
        <v>38</v>
      </c>
      <c r="B34" s="3">
        <v>341</v>
      </c>
      <c r="D34" s="4" t="s">
        <v>38</v>
      </c>
      <c r="E34" s="4">
        <v>-118.69110524113736</v>
      </c>
      <c r="F34" s="4">
        <v>18.04606928063458</v>
      </c>
      <c r="G34" s="4">
        <v>-6.5771167890010265</v>
      </c>
      <c r="H34" s="4">
        <v>1.3665329170533007E-10</v>
      </c>
      <c r="I34" s="4">
        <v>-154.1585334073836</v>
      </c>
      <c r="J34" s="4">
        <v>-83.223677074891128</v>
      </c>
      <c r="K34" s="4">
        <v>-154.1585334073836</v>
      </c>
      <c r="L34" s="4">
        <v>-83.223677074891128</v>
      </c>
    </row>
    <row r="35" spans="1:12" ht="16.5" thickBot="1">
      <c r="A35" s="6">
        <v>21.7</v>
      </c>
      <c r="B35" s="3">
        <v>87</v>
      </c>
      <c r="D35" s="5">
        <v>32.1</v>
      </c>
      <c r="E35" s="5">
        <v>10.273075641780618</v>
      </c>
      <c r="F35" s="5">
        <v>0.67514767208517312</v>
      </c>
      <c r="G35" s="5">
        <v>15.216042454908473</v>
      </c>
      <c r="H35" s="5">
        <v>2.7038065020385364E-42</v>
      </c>
      <c r="I35" s="5">
        <v>8.9461522442856474</v>
      </c>
      <c r="J35" s="5">
        <v>11.599999039275589</v>
      </c>
      <c r="K35" s="5">
        <v>8.9461522442856474</v>
      </c>
      <c r="L35" s="5">
        <v>11.599999039275589</v>
      </c>
    </row>
    <row r="36" spans="1:12">
      <c r="A36" s="6">
        <v>20.5</v>
      </c>
      <c r="B36" s="3">
        <v>65</v>
      </c>
    </row>
    <row r="37" spans="1:12">
      <c r="A37" s="6">
        <v>23.5</v>
      </c>
      <c r="B37" s="3">
        <v>102</v>
      </c>
    </row>
    <row r="38" spans="1:12">
      <c r="A38" s="6">
        <v>28.5</v>
      </c>
      <c r="B38" s="3">
        <v>265</v>
      </c>
    </row>
    <row r="39" spans="1:12">
      <c r="A39" s="6">
        <v>27.4</v>
      </c>
      <c r="B39" s="3">
        <v>276</v>
      </c>
    </row>
    <row r="40" spans="1:12">
      <c r="A40" s="6">
        <v>33</v>
      </c>
      <c r="B40" s="3">
        <v>252</v>
      </c>
    </row>
    <row r="41" spans="1:12">
      <c r="A41" s="6">
        <v>27.7</v>
      </c>
      <c r="B41" s="3">
        <v>90</v>
      </c>
    </row>
    <row r="42" spans="1:12">
      <c r="A42" s="6">
        <v>25.6</v>
      </c>
      <c r="B42" s="3">
        <v>100</v>
      </c>
    </row>
    <row r="43" spans="1:12">
      <c r="A43" s="6">
        <v>20.100000000000001</v>
      </c>
      <c r="B43" s="3">
        <v>55</v>
      </c>
    </row>
    <row r="44" spans="1:12">
      <c r="A44" s="6">
        <v>25.4</v>
      </c>
      <c r="B44" s="3">
        <v>61</v>
      </c>
    </row>
    <row r="45" spans="1:12">
      <c r="A45" s="6">
        <v>24.2</v>
      </c>
      <c r="B45" s="3">
        <v>92</v>
      </c>
    </row>
    <row r="46" spans="1:12">
      <c r="A46" s="6">
        <v>32.700000000000003</v>
      </c>
      <c r="B46" s="3">
        <v>259</v>
      </c>
    </row>
    <row r="47" spans="1:12">
      <c r="A47" s="6">
        <v>23.1</v>
      </c>
      <c r="B47" s="3">
        <v>53</v>
      </c>
    </row>
    <row r="48" spans="1:12">
      <c r="A48" s="6">
        <v>25.3</v>
      </c>
      <c r="B48" s="3">
        <v>190</v>
      </c>
    </row>
    <row r="49" spans="1:2">
      <c r="A49" s="6">
        <v>19.600000000000001</v>
      </c>
      <c r="B49" s="3">
        <v>142</v>
      </c>
    </row>
    <row r="50" spans="1:2">
      <c r="A50" s="6">
        <v>22.5</v>
      </c>
      <c r="B50" s="3">
        <v>75</v>
      </c>
    </row>
    <row r="51" spans="1:2">
      <c r="A51" s="6">
        <v>27.7</v>
      </c>
      <c r="B51" s="3">
        <v>142</v>
      </c>
    </row>
    <row r="52" spans="1:2">
      <c r="A52" s="6">
        <v>25.7</v>
      </c>
      <c r="B52" s="3">
        <v>155</v>
      </c>
    </row>
    <row r="53" spans="1:2">
      <c r="A53" s="6">
        <v>27.9</v>
      </c>
      <c r="B53" s="3">
        <v>225</v>
      </c>
    </row>
    <row r="54" spans="1:2">
      <c r="A54" s="6">
        <v>25.5</v>
      </c>
      <c r="B54" s="3">
        <v>59</v>
      </c>
    </row>
    <row r="55" spans="1:2">
      <c r="A55" s="6">
        <v>24.9</v>
      </c>
      <c r="B55" s="3">
        <v>104</v>
      </c>
    </row>
    <row r="56" spans="1:2">
      <c r="A56" s="6">
        <v>28.7</v>
      </c>
      <c r="B56" s="3">
        <v>182</v>
      </c>
    </row>
    <row r="57" spans="1:2">
      <c r="A57" s="6">
        <v>21.8</v>
      </c>
      <c r="B57" s="3">
        <v>128</v>
      </c>
    </row>
    <row r="58" spans="1:2">
      <c r="A58" s="6">
        <v>30.2</v>
      </c>
      <c r="B58" s="3">
        <v>52</v>
      </c>
    </row>
    <row r="59" spans="1:2">
      <c r="A59" s="6">
        <v>20.5</v>
      </c>
      <c r="B59" s="3">
        <v>37</v>
      </c>
    </row>
    <row r="60" spans="1:2">
      <c r="A60" s="6">
        <v>20.399999999999999</v>
      </c>
      <c r="B60" s="3">
        <v>170</v>
      </c>
    </row>
    <row r="61" spans="1:2">
      <c r="A61" s="6">
        <v>24</v>
      </c>
      <c r="B61" s="3">
        <v>170</v>
      </c>
    </row>
    <row r="62" spans="1:2">
      <c r="A62" s="6">
        <v>26</v>
      </c>
      <c r="B62" s="3">
        <v>61</v>
      </c>
    </row>
    <row r="63" spans="1:2">
      <c r="A63" s="6">
        <v>26.8</v>
      </c>
      <c r="B63" s="3">
        <v>144</v>
      </c>
    </row>
    <row r="64" spans="1:2">
      <c r="A64" s="6">
        <v>25.7</v>
      </c>
      <c r="B64" s="3">
        <v>52</v>
      </c>
    </row>
    <row r="65" spans="1:2">
      <c r="A65" s="6">
        <v>22.9</v>
      </c>
      <c r="B65" s="3">
        <v>128</v>
      </c>
    </row>
    <row r="66" spans="1:2">
      <c r="A66" s="6">
        <v>24</v>
      </c>
      <c r="B66" s="3">
        <v>71</v>
      </c>
    </row>
    <row r="67" spans="1:2">
      <c r="A67" s="6">
        <v>24.1</v>
      </c>
      <c r="B67" s="3">
        <v>163</v>
      </c>
    </row>
    <row r="68" spans="1:2">
      <c r="A68" s="6">
        <v>24.7</v>
      </c>
      <c r="B68" s="3">
        <v>150</v>
      </c>
    </row>
    <row r="69" spans="1:2">
      <c r="A69" s="6">
        <v>25</v>
      </c>
      <c r="B69" s="3">
        <v>97</v>
      </c>
    </row>
    <row r="70" spans="1:2">
      <c r="A70" s="6">
        <v>23.6</v>
      </c>
      <c r="B70" s="3">
        <v>160</v>
      </c>
    </row>
    <row r="71" spans="1:2">
      <c r="A71" s="6">
        <v>22.1</v>
      </c>
      <c r="B71" s="3">
        <v>178</v>
      </c>
    </row>
    <row r="72" spans="1:2">
      <c r="A72" s="6">
        <v>19.899999999999999</v>
      </c>
      <c r="B72" s="3">
        <v>48</v>
      </c>
    </row>
    <row r="73" spans="1:2">
      <c r="A73" s="6">
        <v>29.5</v>
      </c>
      <c r="B73" s="3">
        <v>270</v>
      </c>
    </row>
    <row r="74" spans="1:2">
      <c r="A74" s="6">
        <v>26</v>
      </c>
      <c r="B74" s="3">
        <v>202</v>
      </c>
    </row>
    <row r="75" spans="1:2">
      <c r="A75" s="6">
        <v>24.5</v>
      </c>
      <c r="B75" s="3">
        <v>111</v>
      </c>
    </row>
    <row r="76" spans="1:2">
      <c r="A76" s="6">
        <v>26.6</v>
      </c>
      <c r="B76" s="3">
        <v>85</v>
      </c>
    </row>
    <row r="77" spans="1:2">
      <c r="A77" s="6">
        <v>23.5</v>
      </c>
      <c r="B77" s="3">
        <v>42</v>
      </c>
    </row>
    <row r="78" spans="1:2">
      <c r="A78" s="6">
        <v>29</v>
      </c>
      <c r="B78" s="3">
        <v>170</v>
      </c>
    </row>
    <row r="79" spans="1:2">
      <c r="A79" s="6">
        <v>23</v>
      </c>
      <c r="B79" s="3">
        <v>200</v>
      </c>
    </row>
    <row r="80" spans="1:2">
      <c r="A80" s="6">
        <v>21</v>
      </c>
      <c r="B80" s="3">
        <v>252</v>
      </c>
    </row>
    <row r="81" spans="1:2">
      <c r="A81" s="6">
        <v>22.9</v>
      </c>
      <c r="B81" s="3">
        <v>113</v>
      </c>
    </row>
    <row r="82" spans="1:2">
      <c r="A82" s="6">
        <v>27.5</v>
      </c>
      <c r="B82" s="3">
        <v>143</v>
      </c>
    </row>
    <row r="83" spans="1:2">
      <c r="A83" s="6">
        <v>24.3</v>
      </c>
      <c r="B83" s="3">
        <v>51</v>
      </c>
    </row>
    <row r="84" spans="1:2">
      <c r="A84" s="6">
        <v>23.1</v>
      </c>
      <c r="B84" s="3">
        <v>52</v>
      </c>
    </row>
    <row r="85" spans="1:2">
      <c r="A85" s="6">
        <v>27.3</v>
      </c>
      <c r="B85" s="3">
        <v>210</v>
      </c>
    </row>
    <row r="86" spans="1:2">
      <c r="A86" s="6">
        <v>22.7</v>
      </c>
      <c r="B86" s="3">
        <v>65</v>
      </c>
    </row>
    <row r="87" spans="1:2">
      <c r="A87" s="6">
        <v>33</v>
      </c>
      <c r="B87" s="3">
        <v>141</v>
      </c>
    </row>
    <row r="88" spans="1:2">
      <c r="A88" s="6">
        <v>19.399999999999999</v>
      </c>
      <c r="B88" s="3">
        <v>55</v>
      </c>
    </row>
    <row r="89" spans="1:2">
      <c r="A89" s="6">
        <v>25.8</v>
      </c>
      <c r="B89" s="3">
        <v>134</v>
      </c>
    </row>
    <row r="90" spans="1:2">
      <c r="A90" s="6">
        <v>22.6</v>
      </c>
      <c r="B90" s="3">
        <v>42</v>
      </c>
    </row>
    <row r="91" spans="1:2">
      <c r="A91" s="6">
        <v>21.9</v>
      </c>
      <c r="B91" s="3">
        <v>111</v>
      </c>
    </row>
    <row r="92" spans="1:2">
      <c r="A92" s="6">
        <v>24</v>
      </c>
      <c r="B92" s="3">
        <v>98</v>
      </c>
    </row>
    <row r="93" spans="1:2">
      <c r="A93" s="6">
        <v>31.2</v>
      </c>
      <c r="B93" s="3">
        <v>164</v>
      </c>
    </row>
    <row r="94" spans="1:2">
      <c r="A94" s="6">
        <v>26.8</v>
      </c>
      <c r="B94" s="3">
        <v>48</v>
      </c>
    </row>
    <row r="95" spans="1:2">
      <c r="A95" s="6">
        <v>20.399999999999999</v>
      </c>
      <c r="B95" s="3">
        <v>96</v>
      </c>
    </row>
    <row r="96" spans="1:2">
      <c r="A96" s="6">
        <v>24.8</v>
      </c>
      <c r="B96" s="3">
        <v>90</v>
      </c>
    </row>
    <row r="97" spans="1:2">
      <c r="A97" s="6">
        <v>21</v>
      </c>
      <c r="B97" s="3">
        <v>162</v>
      </c>
    </row>
    <row r="98" spans="1:2">
      <c r="A98" s="6">
        <v>27.3</v>
      </c>
      <c r="B98" s="3">
        <v>150</v>
      </c>
    </row>
    <row r="99" spans="1:2">
      <c r="A99" s="6">
        <v>34.6</v>
      </c>
      <c r="B99" s="3">
        <v>279</v>
      </c>
    </row>
    <row r="100" spans="1:2">
      <c r="A100" s="6">
        <v>25.9</v>
      </c>
      <c r="B100" s="3">
        <v>92</v>
      </c>
    </row>
    <row r="101" spans="1:2">
      <c r="A101" s="6">
        <v>20.399999999999999</v>
      </c>
      <c r="B101" s="3">
        <v>83</v>
      </c>
    </row>
    <row r="102" spans="1:2">
      <c r="A102" s="6">
        <v>28</v>
      </c>
      <c r="B102" s="3">
        <v>128</v>
      </c>
    </row>
    <row r="103" spans="1:2">
      <c r="A103" s="6">
        <v>22.2</v>
      </c>
      <c r="B103" s="3">
        <v>102</v>
      </c>
    </row>
    <row r="104" spans="1:2">
      <c r="A104" s="6">
        <v>29</v>
      </c>
      <c r="B104" s="3">
        <v>302</v>
      </c>
    </row>
    <row r="105" spans="1:2">
      <c r="A105" s="6">
        <v>30.2</v>
      </c>
      <c r="B105" s="3">
        <v>198</v>
      </c>
    </row>
    <row r="106" spans="1:2">
      <c r="A106" s="6">
        <v>32.4</v>
      </c>
      <c r="B106" s="3">
        <v>95</v>
      </c>
    </row>
    <row r="107" spans="1:2">
      <c r="A107" s="6">
        <v>23.4</v>
      </c>
      <c r="B107" s="3">
        <v>53</v>
      </c>
    </row>
    <row r="108" spans="1:2">
      <c r="A108" s="6">
        <v>19.3</v>
      </c>
      <c r="B108" s="3">
        <v>134</v>
      </c>
    </row>
    <row r="109" spans="1:2">
      <c r="A109" s="6">
        <v>31</v>
      </c>
      <c r="B109" s="3">
        <v>144</v>
      </c>
    </row>
    <row r="110" spans="1:2">
      <c r="A110" s="6">
        <v>30.6</v>
      </c>
      <c r="B110" s="3">
        <v>232</v>
      </c>
    </row>
    <row r="111" spans="1:2">
      <c r="A111" s="6">
        <v>25.5</v>
      </c>
      <c r="B111" s="3">
        <v>81</v>
      </c>
    </row>
    <row r="112" spans="1:2">
      <c r="A112" s="6">
        <v>23.4</v>
      </c>
      <c r="B112" s="3">
        <v>104</v>
      </c>
    </row>
    <row r="113" spans="1:2">
      <c r="A113" s="6">
        <v>26.8</v>
      </c>
      <c r="B113" s="3">
        <v>59</v>
      </c>
    </row>
    <row r="114" spans="1:2">
      <c r="A114" s="6">
        <v>28.3</v>
      </c>
      <c r="B114" s="3">
        <v>246</v>
      </c>
    </row>
    <row r="115" spans="1:2">
      <c r="A115" s="6">
        <v>27.7</v>
      </c>
      <c r="B115" s="3">
        <v>297</v>
      </c>
    </row>
    <row r="116" spans="1:2">
      <c r="A116" s="6">
        <v>36.6</v>
      </c>
      <c r="B116" s="3">
        <v>258</v>
      </c>
    </row>
    <row r="117" spans="1:2">
      <c r="A117" s="6">
        <v>26.5</v>
      </c>
      <c r="B117" s="3">
        <v>229</v>
      </c>
    </row>
    <row r="118" spans="1:2">
      <c r="A118" s="6">
        <v>31.8</v>
      </c>
      <c r="B118" s="3">
        <v>275</v>
      </c>
    </row>
    <row r="119" spans="1:2">
      <c r="A119" s="6">
        <v>24.4</v>
      </c>
      <c r="B119" s="3">
        <v>281</v>
      </c>
    </row>
    <row r="120" spans="1:2">
      <c r="A120" s="6">
        <v>25.4</v>
      </c>
      <c r="B120" s="3">
        <v>179</v>
      </c>
    </row>
    <row r="121" spans="1:2">
      <c r="A121" s="6">
        <v>22</v>
      </c>
      <c r="B121" s="3">
        <v>200</v>
      </c>
    </row>
    <row r="122" spans="1:2">
      <c r="A122" s="6">
        <v>26.8</v>
      </c>
      <c r="B122" s="3">
        <v>200</v>
      </c>
    </row>
    <row r="123" spans="1:2">
      <c r="A123" s="6">
        <v>28</v>
      </c>
      <c r="B123" s="3">
        <v>173</v>
      </c>
    </row>
    <row r="124" spans="1:2">
      <c r="A124" s="6">
        <v>33.9</v>
      </c>
      <c r="B124" s="3">
        <v>180</v>
      </c>
    </row>
    <row r="125" spans="1:2">
      <c r="A125" s="6">
        <v>29.6</v>
      </c>
      <c r="B125" s="3">
        <v>84</v>
      </c>
    </row>
    <row r="126" spans="1:2">
      <c r="A126" s="6">
        <v>28.6</v>
      </c>
      <c r="B126" s="3">
        <v>121</v>
      </c>
    </row>
    <row r="127" spans="1:2">
      <c r="A127" s="6">
        <v>25.6</v>
      </c>
      <c r="B127" s="3">
        <v>161</v>
      </c>
    </row>
    <row r="128" spans="1:2">
      <c r="A128" s="6">
        <v>20.7</v>
      </c>
      <c r="B128" s="3">
        <v>99</v>
      </c>
    </row>
    <row r="129" spans="1:2">
      <c r="A129" s="6">
        <v>26.2</v>
      </c>
      <c r="B129" s="3">
        <v>109</v>
      </c>
    </row>
    <row r="130" spans="1:2">
      <c r="A130" s="6">
        <v>20.6</v>
      </c>
      <c r="B130" s="3">
        <v>115</v>
      </c>
    </row>
    <row r="131" spans="1:2">
      <c r="A131" s="6">
        <v>27.9</v>
      </c>
      <c r="B131" s="3">
        <v>268</v>
      </c>
    </row>
    <row r="132" spans="1:2">
      <c r="A132" s="6">
        <v>35.299999999999997</v>
      </c>
      <c r="B132" s="3">
        <v>274</v>
      </c>
    </row>
    <row r="133" spans="1:2">
      <c r="A133" s="6">
        <v>19.899999999999999</v>
      </c>
      <c r="B133" s="3">
        <v>158</v>
      </c>
    </row>
    <row r="134" spans="1:2">
      <c r="A134" s="6">
        <v>24.4</v>
      </c>
      <c r="B134" s="3">
        <v>107</v>
      </c>
    </row>
    <row r="135" spans="1:2">
      <c r="A135" s="6">
        <v>21.4</v>
      </c>
      <c r="B135" s="3">
        <v>83</v>
      </c>
    </row>
    <row r="136" spans="1:2">
      <c r="A136" s="6">
        <v>30.4</v>
      </c>
      <c r="B136" s="3">
        <v>103</v>
      </c>
    </row>
    <row r="137" spans="1:2">
      <c r="A137" s="6">
        <v>31.6</v>
      </c>
      <c r="B137" s="3">
        <v>272</v>
      </c>
    </row>
    <row r="138" spans="1:2">
      <c r="A138" s="6">
        <v>18.8</v>
      </c>
      <c r="B138" s="3">
        <v>85</v>
      </c>
    </row>
    <row r="139" spans="1:2">
      <c r="A139" s="6">
        <v>31</v>
      </c>
      <c r="B139" s="3">
        <v>280</v>
      </c>
    </row>
    <row r="140" spans="1:2">
      <c r="A140" s="6">
        <v>36.700000000000003</v>
      </c>
      <c r="B140" s="3">
        <v>336</v>
      </c>
    </row>
    <row r="141" spans="1:2">
      <c r="A141" s="6">
        <v>32.1</v>
      </c>
      <c r="B141" s="3">
        <v>281</v>
      </c>
    </row>
    <row r="142" spans="1:2">
      <c r="A142" s="6">
        <v>27.7</v>
      </c>
      <c r="B142" s="3">
        <v>118</v>
      </c>
    </row>
    <row r="143" spans="1:2">
      <c r="A143" s="6">
        <v>30.8</v>
      </c>
      <c r="B143" s="3">
        <v>317</v>
      </c>
    </row>
    <row r="144" spans="1:2">
      <c r="A144" s="6">
        <v>27.5</v>
      </c>
      <c r="B144" s="3">
        <v>235</v>
      </c>
    </row>
    <row r="145" spans="1:2">
      <c r="A145" s="6">
        <v>26.9</v>
      </c>
      <c r="B145" s="3">
        <v>60</v>
      </c>
    </row>
    <row r="146" spans="1:2">
      <c r="A146" s="6">
        <v>30.7</v>
      </c>
      <c r="B146" s="3">
        <v>174</v>
      </c>
    </row>
    <row r="147" spans="1:2">
      <c r="A147" s="6">
        <v>38.299999999999997</v>
      </c>
      <c r="B147" s="3">
        <v>259</v>
      </c>
    </row>
    <row r="148" spans="1:2">
      <c r="A148" s="6">
        <v>31.9</v>
      </c>
      <c r="B148" s="3">
        <v>178</v>
      </c>
    </row>
    <row r="149" spans="1:2">
      <c r="A149" s="6">
        <v>35</v>
      </c>
      <c r="B149" s="3">
        <v>128</v>
      </c>
    </row>
    <row r="150" spans="1:2">
      <c r="A150" s="6">
        <v>27.8</v>
      </c>
      <c r="B150" s="3">
        <v>96</v>
      </c>
    </row>
    <row r="151" spans="1:2">
      <c r="A151" s="6">
        <v>25.9</v>
      </c>
      <c r="B151" s="3">
        <v>126</v>
      </c>
    </row>
    <row r="152" spans="1:2">
      <c r="A152" s="6">
        <v>32.9</v>
      </c>
      <c r="B152" s="3">
        <v>288</v>
      </c>
    </row>
    <row r="153" spans="1:2">
      <c r="A153" s="6">
        <v>26</v>
      </c>
      <c r="B153" s="3">
        <v>88</v>
      </c>
    </row>
    <row r="154" spans="1:2">
      <c r="A154" s="6">
        <v>26.3</v>
      </c>
      <c r="B154" s="3">
        <v>292</v>
      </c>
    </row>
    <row r="155" spans="1:2">
      <c r="A155" s="6">
        <v>22.3</v>
      </c>
      <c r="B155" s="3">
        <v>71</v>
      </c>
    </row>
    <row r="156" spans="1:2">
      <c r="A156" s="6">
        <v>28.3</v>
      </c>
      <c r="B156" s="3">
        <v>197</v>
      </c>
    </row>
    <row r="157" spans="1:2">
      <c r="A157" s="6">
        <v>32</v>
      </c>
      <c r="B157" s="3">
        <v>186</v>
      </c>
    </row>
    <row r="158" spans="1:2">
      <c r="A158" s="6">
        <v>25.4</v>
      </c>
      <c r="B158" s="3">
        <v>25</v>
      </c>
    </row>
    <row r="159" spans="1:2">
      <c r="A159" s="6">
        <v>23.3</v>
      </c>
      <c r="B159" s="3">
        <v>84</v>
      </c>
    </row>
    <row r="160" spans="1:2">
      <c r="A160" s="6">
        <v>20.3</v>
      </c>
      <c r="B160" s="3">
        <v>96</v>
      </c>
    </row>
    <row r="161" spans="1:2">
      <c r="A161" s="6">
        <v>30.4</v>
      </c>
      <c r="B161" s="3">
        <v>195</v>
      </c>
    </row>
    <row r="162" spans="1:2">
      <c r="A162" s="6">
        <v>20.6</v>
      </c>
      <c r="B162" s="3">
        <v>53</v>
      </c>
    </row>
    <row r="163" spans="1:2">
      <c r="A163" s="6">
        <v>32.299999999999997</v>
      </c>
      <c r="B163" s="3">
        <v>217</v>
      </c>
    </row>
    <row r="164" spans="1:2">
      <c r="A164" s="6">
        <v>29.2</v>
      </c>
      <c r="B164" s="3">
        <v>172</v>
      </c>
    </row>
    <row r="165" spans="1:2">
      <c r="A165" s="6">
        <v>33.1</v>
      </c>
      <c r="B165" s="3">
        <v>131</v>
      </c>
    </row>
    <row r="166" spans="1:2">
      <c r="A166" s="6">
        <v>24.6</v>
      </c>
      <c r="B166" s="3">
        <v>214</v>
      </c>
    </row>
    <row r="167" spans="1:2">
      <c r="A167" s="6">
        <v>20.2</v>
      </c>
      <c r="B167" s="3">
        <v>59</v>
      </c>
    </row>
    <row r="168" spans="1:2">
      <c r="A168" s="6">
        <v>20.8</v>
      </c>
      <c r="B168" s="3">
        <v>70</v>
      </c>
    </row>
    <row r="169" spans="1:2">
      <c r="A169" s="6">
        <v>32.799999999999997</v>
      </c>
      <c r="B169" s="3">
        <v>220</v>
      </c>
    </row>
    <row r="170" spans="1:2">
      <c r="A170" s="6">
        <v>31.9</v>
      </c>
      <c r="B170" s="3">
        <v>268</v>
      </c>
    </row>
    <row r="171" spans="1:2">
      <c r="A171" s="6">
        <v>23.9</v>
      </c>
      <c r="B171" s="3">
        <v>152</v>
      </c>
    </row>
    <row r="172" spans="1:2">
      <c r="A172" s="6">
        <v>24.5</v>
      </c>
      <c r="B172" s="3">
        <v>47</v>
      </c>
    </row>
    <row r="173" spans="1:2">
      <c r="A173" s="6">
        <v>22.1</v>
      </c>
      <c r="B173" s="3">
        <v>74</v>
      </c>
    </row>
    <row r="174" spans="1:2">
      <c r="A174" s="6">
        <v>33</v>
      </c>
      <c r="B174" s="3">
        <v>295</v>
      </c>
    </row>
    <row r="175" spans="1:2">
      <c r="A175" s="6">
        <v>19</v>
      </c>
      <c r="B175" s="3">
        <v>101</v>
      </c>
    </row>
    <row r="176" spans="1:2">
      <c r="A176" s="6">
        <v>27.3</v>
      </c>
      <c r="B176" s="3">
        <v>151</v>
      </c>
    </row>
    <row r="177" spans="1:2">
      <c r="A177" s="6">
        <v>22.8</v>
      </c>
      <c r="B177" s="3">
        <v>127</v>
      </c>
    </row>
    <row r="178" spans="1:2">
      <c r="A178" s="6">
        <v>28.2</v>
      </c>
      <c r="B178" s="3">
        <v>237</v>
      </c>
    </row>
    <row r="179" spans="1:2">
      <c r="A179" s="6">
        <v>28.9</v>
      </c>
      <c r="B179" s="3">
        <v>225</v>
      </c>
    </row>
    <row r="180" spans="1:2">
      <c r="A180" s="6">
        <v>25.6</v>
      </c>
      <c r="B180" s="3">
        <v>81</v>
      </c>
    </row>
    <row r="181" spans="1:2">
      <c r="A181" s="6">
        <v>24.9</v>
      </c>
      <c r="B181" s="3">
        <v>151</v>
      </c>
    </row>
    <row r="182" spans="1:2">
      <c r="A182" s="6">
        <v>26.8</v>
      </c>
      <c r="B182" s="3">
        <v>107</v>
      </c>
    </row>
    <row r="183" spans="1:2">
      <c r="A183" s="6">
        <v>22.4</v>
      </c>
      <c r="B183" s="3">
        <v>64</v>
      </c>
    </row>
    <row r="184" spans="1:2">
      <c r="A184" s="6">
        <v>26.9</v>
      </c>
      <c r="B184" s="3">
        <v>138</v>
      </c>
    </row>
    <row r="185" spans="1:2">
      <c r="A185" s="6">
        <v>23.1</v>
      </c>
      <c r="B185" s="3">
        <v>185</v>
      </c>
    </row>
    <row r="186" spans="1:2">
      <c r="A186" s="6">
        <v>28.6</v>
      </c>
      <c r="B186" s="3">
        <v>265</v>
      </c>
    </row>
    <row r="187" spans="1:2">
      <c r="A187" s="6">
        <v>24.7</v>
      </c>
      <c r="B187" s="3">
        <v>101</v>
      </c>
    </row>
    <row r="188" spans="1:2">
      <c r="A188" s="6">
        <v>30.3</v>
      </c>
      <c r="B188" s="3">
        <v>137</v>
      </c>
    </row>
    <row r="189" spans="1:2">
      <c r="A189" s="6">
        <v>21.3</v>
      </c>
      <c r="B189" s="3">
        <v>143</v>
      </c>
    </row>
    <row r="190" spans="1:2">
      <c r="A190" s="6">
        <v>26.1</v>
      </c>
      <c r="B190" s="3">
        <v>141</v>
      </c>
    </row>
    <row r="191" spans="1:2">
      <c r="A191" s="6">
        <v>20.2</v>
      </c>
      <c r="B191" s="3">
        <v>79</v>
      </c>
    </row>
    <row r="192" spans="1:2">
      <c r="A192" s="6">
        <v>25.2</v>
      </c>
      <c r="B192" s="3">
        <v>292</v>
      </c>
    </row>
    <row r="193" spans="1:2">
      <c r="A193" s="6">
        <v>22.5</v>
      </c>
      <c r="B193" s="3">
        <v>178</v>
      </c>
    </row>
    <row r="194" spans="1:2">
      <c r="A194" s="6">
        <v>23.5</v>
      </c>
      <c r="B194" s="3">
        <v>91</v>
      </c>
    </row>
    <row r="195" spans="1:2">
      <c r="A195" s="6">
        <v>25.9</v>
      </c>
      <c r="B195" s="3">
        <v>116</v>
      </c>
    </row>
    <row r="196" spans="1:2">
      <c r="A196" s="6">
        <v>20.9</v>
      </c>
      <c r="B196" s="3">
        <v>86</v>
      </c>
    </row>
    <row r="197" spans="1:2">
      <c r="A197" s="6">
        <v>28.7</v>
      </c>
      <c r="B197" s="3">
        <v>122</v>
      </c>
    </row>
    <row r="198" spans="1:2">
      <c r="A198" s="6">
        <v>22.1</v>
      </c>
      <c r="B198" s="3">
        <v>72</v>
      </c>
    </row>
    <row r="199" spans="1:2">
      <c r="A199" s="6">
        <v>26.7</v>
      </c>
      <c r="B199" s="3">
        <v>129</v>
      </c>
    </row>
    <row r="200" spans="1:2">
      <c r="A200" s="6">
        <v>31.4</v>
      </c>
      <c r="B200" s="3">
        <v>142</v>
      </c>
    </row>
    <row r="201" spans="1:2">
      <c r="A201" s="6">
        <v>22.2</v>
      </c>
      <c r="B201" s="3">
        <v>90</v>
      </c>
    </row>
    <row r="202" spans="1:2">
      <c r="A202" s="6">
        <v>21</v>
      </c>
      <c r="B202" s="3">
        <v>158</v>
      </c>
    </row>
    <row r="203" spans="1:2">
      <c r="A203" s="6">
        <v>21.2</v>
      </c>
      <c r="B203" s="3">
        <v>39</v>
      </c>
    </row>
    <row r="204" spans="1:2">
      <c r="A204" s="6">
        <v>26.5</v>
      </c>
      <c r="B204" s="3">
        <v>196</v>
      </c>
    </row>
    <row r="205" spans="1:2">
      <c r="A205" s="6">
        <v>29.2</v>
      </c>
      <c r="B205" s="3">
        <v>222</v>
      </c>
    </row>
    <row r="206" spans="1:2">
      <c r="A206" s="6">
        <v>27</v>
      </c>
      <c r="B206" s="3">
        <v>277</v>
      </c>
    </row>
    <row r="207" spans="1:2">
      <c r="A207" s="6">
        <v>30.7</v>
      </c>
      <c r="B207" s="3">
        <v>99</v>
      </c>
    </row>
    <row r="208" spans="1:2">
      <c r="A208" s="6">
        <v>28.8</v>
      </c>
      <c r="B208" s="3">
        <v>196</v>
      </c>
    </row>
    <row r="209" spans="1:2">
      <c r="A209" s="6">
        <v>30.6</v>
      </c>
      <c r="B209" s="3">
        <v>202</v>
      </c>
    </row>
    <row r="210" spans="1:2">
      <c r="A210" s="6">
        <v>30.1</v>
      </c>
      <c r="B210" s="3">
        <v>155</v>
      </c>
    </row>
    <row r="211" spans="1:2">
      <c r="A211" s="6">
        <v>24.7</v>
      </c>
      <c r="B211" s="3">
        <v>77</v>
      </c>
    </row>
    <row r="212" spans="1:2">
      <c r="A212" s="6">
        <v>27.7</v>
      </c>
      <c r="B212" s="3">
        <v>191</v>
      </c>
    </row>
    <row r="213" spans="1:2">
      <c r="A213" s="6">
        <v>29.8</v>
      </c>
      <c r="B213" s="3">
        <v>70</v>
      </c>
    </row>
    <row r="214" spans="1:2">
      <c r="A214" s="6">
        <v>26.7</v>
      </c>
      <c r="B214" s="3">
        <v>73</v>
      </c>
    </row>
    <row r="215" spans="1:2">
      <c r="A215" s="6">
        <v>19.8</v>
      </c>
      <c r="B215" s="3">
        <v>49</v>
      </c>
    </row>
    <row r="216" spans="1:2">
      <c r="A216" s="6">
        <v>23.3</v>
      </c>
      <c r="B216" s="3">
        <v>65</v>
      </c>
    </row>
    <row r="217" spans="1:2">
      <c r="A217" s="6">
        <v>35.1</v>
      </c>
      <c r="B217" s="3">
        <v>263</v>
      </c>
    </row>
    <row r="218" spans="1:2">
      <c r="A218" s="6">
        <v>29.7</v>
      </c>
      <c r="B218" s="3">
        <v>248</v>
      </c>
    </row>
    <row r="219" spans="1:2">
      <c r="A219" s="6">
        <v>29.3</v>
      </c>
      <c r="B219" s="3">
        <v>296</v>
      </c>
    </row>
    <row r="220" spans="1:2">
      <c r="A220" s="6">
        <v>20.3</v>
      </c>
      <c r="B220" s="3">
        <v>214</v>
      </c>
    </row>
    <row r="221" spans="1:2">
      <c r="A221" s="6">
        <v>22.5</v>
      </c>
      <c r="B221" s="3">
        <v>185</v>
      </c>
    </row>
    <row r="222" spans="1:2">
      <c r="A222" s="6">
        <v>22.7</v>
      </c>
      <c r="B222" s="3">
        <v>78</v>
      </c>
    </row>
    <row r="223" spans="1:2">
      <c r="A223" s="6">
        <v>22.8</v>
      </c>
      <c r="B223" s="3">
        <v>93</v>
      </c>
    </row>
    <row r="224" spans="1:2">
      <c r="A224" s="6">
        <v>24</v>
      </c>
      <c r="B224" s="3">
        <v>252</v>
      </c>
    </row>
    <row r="225" spans="1:2">
      <c r="A225" s="6">
        <v>24.2</v>
      </c>
      <c r="B225" s="3">
        <v>150</v>
      </c>
    </row>
    <row r="226" spans="1:2">
      <c r="A226" s="6">
        <v>20.2</v>
      </c>
      <c r="B226" s="3">
        <v>77</v>
      </c>
    </row>
    <row r="227" spans="1:2">
      <c r="A227" s="6">
        <v>29.4</v>
      </c>
      <c r="B227" s="3">
        <v>208</v>
      </c>
    </row>
    <row r="228" spans="1:2">
      <c r="A228" s="6">
        <v>22.1</v>
      </c>
      <c r="B228" s="3">
        <v>77</v>
      </c>
    </row>
    <row r="229" spans="1:2">
      <c r="A229" s="6">
        <v>23.6</v>
      </c>
      <c r="B229" s="3">
        <v>108</v>
      </c>
    </row>
    <row r="230" spans="1:2">
      <c r="A230" s="6">
        <v>25.2</v>
      </c>
      <c r="B230" s="3">
        <v>160</v>
      </c>
    </row>
    <row r="231" spans="1:2">
      <c r="A231" s="6">
        <v>24.9</v>
      </c>
      <c r="B231" s="3">
        <v>53</v>
      </c>
    </row>
    <row r="232" spans="1:2">
      <c r="A232" s="6">
        <v>33</v>
      </c>
      <c r="B232" s="3">
        <v>220</v>
      </c>
    </row>
    <row r="233" spans="1:2">
      <c r="A233" s="6">
        <v>23.5</v>
      </c>
      <c r="B233" s="3">
        <v>154</v>
      </c>
    </row>
    <row r="234" spans="1:2">
      <c r="A234" s="6">
        <v>26.4</v>
      </c>
      <c r="B234" s="3">
        <v>259</v>
      </c>
    </row>
    <row r="235" spans="1:2">
      <c r="A235" s="6">
        <v>29.8</v>
      </c>
      <c r="B235" s="3">
        <v>90</v>
      </c>
    </row>
    <row r="236" spans="1:2">
      <c r="A236" s="6">
        <v>30</v>
      </c>
      <c r="B236" s="3">
        <v>246</v>
      </c>
    </row>
    <row r="237" spans="1:2">
      <c r="A237" s="6">
        <v>25</v>
      </c>
      <c r="B237" s="3">
        <v>124</v>
      </c>
    </row>
    <row r="238" spans="1:2">
      <c r="A238" s="6">
        <v>27</v>
      </c>
      <c r="B238" s="3">
        <v>67</v>
      </c>
    </row>
    <row r="239" spans="1:2">
      <c r="A239" s="6">
        <v>20</v>
      </c>
      <c r="B239" s="3">
        <v>72</v>
      </c>
    </row>
    <row r="240" spans="1:2">
      <c r="A240" s="6">
        <v>25.5</v>
      </c>
      <c r="B240" s="3">
        <v>257</v>
      </c>
    </row>
    <row r="241" spans="1:2">
      <c r="A241" s="6">
        <v>28.2</v>
      </c>
      <c r="B241" s="3">
        <v>262</v>
      </c>
    </row>
    <row r="242" spans="1:2">
      <c r="A242" s="6">
        <v>33.299999999999997</v>
      </c>
      <c r="B242" s="3">
        <v>275</v>
      </c>
    </row>
    <row r="243" spans="1:2">
      <c r="A243" s="6">
        <v>25.6</v>
      </c>
      <c r="B243" s="3">
        <v>177</v>
      </c>
    </row>
    <row r="244" spans="1:2">
      <c r="A244" s="6">
        <v>24.2</v>
      </c>
      <c r="B244" s="3">
        <v>71</v>
      </c>
    </row>
    <row r="245" spans="1:2">
      <c r="A245" s="6">
        <v>22.1</v>
      </c>
      <c r="B245" s="3">
        <v>47</v>
      </c>
    </row>
    <row r="246" spans="1:2">
      <c r="A246" s="6">
        <v>31.4</v>
      </c>
      <c r="B246" s="3">
        <v>187</v>
      </c>
    </row>
    <row r="247" spans="1:2">
      <c r="A247" s="6">
        <v>23.1</v>
      </c>
      <c r="B247" s="3">
        <v>125</v>
      </c>
    </row>
    <row r="248" spans="1:2">
      <c r="A248" s="6">
        <v>23.4</v>
      </c>
      <c r="B248" s="3">
        <v>78</v>
      </c>
    </row>
    <row r="249" spans="1:2">
      <c r="A249" s="6">
        <v>18.8</v>
      </c>
      <c r="B249" s="3">
        <v>51</v>
      </c>
    </row>
    <row r="250" spans="1:2">
      <c r="A250" s="6">
        <v>30.8</v>
      </c>
      <c r="B250" s="3">
        <v>258</v>
      </c>
    </row>
    <row r="251" spans="1:2">
      <c r="A251" s="6">
        <v>32</v>
      </c>
      <c r="B251" s="3">
        <v>215</v>
      </c>
    </row>
    <row r="252" spans="1:2">
      <c r="A252" s="6">
        <v>31.6</v>
      </c>
      <c r="B252" s="3">
        <v>303</v>
      </c>
    </row>
    <row r="253" spans="1:2">
      <c r="A253" s="6">
        <v>35.5</v>
      </c>
      <c r="B253" s="3">
        <v>243</v>
      </c>
    </row>
    <row r="254" spans="1:2">
      <c r="A254" s="6">
        <v>31.9</v>
      </c>
      <c r="B254" s="3">
        <v>91</v>
      </c>
    </row>
    <row r="255" spans="1:2">
      <c r="A255" s="6">
        <v>29.5</v>
      </c>
      <c r="B255" s="3">
        <v>150</v>
      </c>
    </row>
    <row r="256" spans="1:2">
      <c r="A256" s="6">
        <v>31.6</v>
      </c>
      <c r="B256" s="3">
        <v>310</v>
      </c>
    </row>
    <row r="257" spans="1:2">
      <c r="A257" s="6">
        <v>20.3</v>
      </c>
      <c r="B257" s="3">
        <v>153</v>
      </c>
    </row>
    <row r="258" spans="1:2">
      <c r="A258" s="6">
        <v>41.3</v>
      </c>
      <c r="B258" s="3">
        <v>346</v>
      </c>
    </row>
    <row r="259" spans="1:2">
      <c r="A259" s="6">
        <v>21.2</v>
      </c>
      <c r="B259" s="3">
        <v>63</v>
      </c>
    </row>
    <row r="260" spans="1:2">
      <c r="A260" s="6">
        <v>24.1</v>
      </c>
      <c r="B260" s="3">
        <v>89</v>
      </c>
    </row>
    <row r="261" spans="1:2">
      <c r="A261" s="6">
        <v>23</v>
      </c>
      <c r="B261" s="3">
        <v>50</v>
      </c>
    </row>
    <row r="262" spans="1:2">
      <c r="A262" s="6">
        <v>25.6</v>
      </c>
      <c r="B262" s="3">
        <v>39</v>
      </c>
    </row>
    <row r="263" spans="1:2">
      <c r="A263" s="6">
        <v>22.5</v>
      </c>
      <c r="B263" s="3">
        <v>103</v>
      </c>
    </row>
    <row r="264" spans="1:2">
      <c r="A264" s="6">
        <v>38.200000000000003</v>
      </c>
      <c r="B264" s="3">
        <v>308</v>
      </c>
    </row>
    <row r="265" spans="1:2">
      <c r="A265" s="6">
        <v>19.2</v>
      </c>
      <c r="B265" s="3">
        <v>116</v>
      </c>
    </row>
    <row r="266" spans="1:2">
      <c r="A266" s="6">
        <v>29</v>
      </c>
      <c r="B266" s="3">
        <v>145</v>
      </c>
    </row>
    <row r="267" spans="1:2">
      <c r="A267" s="6">
        <v>24</v>
      </c>
      <c r="B267" s="3">
        <v>74</v>
      </c>
    </row>
    <row r="268" spans="1:2">
      <c r="A268" s="6">
        <v>20.6</v>
      </c>
      <c r="B268" s="3">
        <v>45</v>
      </c>
    </row>
    <row r="269" spans="1:2">
      <c r="A269" s="6">
        <v>26.3</v>
      </c>
      <c r="B269" s="3">
        <v>115</v>
      </c>
    </row>
    <row r="270" spans="1:2">
      <c r="A270" s="6">
        <v>34.6</v>
      </c>
      <c r="B270" s="3">
        <v>264</v>
      </c>
    </row>
    <row r="271" spans="1:2">
      <c r="A271" s="6">
        <v>23.4</v>
      </c>
      <c r="B271" s="3">
        <v>87</v>
      </c>
    </row>
    <row r="272" spans="1:2">
      <c r="A272" s="6">
        <v>29.2</v>
      </c>
      <c r="B272" s="3">
        <v>202</v>
      </c>
    </row>
    <row r="273" spans="1:2">
      <c r="A273" s="6">
        <v>27.2</v>
      </c>
      <c r="B273" s="3">
        <v>127</v>
      </c>
    </row>
    <row r="274" spans="1:2">
      <c r="A274" s="6">
        <v>27</v>
      </c>
      <c r="B274" s="3">
        <v>182</v>
      </c>
    </row>
    <row r="275" spans="1:2">
      <c r="A275" s="6">
        <v>24.5</v>
      </c>
      <c r="B275" s="3">
        <v>241</v>
      </c>
    </row>
    <row r="276" spans="1:2">
      <c r="A276" s="6">
        <v>24.1</v>
      </c>
      <c r="B276" s="3">
        <v>66</v>
      </c>
    </row>
    <row r="277" spans="1:2">
      <c r="A277" s="6">
        <v>25.3</v>
      </c>
      <c r="B277" s="3">
        <v>94</v>
      </c>
    </row>
    <row r="278" spans="1:2">
      <c r="A278" s="6">
        <v>28.8</v>
      </c>
      <c r="B278" s="3">
        <v>283</v>
      </c>
    </row>
    <row r="279" spans="1:2">
      <c r="A279" s="6">
        <v>20.9</v>
      </c>
      <c r="B279" s="3">
        <v>64</v>
      </c>
    </row>
    <row r="280" spans="1:2">
      <c r="A280" s="6">
        <v>23</v>
      </c>
      <c r="B280" s="3">
        <v>102</v>
      </c>
    </row>
    <row r="281" spans="1:2">
      <c r="A281" s="6">
        <v>24.1</v>
      </c>
      <c r="B281" s="3">
        <v>200</v>
      </c>
    </row>
    <row r="282" spans="1:2">
      <c r="A282" s="6">
        <v>28.1</v>
      </c>
      <c r="B282" s="3">
        <v>265</v>
      </c>
    </row>
    <row r="283" spans="1:2">
      <c r="A283" s="6">
        <v>18</v>
      </c>
      <c r="B283" s="3">
        <v>94</v>
      </c>
    </row>
    <row r="284" spans="1:2">
      <c r="A284" s="6">
        <v>25.9</v>
      </c>
      <c r="B284" s="3">
        <v>230</v>
      </c>
    </row>
    <row r="285" spans="1:2">
      <c r="A285" s="6">
        <v>21.5</v>
      </c>
      <c r="B285" s="3">
        <v>181</v>
      </c>
    </row>
    <row r="286" spans="1:2">
      <c r="A286" s="6">
        <v>24.3</v>
      </c>
      <c r="B286" s="3">
        <v>156</v>
      </c>
    </row>
    <row r="287" spans="1:2">
      <c r="A287" s="6">
        <v>24.5</v>
      </c>
      <c r="B287" s="3">
        <v>233</v>
      </c>
    </row>
    <row r="288" spans="1:2">
      <c r="A288" s="6">
        <v>21.3</v>
      </c>
      <c r="B288" s="3">
        <v>60</v>
      </c>
    </row>
    <row r="289" spans="1:2">
      <c r="A289" s="6">
        <v>25.8</v>
      </c>
      <c r="B289" s="3">
        <v>219</v>
      </c>
    </row>
    <row r="290" spans="1:2">
      <c r="A290" s="6">
        <v>24.8</v>
      </c>
      <c r="B290" s="3">
        <v>80</v>
      </c>
    </row>
    <row r="291" spans="1:2">
      <c r="A291" s="6">
        <v>31.5</v>
      </c>
      <c r="B291" s="3">
        <v>68</v>
      </c>
    </row>
    <row r="292" spans="1:2">
      <c r="A292" s="6">
        <v>33.5</v>
      </c>
      <c r="B292" s="3">
        <v>332</v>
      </c>
    </row>
    <row r="293" spans="1:2">
      <c r="A293" s="6">
        <v>28.1</v>
      </c>
      <c r="B293" s="3">
        <v>248</v>
      </c>
    </row>
    <row r="294" spans="1:2">
      <c r="A294" s="6">
        <v>24.3</v>
      </c>
      <c r="B294" s="3">
        <v>84</v>
      </c>
    </row>
    <row r="295" spans="1:2">
      <c r="A295" s="6">
        <v>35</v>
      </c>
      <c r="B295" s="3">
        <v>200</v>
      </c>
    </row>
    <row r="296" spans="1:2">
      <c r="A296" s="6">
        <v>23.5</v>
      </c>
      <c r="B296" s="3">
        <v>55</v>
      </c>
    </row>
    <row r="297" spans="1:2">
      <c r="A297" s="6">
        <v>30</v>
      </c>
      <c r="B297" s="3">
        <v>85</v>
      </c>
    </row>
    <row r="298" spans="1:2">
      <c r="A298" s="6">
        <v>20.7</v>
      </c>
      <c r="B298" s="3">
        <v>89</v>
      </c>
    </row>
    <row r="299" spans="1:2">
      <c r="A299" s="6">
        <v>25.6</v>
      </c>
      <c r="B299" s="3">
        <v>31</v>
      </c>
    </row>
    <row r="300" spans="1:2">
      <c r="A300" s="6">
        <v>22.9</v>
      </c>
      <c r="B300" s="3">
        <v>129</v>
      </c>
    </row>
    <row r="301" spans="1:2">
      <c r="A301" s="6">
        <v>25.1</v>
      </c>
      <c r="B301" s="3">
        <v>83</v>
      </c>
    </row>
    <row r="302" spans="1:2">
      <c r="A302" s="6">
        <v>33.200000000000003</v>
      </c>
      <c r="B302" s="3">
        <v>275</v>
      </c>
    </row>
    <row r="303" spans="1:2">
      <c r="A303" s="6">
        <v>24.1</v>
      </c>
      <c r="B303" s="3">
        <v>65</v>
      </c>
    </row>
    <row r="304" spans="1:2">
      <c r="A304" s="6">
        <v>29.5</v>
      </c>
      <c r="B304" s="3">
        <v>198</v>
      </c>
    </row>
    <row r="305" spans="1:2">
      <c r="A305" s="6">
        <v>29.6</v>
      </c>
      <c r="B305" s="3">
        <v>236</v>
      </c>
    </row>
    <row r="306" spans="1:2">
      <c r="A306" s="6">
        <v>22.8</v>
      </c>
      <c r="B306" s="3">
        <v>253</v>
      </c>
    </row>
    <row r="307" spans="1:2">
      <c r="A307" s="6">
        <v>22.7</v>
      </c>
      <c r="B307" s="3">
        <v>124</v>
      </c>
    </row>
    <row r="308" spans="1:2">
      <c r="A308" s="6">
        <v>26.2</v>
      </c>
      <c r="B308" s="3">
        <v>44</v>
      </c>
    </row>
    <row r="309" spans="1:2">
      <c r="A309" s="6">
        <v>23.5</v>
      </c>
      <c r="B309" s="3">
        <v>172</v>
      </c>
    </row>
    <row r="310" spans="1:2">
      <c r="A310" s="6">
        <v>22.1</v>
      </c>
      <c r="B310" s="3">
        <v>114</v>
      </c>
    </row>
    <row r="311" spans="1:2">
      <c r="A311" s="6">
        <v>26.5</v>
      </c>
      <c r="B311" s="3">
        <v>142</v>
      </c>
    </row>
    <row r="312" spans="1:2">
      <c r="A312" s="6">
        <v>32.4</v>
      </c>
      <c r="B312" s="3">
        <v>109</v>
      </c>
    </row>
    <row r="313" spans="1:2">
      <c r="A313" s="6">
        <v>30.1</v>
      </c>
      <c r="B313" s="3">
        <v>180</v>
      </c>
    </row>
    <row r="314" spans="1:2">
      <c r="A314" s="6">
        <v>24.2</v>
      </c>
      <c r="B314" s="3">
        <v>144</v>
      </c>
    </row>
    <row r="315" spans="1:2">
      <c r="A315" s="6">
        <v>31.3</v>
      </c>
      <c r="B315" s="3">
        <v>163</v>
      </c>
    </row>
    <row r="316" spans="1:2">
      <c r="A316" s="6">
        <v>30.1</v>
      </c>
      <c r="B316" s="3">
        <v>147</v>
      </c>
    </row>
    <row r="317" spans="1:2">
      <c r="A317" s="6">
        <v>24.5</v>
      </c>
      <c r="B317" s="3">
        <v>97</v>
      </c>
    </row>
    <row r="318" spans="1:2">
      <c r="A318" s="6">
        <v>27.7</v>
      </c>
      <c r="B318" s="3">
        <v>220</v>
      </c>
    </row>
    <row r="319" spans="1:2">
      <c r="A319" s="6">
        <v>23.2</v>
      </c>
      <c r="B319" s="3">
        <v>190</v>
      </c>
    </row>
    <row r="320" spans="1:2">
      <c r="A320" s="6">
        <v>27</v>
      </c>
      <c r="B320" s="3">
        <v>109</v>
      </c>
    </row>
    <row r="321" spans="1:2">
      <c r="A321" s="6">
        <v>26.8</v>
      </c>
      <c r="B321" s="3">
        <v>191</v>
      </c>
    </row>
    <row r="322" spans="1:2">
      <c r="A322" s="6">
        <v>29.2</v>
      </c>
      <c r="B322" s="3">
        <v>122</v>
      </c>
    </row>
    <row r="323" spans="1:2">
      <c r="A323" s="6">
        <v>31.2</v>
      </c>
      <c r="B323" s="3">
        <v>230</v>
      </c>
    </row>
    <row r="324" spans="1:2">
      <c r="A324" s="6">
        <v>32.1</v>
      </c>
      <c r="B324" s="3">
        <v>242</v>
      </c>
    </row>
    <row r="325" spans="1:2">
      <c r="A325" s="6">
        <v>25.7</v>
      </c>
      <c r="B325" s="3">
        <v>248</v>
      </c>
    </row>
    <row r="326" spans="1:2">
      <c r="A326" s="6">
        <v>26.9</v>
      </c>
      <c r="B326" s="3">
        <v>249</v>
      </c>
    </row>
    <row r="327" spans="1:2">
      <c r="A327" s="6">
        <v>31.4</v>
      </c>
      <c r="B327" s="3">
        <v>192</v>
      </c>
    </row>
    <row r="328" spans="1:2">
      <c r="A328" s="6">
        <v>25.6</v>
      </c>
      <c r="B328" s="3">
        <v>131</v>
      </c>
    </row>
    <row r="329" spans="1:2">
      <c r="A329" s="6">
        <v>37</v>
      </c>
      <c r="B329" s="3">
        <v>237</v>
      </c>
    </row>
    <row r="330" spans="1:2">
      <c r="A330" s="6">
        <v>32.6</v>
      </c>
      <c r="B330" s="3">
        <v>78</v>
      </c>
    </row>
    <row r="331" spans="1:2">
      <c r="A331" s="6">
        <v>21.2</v>
      </c>
      <c r="B331" s="3">
        <v>135</v>
      </c>
    </row>
    <row r="332" spans="1:2">
      <c r="A332" s="6">
        <v>29.2</v>
      </c>
      <c r="B332" s="3">
        <v>244</v>
      </c>
    </row>
    <row r="333" spans="1:2">
      <c r="A333" s="6">
        <v>24</v>
      </c>
      <c r="B333" s="3">
        <v>199</v>
      </c>
    </row>
    <row r="334" spans="1:2">
      <c r="A334" s="6">
        <v>36.1</v>
      </c>
      <c r="B334" s="3">
        <v>270</v>
      </c>
    </row>
    <row r="335" spans="1:2">
      <c r="A335" s="6">
        <v>25.8</v>
      </c>
      <c r="B335" s="3">
        <v>164</v>
      </c>
    </row>
    <row r="336" spans="1:2">
      <c r="A336" s="6">
        <v>22</v>
      </c>
      <c r="B336" s="3">
        <v>72</v>
      </c>
    </row>
    <row r="337" spans="1:2">
      <c r="A337" s="6">
        <v>21.9</v>
      </c>
      <c r="B337" s="3">
        <v>96</v>
      </c>
    </row>
    <row r="338" spans="1:2">
      <c r="A338" s="6">
        <v>34.299999999999997</v>
      </c>
      <c r="B338" s="3">
        <v>306</v>
      </c>
    </row>
    <row r="339" spans="1:2">
      <c r="A339" s="6">
        <v>25.2</v>
      </c>
      <c r="B339" s="3">
        <v>91</v>
      </c>
    </row>
    <row r="340" spans="1:2">
      <c r="A340" s="6">
        <v>23.3</v>
      </c>
      <c r="B340" s="3">
        <v>214</v>
      </c>
    </row>
    <row r="341" spans="1:2">
      <c r="A341" s="6">
        <v>25.7</v>
      </c>
      <c r="B341" s="3">
        <v>95</v>
      </c>
    </row>
    <row r="342" spans="1:2">
      <c r="A342" s="6">
        <v>25.1</v>
      </c>
      <c r="B342" s="3">
        <v>216</v>
      </c>
    </row>
    <row r="343" spans="1:2">
      <c r="A343" s="6">
        <v>31.9</v>
      </c>
      <c r="B343" s="3">
        <v>263</v>
      </c>
    </row>
    <row r="344" spans="1:2">
      <c r="A344" s="6">
        <v>28.4</v>
      </c>
      <c r="B344" s="3">
        <v>178</v>
      </c>
    </row>
    <row r="345" spans="1:2">
      <c r="A345" s="6">
        <v>28.1</v>
      </c>
      <c r="B345" s="3">
        <v>113</v>
      </c>
    </row>
    <row r="346" spans="1:2">
      <c r="A346" s="6">
        <v>25.3</v>
      </c>
      <c r="B346" s="3">
        <v>200</v>
      </c>
    </row>
    <row r="347" spans="1:2">
      <c r="A347" s="6">
        <v>26.1</v>
      </c>
      <c r="B347" s="3">
        <v>139</v>
      </c>
    </row>
    <row r="348" spans="1:2">
      <c r="A348" s="6">
        <v>28</v>
      </c>
      <c r="B348" s="3">
        <v>139</v>
      </c>
    </row>
    <row r="349" spans="1:2">
      <c r="A349" s="6">
        <v>23.6</v>
      </c>
      <c r="B349" s="3">
        <v>88</v>
      </c>
    </row>
    <row r="350" spans="1:2">
      <c r="A350" s="6">
        <v>24.5</v>
      </c>
      <c r="B350" s="3">
        <v>148</v>
      </c>
    </row>
    <row r="351" spans="1:2">
      <c r="A351" s="6">
        <v>21</v>
      </c>
      <c r="B351" s="3">
        <v>88</v>
      </c>
    </row>
    <row r="352" spans="1:2">
      <c r="A352" s="6">
        <v>32</v>
      </c>
      <c r="B352" s="3">
        <v>243</v>
      </c>
    </row>
    <row r="353" spans="1:2">
      <c r="A353" s="6">
        <v>22.6</v>
      </c>
      <c r="B353" s="3">
        <v>71</v>
      </c>
    </row>
    <row r="354" spans="1:2">
      <c r="A354" s="6">
        <v>19.7</v>
      </c>
      <c r="B354" s="3">
        <v>77</v>
      </c>
    </row>
    <row r="355" spans="1:2">
      <c r="A355" s="6">
        <v>21.2</v>
      </c>
      <c r="B355" s="3">
        <v>109</v>
      </c>
    </row>
    <row r="356" spans="1:2">
      <c r="A356" s="6">
        <v>30.6</v>
      </c>
      <c r="B356" s="3">
        <v>272</v>
      </c>
    </row>
    <row r="357" spans="1:2">
      <c r="A357" s="6">
        <v>25.5</v>
      </c>
      <c r="B357" s="3">
        <v>60</v>
      </c>
    </row>
    <row r="358" spans="1:2">
      <c r="A358" s="6">
        <v>23.3</v>
      </c>
      <c r="B358" s="3">
        <v>54</v>
      </c>
    </row>
    <row r="359" spans="1:2">
      <c r="A359" s="6">
        <v>31</v>
      </c>
      <c r="B359" s="3">
        <v>221</v>
      </c>
    </row>
    <row r="360" spans="1:2">
      <c r="A360" s="6">
        <v>18.5</v>
      </c>
      <c r="B360" s="3">
        <v>90</v>
      </c>
    </row>
    <row r="361" spans="1:2">
      <c r="A361" s="6">
        <v>26.9</v>
      </c>
      <c r="B361" s="3">
        <v>311</v>
      </c>
    </row>
    <row r="362" spans="1:2">
      <c r="A362" s="6">
        <v>28.3</v>
      </c>
      <c r="B362" s="3">
        <v>281</v>
      </c>
    </row>
    <row r="363" spans="1:2">
      <c r="A363" s="6">
        <v>25.7</v>
      </c>
      <c r="B363" s="3">
        <v>182</v>
      </c>
    </row>
    <row r="364" spans="1:2">
      <c r="A364" s="6">
        <v>36.1</v>
      </c>
      <c r="B364" s="3">
        <v>321</v>
      </c>
    </row>
    <row r="365" spans="1:2">
      <c r="A365" s="6">
        <v>24.1</v>
      </c>
      <c r="B365" s="3">
        <v>58</v>
      </c>
    </row>
    <row r="366" spans="1:2">
      <c r="A366" s="6">
        <v>25.8</v>
      </c>
      <c r="B366" s="3">
        <v>262</v>
      </c>
    </row>
    <row r="367" spans="1:2">
      <c r="A367" s="6">
        <v>22.8</v>
      </c>
      <c r="B367" s="3">
        <v>206</v>
      </c>
    </row>
    <row r="368" spans="1:2">
      <c r="A368" s="6">
        <v>39.1</v>
      </c>
      <c r="B368" s="3">
        <v>233</v>
      </c>
    </row>
    <row r="369" spans="1:2">
      <c r="A369" s="6">
        <v>42.2</v>
      </c>
      <c r="B369" s="3">
        <v>242</v>
      </c>
    </row>
    <row r="370" spans="1:2">
      <c r="A370" s="6">
        <v>26.6</v>
      </c>
      <c r="B370" s="3">
        <v>123</v>
      </c>
    </row>
    <row r="371" spans="1:2">
      <c r="A371" s="6">
        <v>29.9</v>
      </c>
      <c r="B371" s="3">
        <v>167</v>
      </c>
    </row>
    <row r="372" spans="1:2">
      <c r="A372" s="6">
        <v>21</v>
      </c>
      <c r="B372" s="3">
        <v>63</v>
      </c>
    </row>
    <row r="373" spans="1:2">
      <c r="A373" s="6">
        <v>25.5</v>
      </c>
      <c r="B373" s="3">
        <v>197</v>
      </c>
    </row>
    <row r="374" spans="1:2">
      <c r="A374" s="6">
        <v>24.2</v>
      </c>
      <c r="B374" s="3">
        <v>71</v>
      </c>
    </row>
    <row r="375" spans="1:2">
      <c r="A375" s="6">
        <v>25.4</v>
      </c>
      <c r="B375" s="3">
        <v>168</v>
      </c>
    </row>
    <row r="376" spans="1:2">
      <c r="A376" s="6">
        <v>23.2</v>
      </c>
      <c r="B376" s="3">
        <v>140</v>
      </c>
    </row>
    <row r="377" spans="1:2">
      <c r="A377" s="6">
        <v>26.1</v>
      </c>
      <c r="B377" s="3">
        <v>217</v>
      </c>
    </row>
    <row r="378" spans="1:2">
      <c r="A378" s="6">
        <v>32.700000000000003</v>
      </c>
      <c r="B378" s="3">
        <v>121</v>
      </c>
    </row>
    <row r="379" spans="1:2">
      <c r="A379" s="6">
        <v>27.3</v>
      </c>
      <c r="B379" s="3">
        <v>235</v>
      </c>
    </row>
    <row r="380" spans="1:2">
      <c r="A380" s="6">
        <v>26.6</v>
      </c>
      <c r="B380" s="3">
        <v>245</v>
      </c>
    </row>
    <row r="381" spans="1:2">
      <c r="A381" s="6">
        <v>22.8</v>
      </c>
      <c r="B381" s="3">
        <v>40</v>
      </c>
    </row>
    <row r="382" spans="1:2">
      <c r="A382" s="6">
        <v>28.8</v>
      </c>
      <c r="B382" s="3">
        <v>52</v>
      </c>
    </row>
    <row r="383" spans="1:2">
      <c r="A383" s="6">
        <v>18.100000000000001</v>
      </c>
      <c r="B383" s="3">
        <v>104</v>
      </c>
    </row>
    <row r="384" spans="1:2">
      <c r="A384" s="6">
        <v>32</v>
      </c>
      <c r="B384" s="3">
        <v>132</v>
      </c>
    </row>
    <row r="385" spans="1:2">
      <c r="A385" s="6">
        <v>23.7</v>
      </c>
      <c r="B385" s="3">
        <v>88</v>
      </c>
    </row>
    <row r="386" spans="1:2">
      <c r="A386" s="6">
        <v>23.6</v>
      </c>
      <c r="B386" s="3">
        <v>69</v>
      </c>
    </row>
    <row r="387" spans="1:2">
      <c r="A387" s="6">
        <v>24.6</v>
      </c>
      <c r="B387" s="3">
        <v>219</v>
      </c>
    </row>
    <row r="388" spans="1:2">
      <c r="A388" s="6">
        <v>22.6</v>
      </c>
      <c r="B388" s="3">
        <v>72</v>
      </c>
    </row>
    <row r="389" spans="1:2">
      <c r="A389" s="6">
        <v>27.8</v>
      </c>
      <c r="B389" s="3">
        <v>201</v>
      </c>
    </row>
    <row r="390" spans="1:2">
      <c r="A390" s="6">
        <v>24.1</v>
      </c>
      <c r="B390" s="3">
        <v>110</v>
      </c>
    </row>
    <row r="391" spans="1:2">
      <c r="A391" s="6">
        <v>26.5</v>
      </c>
      <c r="B391" s="3">
        <v>51</v>
      </c>
    </row>
    <row r="392" spans="1:2">
      <c r="A392" s="6">
        <v>32.799999999999997</v>
      </c>
      <c r="B392" s="3">
        <v>277</v>
      </c>
    </row>
    <row r="393" spans="1:2">
      <c r="A393" s="6">
        <v>19.899999999999999</v>
      </c>
      <c r="B393" s="3">
        <v>63</v>
      </c>
    </row>
    <row r="394" spans="1:2">
      <c r="A394" s="6">
        <v>23.6</v>
      </c>
      <c r="B394" s="3">
        <v>118</v>
      </c>
    </row>
    <row r="395" spans="1:2">
      <c r="A395" s="6">
        <v>22.1</v>
      </c>
      <c r="B395" s="3">
        <v>69</v>
      </c>
    </row>
    <row r="396" spans="1:2">
      <c r="A396" s="6">
        <v>28.1</v>
      </c>
      <c r="B396" s="3">
        <v>273</v>
      </c>
    </row>
    <row r="397" spans="1:2">
      <c r="A397" s="6">
        <v>26.5</v>
      </c>
      <c r="B397" s="3">
        <v>258</v>
      </c>
    </row>
    <row r="398" spans="1:2">
      <c r="A398" s="6">
        <v>23.5</v>
      </c>
      <c r="B398" s="3">
        <v>43</v>
      </c>
    </row>
    <row r="399" spans="1:2">
      <c r="A399" s="6">
        <v>26</v>
      </c>
      <c r="B399" s="3">
        <v>198</v>
      </c>
    </row>
    <row r="400" spans="1:2">
      <c r="A400" s="6">
        <v>27.8</v>
      </c>
      <c r="B400" s="3">
        <v>242</v>
      </c>
    </row>
    <row r="401" spans="1:2">
      <c r="A401" s="6">
        <v>28.5</v>
      </c>
      <c r="B401" s="3">
        <v>232</v>
      </c>
    </row>
    <row r="402" spans="1:2">
      <c r="A402" s="6">
        <v>30.6</v>
      </c>
      <c r="B402" s="3">
        <v>175</v>
      </c>
    </row>
    <row r="403" spans="1:2">
      <c r="A403" s="6">
        <v>22.2</v>
      </c>
      <c r="B403" s="3">
        <v>93</v>
      </c>
    </row>
    <row r="404" spans="1:2">
      <c r="A404" s="6">
        <v>23.3</v>
      </c>
      <c r="B404" s="3">
        <v>168</v>
      </c>
    </row>
    <row r="405" spans="1:2">
      <c r="A405" s="6">
        <v>35.4</v>
      </c>
      <c r="B405" s="3">
        <v>275</v>
      </c>
    </row>
    <row r="406" spans="1:2">
      <c r="A406" s="6">
        <v>31.4</v>
      </c>
      <c r="B406" s="3">
        <v>293</v>
      </c>
    </row>
    <row r="407" spans="1:2">
      <c r="A407" s="6">
        <v>37.799999999999997</v>
      </c>
      <c r="B407" s="3">
        <v>281</v>
      </c>
    </row>
    <row r="408" spans="1:2">
      <c r="A408" s="6">
        <v>18.899999999999999</v>
      </c>
      <c r="B408" s="3">
        <v>72</v>
      </c>
    </row>
    <row r="409" spans="1:2">
      <c r="A409" s="6">
        <v>35</v>
      </c>
      <c r="B409" s="3">
        <v>140</v>
      </c>
    </row>
    <row r="410" spans="1:2">
      <c r="A410" s="6">
        <v>21.7</v>
      </c>
      <c r="B410" s="3">
        <v>189</v>
      </c>
    </row>
    <row r="411" spans="1:2">
      <c r="A411" s="6">
        <v>25.3</v>
      </c>
      <c r="B411" s="3">
        <v>181</v>
      </c>
    </row>
    <row r="412" spans="1:2">
      <c r="A412" s="6">
        <v>23.8</v>
      </c>
      <c r="B412" s="3">
        <v>209</v>
      </c>
    </row>
    <row r="413" spans="1:2">
      <c r="A413" s="6">
        <v>31.8</v>
      </c>
      <c r="B413" s="3">
        <v>136</v>
      </c>
    </row>
    <row r="414" spans="1:2">
      <c r="A414" s="6">
        <v>34.299999999999997</v>
      </c>
      <c r="B414" s="3">
        <v>261</v>
      </c>
    </row>
    <row r="415" spans="1:2">
      <c r="A415" s="6">
        <v>26.3</v>
      </c>
      <c r="B415" s="3">
        <v>113</v>
      </c>
    </row>
    <row r="416" spans="1:2">
      <c r="A416" s="6">
        <v>27</v>
      </c>
      <c r="B416" s="3">
        <v>131</v>
      </c>
    </row>
    <row r="417" spans="1:2">
      <c r="A417" s="6">
        <v>27.2</v>
      </c>
      <c r="B417" s="3">
        <v>174</v>
      </c>
    </row>
    <row r="418" spans="1:2">
      <c r="A418" s="6">
        <v>33.799999999999997</v>
      </c>
      <c r="B418" s="3">
        <v>257</v>
      </c>
    </row>
    <row r="419" spans="1:2">
      <c r="A419" s="6">
        <v>33</v>
      </c>
      <c r="B419" s="3">
        <v>55</v>
      </c>
    </row>
    <row r="420" spans="1:2">
      <c r="A420" s="6">
        <v>24.1</v>
      </c>
      <c r="B420" s="3">
        <v>84</v>
      </c>
    </row>
    <row r="421" spans="1:2">
      <c r="A421" s="6">
        <v>21.3</v>
      </c>
      <c r="B421" s="3">
        <v>42</v>
      </c>
    </row>
    <row r="422" spans="1:2">
      <c r="A422" s="6">
        <v>23</v>
      </c>
      <c r="B422" s="3">
        <v>146</v>
      </c>
    </row>
    <row r="423" spans="1:2">
      <c r="A423" s="6">
        <v>27.9</v>
      </c>
      <c r="B423" s="3">
        <v>212</v>
      </c>
    </row>
    <row r="424" spans="1:2">
      <c r="A424" s="6">
        <v>33.6</v>
      </c>
      <c r="B424" s="3">
        <v>233</v>
      </c>
    </row>
    <row r="425" spans="1:2">
      <c r="A425" s="6">
        <v>22.7</v>
      </c>
      <c r="B425" s="3">
        <v>91</v>
      </c>
    </row>
    <row r="426" spans="1:2">
      <c r="A426" s="6">
        <v>27.4</v>
      </c>
      <c r="B426" s="3">
        <v>111</v>
      </c>
    </row>
    <row r="427" spans="1:2">
      <c r="A427" s="6">
        <v>22.6</v>
      </c>
      <c r="B427" s="3">
        <v>152</v>
      </c>
    </row>
    <row r="428" spans="1:2">
      <c r="A428" s="6">
        <v>23.2</v>
      </c>
      <c r="B428" s="3">
        <v>120</v>
      </c>
    </row>
    <row r="429" spans="1:2">
      <c r="A429" s="6">
        <v>26.9</v>
      </c>
      <c r="B429" s="3">
        <v>67</v>
      </c>
    </row>
    <row r="430" spans="1:2">
      <c r="A430" s="6">
        <v>34.6</v>
      </c>
      <c r="B430" s="3">
        <v>310</v>
      </c>
    </row>
    <row r="431" spans="1:2">
      <c r="A431" s="6">
        <v>23.3</v>
      </c>
      <c r="B431" s="3">
        <v>94</v>
      </c>
    </row>
    <row r="432" spans="1:2">
      <c r="A432" s="6">
        <v>21.1</v>
      </c>
      <c r="B432" s="3">
        <v>183</v>
      </c>
    </row>
    <row r="433" spans="1:2">
      <c r="A433" s="6">
        <v>23.5</v>
      </c>
      <c r="B433" s="3">
        <v>66</v>
      </c>
    </row>
    <row r="434" spans="1:2">
      <c r="A434" s="6">
        <v>31.5</v>
      </c>
      <c r="B434" s="3">
        <v>173</v>
      </c>
    </row>
    <row r="435" spans="1:2">
      <c r="A435" s="6">
        <v>20.8</v>
      </c>
      <c r="B435" s="3">
        <v>72</v>
      </c>
    </row>
    <row r="436" spans="1:2">
      <c r="A436" s="6">
        <v>26.5</v>
      </c>
      <c r="B436" s="3">
        <v>49</v>
      </c>
    </row>
    <row r="437" spans="1:2">
      <c r="A437" s="6">
        <v>24.2</v>
      </c>
      <c r="B437" s="3">
        <v>64</v>
      </c>
    </row>
    <row r="438" spans="1:2">
      <c r="A438" s="6">
        <v>19.5</v>
      </c>
      <c r="B438" s="3">
        <v>48</v>
      </c>
    </row>
    <row r="439" spans="1:2">
      <c r="A439" s="6">
        <v>28.2</v>
      </c>
      <c r="B439" s="3">
        <v>178</v>
      </c>
    </row>
    <row r="440" spans="1:2">
      <c r="A440" s="6">
        <v>24.9</v>
      </c>
      <c r="B440" s="3">
        <v>104</v>
      </c>
    </row>
    <row r="441" spans="1:2">
      <c r="A441" s="6">
        <v>24.9</v>
      </c>
      <c r="B441" s="3">
        <v>132</v>
      </c>
    </row>
    <row r="442" spans="1:2">
      <c r="A442" s="6">
        <v>30</v>
      </c>
      <c r="B442" s="3">
        <v>220</v>
      </c>
    </row>
    <row r="443" spans="1:2">
      <c r="A443" s="6">
        <v>19.600000000000001</v>
      </c>
      <c r="B443" s="3">
        <v>57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"/>
    </sheetView>
  </sheetViews>
  <sheetFormatPr defaultRowHeight="15.75"/>
  <cols>
    <col min="1" max="1" width="14.875" style="3" customWidth="1"/>
    <col min="2" max="4" width="10.5" style="3" customWidth="1"/>
    <col min="5" max="16384" width="9" style="3"/>
  </cols>
  <sheetData>
    <row r="1" spans="1:4">
      <c r="A1" s="3" t="s">
        <v>51</v>
      </c>
      <c r="B1" s="3" t="s">
        <v>52</v>
      </c>
      <c r="C1" s="3" t="s">
        <v>53</v>
      </c>
      <c r="D1" s="3" t="s">
        <v>54</v>
      </c>
    </row>
    <row r="2" spans="1:4">
      <c r="A2" s="3" t="s">
        <v>55</v>
      </c>
      <c r="B2" s="3">
        <v>100.00000000000001</v>
      </c>
      <c r="C2" s="3">
        <v>0.7</v>
      </c>
      <c r="D2" s="3">
        <f>B2*C2</f>
        <v>70</v>
      </c>
    </row>
    <row r="3" spans="1:4">
      <c r="A3" s="3" t="s">
        <v>56</v>
      </c>
      <c r="B3" s="3">
        <v>100</v>
      </c>
      <c r="C3" s="3">
        <v>0.5</v>
      </c>
      <c r="D3" s="3">
        <f>B3*C3</f>
        <v>50</v>
      </c>
    </row>
    <row r="4" spans="1:4">
      <c r="A4" s="3" t="s">
        <v>37</v>
      </c>
      <c r="B4" s="3">
        <f>B2+B3</f>
        <v>200</v>
      </c>
      <c r="C4" s="3">
        <f>C2+C3</f>
        <v>1.2</v>
      </c>
      <c r="D4" s="3">
        <f>D2+D3</f>
        <v>120</v>
      </c>
    </row>
  </sheetData>
  <pageMargins left="0.7" right="0.7" top="0.75" bottom="0.75" header="0.3" footer="0.3"/>
  <pageSetup orientation="portrait" horizontalDpi="1200" verticalDpi="1200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J15" sqref="J15"/>
    </sheetView>
  </sheetViews>
  <sheetFormatPr defaultRowHeight="15.75"/>
  <cols>
    <col min="1" max="2" width="10.5" style="3" customWidth="1"/>
    <col min="3" max="16384" width="9" style="3"/>
  </cols>
  <sheetData>
    <row r="1" spans="1:2">
      <c r="B1" s="9" t="s">
        <v>57</v>
      </c>
    </row>
    <row r="2" spans="1:2">
      <c r="A2" s="3" t="s">
        <v>58</v>
      </c>
    </row>
    <row r="3" spans="1:2">
      <c r="A3" s="13" t="s">
        <v>59</v>
      </c>
    </row>
    <row r="4" spans="1:2">
      <c r="A4" s="13" t="s">
        <v>60</v>
      </c>
    </row>
    <row r="5" spans="1:2">
      <c r="A5" s="13" t="s">
        <v>61</v>
      </c>
    </row>
    <row r="6" spans="1:2">
      <c r="A6" s="13" t="s">
        <v>62</v>
      </c>
    </row>
    <row r="7" spans="1:2">
      <c r="A7" s="3" t="s">
        <v>2</v>
      </c>
      <c r="B7" s="3" t="s">
        <v>63</v>
      </c>
    </row>
    <row r="8" spans="1:2">
      <c r="A8" s="3">
        <v>20</v>
      </c>
      <c r="B8" s="3">
        <f>-118.6911+10.2731*20</f>
        <v>86.770899999999983</v>
      </c>
    </row>
    <row r="9" spans="1:2">
      <c r="A9" s="3">
        <v>25</v>
      </c>
      <c r="B9" s="3">
        <f>-118.6911+10.2731*25</f>
        <v>138.13639999999998</v>
      </c>
    </row>
    <row r="10" spans="1:2">
      <c r="A10" s="3">
        <v>30</v>
      </c>
      <c r="B10" s="3">
        <f>-118.6911+10.2731*30</f>
        <v>189.50189999999998</v>
      </c>
    </row>
    <row r="11" spans="1:2">
      <c r="A11" s="3">
        <v>35</v>
      </c>
      <c r="B11" s="3">
        <f>-118.6911+10.2731*35</f>
        <v>240.86739999999998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4" sqref="E24"/>
    </sheetView>
  </sheetViews>
  <sheetFormatPr defaultRowHeight="15.75"/>
  <cols>
    <col min="1" max="1" width="12.625" style="3" customWidth="1"/>
    <col min="2" max="8" width="10.5" style="3" customWidth="1"/>
    <col min="9" max="16384" width="9" style="3"/>
  </cols>
  <sheetData>
    <row r="1" spans="1:8">
      <c r="B1" s="9" t="s">
        <v>70</v>
      </c>
    </row>
    <row r="2" spans="1:8">
      <c r="A2" s="3" t="s">
        <v>51</v>
      </c>
      <c r="B2" s="3" t="s">
        <v>71</v>
      </c>
      <c r="C2" s="3" t="s">
        <v>64</v>
      </c>
      <c r="D2" s="3" t="s">
        <v>65</v>
      </c>
      <c r="E2" s="3" t="s">
        <v>66</v>
      </c>
      <c r="F2" s="3" t="s">
        <v>67</v>
      </c>
      <c r="G2" s="3" t="s">
        <v>68</v>
      </c>
      <c r="H2" s="3" t="s">
        <v>69</v>
      </c>
    </row>
    <row r="3" spans="1:8">
      <c r="A3" s="3" t="s">
        <v>72</v>
      </c>
      <c r="B3" s="3">
        <v>25</v>
      </c>
      <c r="C3" s="3">
        <v>50</v>
      </c>
      <c r="D3" s="3">
        <v>25</v>
      </c>
    </row>
    <row r="4" spans="1:8">
      <c r="A4" s="3" t="s">
        <v>73</v>
      </c>
      <c r="B4" s="3">
        <v>15</v>
      </c>
      <c r="C4" s="3">
        <v>22</v>
      </c>
      <c r="D4" s="3">
        <v>30</v>
      </c>
      <c r="E4" s="3">
        <f>MIN(B4:D4)</f>
        <v>15</v>
      </c>
      <c r="F4" s="3">
        <f>MAX(B4,C4,D4)</f>
        <v>30</v>
      </c>
      <c r="G4" s="3">
        <v>25</v>
      </c>
      <c r="H4" s="3">
        <v>22.33</v>
      </c>
    </row>
    <row r="5" spans="1:8">
      <c r="A5" s="3" t="s">
        <v>74</v>
      </c>
      <c r="B5" s="3">
        <v>10</v>
      </c>
      <c r="C5" s="3">
        <v>15</v>
      </c>
      <c r="D5" s="3">
        <v>20</v>
      </c>
      <c r="E5" s="3">
        <f>MIN(B5,C5,D5)</f>
        <v>10</v>
      </c>
      <c r="F5" s="3">
        <f>MAX(B5,C5,D5)</f>
        <v>20</v>
      </c>
      <c r="G5" s="3">
        <v>15</v>
      </c>
      <c r="H5" s="3">
        <v>15</v>
      </c>
    </row>
    <row r="7" spans="1:8">
      <c r="A7" s="9" t="s">
        <v>75</v>
      </c>
    </row>
    <row r="8" spans="1:8">
      <c r="A8" s="3" t="s">
        <v>76</v>
      </c>
      <c r="B8" s="3" t="s">
        <v>77</v>
      </c>
    </row>
    <row r="9" spans="1:8">
      <c r="A9" s="3" t="s">
        <v>66</v>
      </c>
      <c r="B9" s="3" t="s">
        <v>78</v>
      </c>
    </row>
    <row r="10" spans="1:8">
      <c r="A10" s="3" t="s">
        <v>67</v>
      </c>
      <c r="B10" s="3" t="s">
        <v>78</v>
      </c>
    </row>
    <row r="11" spans="1:8">
      <c r="A11" s="3" t="s">
        <v>68</v>
      </c>
      <c r="B11" s="3" t="s">
        <v>78</v>
      </c>
    </row>
    <row r="12" spans="1:8">
      <c r="A12" s="3" t="s">
        <v>69</v>
      </c>
      <c r="B12" s="3" t="s">
        <v>78</v>
      </c>
    </row>
    <row r="14" spans="1:8">
      <c r="A14" s="9" t="s">
        <v>79</v>
      </c>
    </row>
    <row r="15" spans="1:8">
      <c r="B15" s="3" t="s">
        <v>80</v>
      </c>
      <c r="C15" s="3" t="s">
        <v>64</v>
      </c>
      <c r="D15" s="3" t="s">
        <v>81</v>
      </c>
      <c r="E15" s="3" t="s">
        <v>82</v>
      </c>
    </row>
    <row r="16" spans="1:8">
      <c r="A16" s="3" t="s">
        <v>83</v>
      </c>
      <c r="B16" s="3">
        <v>15</v>
      </c>
      <c r="C16" s="3">
        <v>22</v>
      </c>
      <c r="D16" s="3">
        <v>30</v>
      </c>
    </row>
    <row r="17" spans="1:5">
      <c r="A17" s="3" t="s">
        <v>84</v>
      </c>
      <c r="B17" s="3">
        <v>0</v>
      </c>
      <c r="C17" s="3">
        <v>0</v>
      </c>
      <c r="D17" s="3">
        <v>0</v>
      </c>
      <c r="E17" s="3">
        <v>0</v>
      </c>
    </row>
    <row r="18" spans="1:5">
      <c r="A18" s="3" t="s">
        <v>85</v>
      </c>
      <c r="B18" s="3">
        <v>5</v>
      </c>
      <c r="C18" s="3">
        <v>7</v>
      </c>
      <c r="D18" s="3">
        <v>10</v>
      </c>
      <c r="E18" s="3">
        <v>10</v>
      </c>
    </row>
  </sheetData>
  <pageMargins left="0.7" right="0.7" top="0.75" bottom="0.75" header="0.3" footer="0.3"/>
  <pageSetup orientation="portrait" horizontalDpi="1200" verticalDpi="1200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7" sqref="I27"/>
    </sheetView>
  </sheetViews>
  <sheetFormatPr defaultRowHeight="14.25"/>
  <sheetData>
    <row r="1" spans="1:8" ht="15.75">
      <c r="A1" s="9" t="s">
        <v>87</v>
      </c>
    </row>
    <row r="2" spans="1:8" ht="15.75">
      <c r="A2" s="10" t="s">
        <v>88</v>
      </c>
      <c r="B2" s="3"/>
      <c r="C2" s="3"/>
      <c r="D2" s="3"/>
      <c r="E2" s="3"/>
      <c r="F2" s="3"/>
      <c r="G2" s="3"/>
      <c r="H2" s="3"/>
    </row>
    <row r="3" spans="1:8" ht="15.75">
      <c r="A3" s="11"/>
      <c r="B3" s="3" t="s">
        <v>86</v>
      </c>
      <c r="C3" s="3"/>
      <c r="D3" s="3"/>
      <c r="E3" s="3"/>
      <c r="F3" s="3"/>
      <c r="G3" s="3"/>
      <c r="H3" s="3"/>
    </row>
    <row r="4" spans="1:8" ht="15.75">
      <c r="B4" s="3"/>
      <c r="C4" s="3"/>
      <c r="D4" s="3"/>
      <c r="E4" s="3"/>
      <c r="F4" s="3"/>
      <c r="G4" s="3"/>
      <c r="H4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workbookViewId="0">
      <selection activeCell="O3" sqref="O3"/>
    </sheetView>
  </sheetViews>
  <sheetFormatPr defaultRowHeight="14.25"/>
  <sheetData>
    <row r="1" spans="1:11" ht="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">
      <c r="A2" s="1">
        <v>59</v>
      </c>
      <c r="B2">
        <v>2</v>
      </c>
      <c r="C2">
        <v>32.1</v>
      </c>
      <c r="D2">
        <v>101</v>
      </c>
      <c r="E2">
        <v>157</v>
      </c>
      <c r="F2">
        <v>93.2</v>
      </c>
      <c r="G2">
        <v>38</v>
      </c>
      <c r="H2">
        <v>4</v>
      </c>
      <c r="I2">
        <v>4.8597999999999999</v>
      </c>
      <c r="J2">
        <v>87</v>
      </c>
      <c r="K2">
        <v>151</v>
      </c>
    </row>
    <row r="3" spans="1:11" ht="15">
      <c r="A3" s="1">
        <v>48</v>
      </c>
      <c r="B3">
        <v>1</v>
      </c>
      <c r="C3">
        <v>21.6</v>
      </c>
      <c r="D3">
        <v>87</v>
      </c>
      <c r="E3">
        <v>183</v>
      </c>
      <c r="F3">
        <v>103.2</v>
      </c>
      <c r="G3">
        <v>70</v>
      </c>
      <c r="H3">
        <v>3</v>
      </c>
      <c r="I3">
        <v>3.8917999999999999</v>
      </c>
      <c r="J3">
        <v>69</v>
      </c>
      <c r="K3">
        <v>75</v>
      </c>
    </row>
    <row r="4" spans="1:11" ht="15">
      <c r="A4" s="1">
        <v>72</v>
      </c>
      <c r="B4">
        <v>2</v>
      </c>
      <c r="C4">
        <v>30.5</v>
      </c>
      <c r="D4">
        <v>93</v>
      </c>
      <c r="E4">
        <v>156</v>
      </c>
      <c r="F4">
        <v>93.6</v>
      </c>
      <c r="G4">
        <v>41</v>
      </c>
      <c r="H4">
        <v>4</v>
      </c>
      <c r="I4">
        <v>4.6727999999999996</v>
      </c>
      <c r="J4">
        <v>85</v>
      </c>
      <c r="K4">
        <v>141</v>
      </c>
    </row>
    <row r="5" spans="1:11" ht="15">
      <c r="A5" s="1">
        <v>24</v>
      </c>
      <c r="B5">
        <v>1</v>
      </c>
      <c r="C5">
        <v>25.3</v>
      </c>
      <c r="D5">
        <v>84</v>
      </c>
      <c r="E5">
        <v>198</v>
      </c>
      <c r="F5">
        <v>131.4</v>
      </c>
      <c r="G5">
        <v>40</v>
      </c>
      <c r="H5">
        <v>5</v>
      </c>
      <c r="I5">
        <v>4.8902999999999999</v>
      </c>
      <c r="J5">
        <v>89</v>
      </c>
      <c r="K5">
        <v>206</v>
      </c>
    </row>
    <row r="6" spans="1:11" ht="15">
      <c r="A6" s="1">
        <v>50</v>
      </c>
      <c r="B6">
        <v>1</v>
      </c>
      <c r="C6">
        <v>23</v>
      </c>
      <c r="D6">
        <v>101</v>
      </c>
      <c r="E6">
        <v>192</v>
      </c>
      <c r="F6">
        <v>125.4</v>
      </c>
      <c r="G6">
        <v>52</v>
      </c>
      <c r="H6">
        <v>4</v>
      </c>
      <c r="I6">
        <v>4.2904999999999998</v>
      </c>
      <c r="J6">
        <v>80</v>
      </c>
      <c r="K6">
        <v>135</v>
      </c>
    </row>
    <row r="7" spans="1:11" ht="15">
      <c r="A7" s="1">
        <v>23</v>
      </c>
      <c r="B7">
        <v>1</v>
      </c>
      <c r="C7">
        <v>22.6</v>
      </c>
      <c r="D7">
        <v>89</v>
      </c>
      <c r="E7">
        <v>139</v>
      </c>
      <c r="F7">
        <v>64.8</v>
      </c>
      <c r="G7">
        <v>61</v>
      </c>
      <c r="H7">
        <v>2</v>
      </c>
      <c r="I7">
        <v>4.1897000000000002</v>
      </c>
      <c r="J7">
        <v>68</v>
      </c>
      <c r="K7">
        <v>97</v>
      </c>
    </row>
    <row r="8" spans="1:11" ht="15">
      <c r="A8" s="1">
        <v>36</v>
      </c>
      <c r="B8">
        <v>2</v>
      </c>
      <c r="C8">
        <v>22</v>
      </c>
      <c r="D8">
        <v>90</v>
      </c>
      <c r="E8">
        <v>160</v>
      </c>
      <c r="F8">
        <v>99.6</v>
      </c>
      <c r="G8">
        <v>50</v>
      </c>
      <c r="H8">
        <v>3</v>
      </c>
      <c r="I8">
        <v>3.9512</v>
      </c>
      <c r="J8">
        <v>82</v>
      </c>
      <c r="K8">
        <v>138</v>
      </c>
    </row>
    <row r="9" spans="1:11" ht="15">
      <c r="A9" s="1">
        <v>66</v>
      </c>
      <c r="B9">
        <v>2</v>
      </c>
      <c r="C9">
        <v>26.2</v>
      </c>
      <c r="D9">
        <v>114</v>
      </c>
      <c r="E9">
        <v>255</v>
      </c>
      <c r="F9">
        <v>185</v>
      </c>
      <c r="G9">
        <v>56</v>
      </c>
      <c r="H9">
        <v>4.55</v>
      </c>
      <c r="I9">
        <v>4.2484999999999999</v>
      </c>
      <c r="J9">
        <v>92</v>
      </c>
      <c r="K9">
        <v>63</v>
      </c>
    </row>
    <row r="10" spans="1:11" ht="15">
      <c r="A10" s="1">
        <v>60</v>
      </c>
      <c r="B10">
        <v>2</v>
      </c>
      <c r="C10">
        <v>32.1</v>
      </c>
      <c r="D10">
        <v>83</v>
      </c>
      <c r="E10">
        <v>179</v>
      </c>
      <c r="F10">
        <v>119.4</v>
      </c>
      <c r="G10">
        <v>42</v>
      </c>
      <c r="H10">
        <v>4</v>
      </c>
      <c r="I10">
        <v>4.4772999999999996</v>
      </c>
      <c r="J10">
        <v>94</v>
      </c>
      <c r="K10">
        <v>110</v>
      </c>
    </row>
    <row r="11" spans="1:11" ht="15">
      <c r="A11" s="1">
        <v>29</v>
      </c>
      <c r="B11">
        <v>1</v>
      </c>
      <c r="C11">
        <v>30</v>
      </c>
      <c r="D11">
        <v>85</v>
      </c>
      <c r="E11">
        <v>180</v>
      </c>
      <c r="F11">
        <v>93.4</v>
      </c>
      <c r="G11">
        <v>43</v>
      </c>
      <c r="H11">
        <v>4</v>
      </c>
      <c r="I11">
        <v>5.3845000000000001</v>
      </c>
      <c r="J11">
        <v>88</v>
      </c>
      <c r="K11">
        <v>310</v>
      </c>
    </row>
    <row r="12" spans="1:11" ht="15">
      <c r="A12" s="1">
        <v>22</v>
      </c>
      <c r="B12">
        <v>1</v>
      </c>
      <c r="C12">
        <v>18.600000000000001</v>
      </c>
      <c r="D12">
        <v>97</v>
      </c>
      <c r="E12">
        <v>114</v>
      </c>
      <c r="F12">
        <v>57.6</v>
      </c>
      <c r="G12">
        <v>46</v>
      </c>
      <c r="H12">
        <v>2</v>
      </c>
      <c r="I12">
        <v>3.9512</v>
      </c>
      <c r="J12">
        <v>83</v>
      </c>
      <c r="K12">
        <v>101</v>
      </c>
    </row>
    <row r="13" spans="1:11" ht="15">
      <c r="A13" s="1">
        <v>56</v>
      </c>
      <c r="B13">
        <v>2</v>
      </c>
      <c r="C13">
        <v>28</v>
      </c>
      <c r="D13">
        <v>85</v>
      </c>
      <c r="E13">
        <v>184</v>
      </c>
      <c r="F13">
        <v>144.80000000000001</v>
      </c>
      <c r="G13">
        <v>32</v>
      </c>
      <c r="H13">
        <v>6</v>
      </c>
      <c r="I13">
        <v>3.5834999999999999</v>
      </c>
      <c r="J13">
        <v>77</v>
      </c>
      <c r="K13">
        <v>69</v>
      </c>
    </row>
    <row r="14" spans="1:11" ht="15">
      <c r="A14" s="1">
        <v>53</v>
      </c>
      <c r="B14">
        <v>1</v>
      </c>
      <c r="C14">
        <v>23.7</v>
      </c>
      <c r="D14">
        <v>92</v>
      </c>
      <c r="E14">
        <v>186</v>
      </c>
      <c r="F14">
        <v>109.2</v>
      </c>
      <c r="G14">
        <v>62</v>
      </c>
      <c r="H14">
        <v>3</v>
      </c>
      <c r="I14">
        <v>4.3041</v>
      </c>
      <c r="J14">
        <v>81</v>
      </c>
      <c r="K14">
        <v>179</v>
      </c>
    </row>
    <row r="15" spans="1:11" ht="15">
      <c r="A15" s="1">
        <v>50</v>
      </c>
      <c r="B15">
        <v>2</v>
      </c>
      <c r="C15">
        <v>26.2</v>
      </c>
      <c r="D15">
        <v>97</v>
      </c>
      <c r="E15">
        <v>186</v>
      </c>
      <c r="F15">
        <v>105.4</v>
      </c>
      <c r="G15">
        <v>49</v>
      </c>
      <c r="H15">
        <v>4</v>
      </c>
      <c r="I15">
        <v>5.0625999999999998</v>
      </c>
      <c r="J15">
        <v>88</v>
      </c>
      <c r="K15">
        <v>185</v>
      </c>
    </row>
    <row r="16" spans="1:11" ht="15">
      <c r="A16" s="1">
        <v>61</v>
      </c>
      <c r="B16">
        <v>1</v>
      </c>
      <c r="C16">
        <v>24</v>
      </c>
      <c r="D16">
        <v>91</v>
      </c>
      <c r="E16">
        <v>202</v>
      </c>
      <c r="F16">
        <v>115.4</v>
      </c>
      <c r="G16">
        <v>72</v>
      </c>
      <c r="H16">
        <v>3</v>
      </c>
      <c r="I16">
        <v>4.2904999999999998</v>
      </c>
      <c r="J16">
        <v>73</v>
      </c>
      <c r="K16">
        <v>118</v>
      </c>
    </row>
    <row r="17" spans="1:11" ht="15">
      <c r="A17" s="1">
        <v>34</v>
      </c>
      <c r="B17">
        <v>2</v>
      </c>
      <c r="C17">
        <v>24.7</v>
      </c>
      <c r="D17">
        <v>118</v>
      </c>
      <c r="E17">
        <v>254</v>
      </c>
      <c r="F17">
        <v>184.2</v>
      </c>
      <c r="G17">
        <v>39</v>
      </c>
      <c r="H17">
        <v>7</v>
      </c>
      <c r="I17">
        <v>5.0369999999999999</v>
      </c>
      <c r="J17">
        <v>81</v>
      </c>
      <c r="K17">
        <v>171</v>
      </c>
    </row>
    <row r="18" spans="1:11" ht="15">
      <c r="A18" s="1">
        <v>47</v>
      </c>
      <c r="B18">
        <v>1</v>
      </c>
      <c r="C18">
        <v>30.3</v>
      </c>
      <c r="D18">
        <v>109</v>
      </c>
      <c r="E18">
        <v>207</v>
      </c>
      <c r="F18">
        <v>100.2</v>
      </c>
      <c r="G18">
        <v>70</v>
      </c>
      <c r="H18">
        <v>3</v>
      </c>
      <c r="I18">
        <v>5.2149000000000001</v>
      </c>
      <c r="J18">
        <v>98</v>
      </c>
      <c r="K18">
        <v>166</v>
      </c>
    </row>
    <row r="19" spans="1:11" ht="15">
      <c r="A19" s="1">
        <v>68</v>
      </c>
      <c r="B19">
        <v>2</v>
      </c>
      <c r="C19">
        <v>27.5</v>
      </c>
      <c r="D19">
        <v>111</v>
      </c>
      <c r="E19">
        <v>214</v>
      </c>
      <c r="F19">
        <v>147</v>
      </c>
      <c r="G19">
        <v>39</v>
      </c>
      <c r="H19">
        <v>5</v>
      </c>
      <c r="I19">
        <v>4.9416000000000002</v>
      </c>
      <c r="J19">
        <v>91</v>
      </c>
      <c r="K19">
        <v>144</v>
      </c>
    </row>
    <row r="20" spans="1:11" ht="15">
      <c r="A20" s="1">
        <v>38</v>
      </c>
      <c r="B20">
        <v>1</v>
      </c>
      <c r="C20">
        <v>25.4</v>
      </c>
      <c r="D20">
        <v>84</v>
      </c>
      <c r="E20">
        <v>162</v>
      </c>
      <c r="F20">
        <v>103</v>
      </c>
      <c r="G20">
        <v>42</v>
      </c>
      <c r="H20">
        <v>4</v>
      </c>
      <c r="I20">
        <v>4.4427000000000003</v>
      </c>
      <c r="J20">
        <v>87</v>
      </c>
      <c r="K20">
        <v>97</v>
      </c>
    </row>
    <row r="21" spans="1:11" ht="15">
      <c r="A21" s="1">
        <v>41</v>
      </c>
      <c r="B21">
        <v>1</v>
      </c>
      <c r="C21">
        <v>24.7</v>
      </c>
      <c r="D21">
        <v>83</v>
      </c>
      <c r="E21">
        <v>187</v>
      </c>
      <c r="F21">
        <v>108.2</v>
      </c>
      <c r="G21">
        <v>60</v>
      </c>
      <c r="H21">
        <v>3</v>
      </c>
      <c r="I21">
        <v>4.5433000000000003</v>
      </c>
      <c r="J21">
        <v>78</v>
      </c>
      <c r="K21">
        <v>168</v>
      </c>
    </row>
    <row r="22" spans="1:11" ht="15">
      <c r="A22" s="1">
        <v>35</v>
      </c>
      <c r="B22">
        <v>1</v>
      </c>
      <c r="C22">
        <v>21.1</v>
      </c>
      <c r="D22">
        <v>82</v>
      </c>
      <c r="E22">
        <v>156</v>
      </c>
      <c r="F22">
        <v>87.8</v>
      </c>
      <c r="G22">
        <v>50</v>
      </c>
      <c r="H22">
        <v>3</v>
      </c>
      <c r="I22">
        <v>4.5109000000000004</v>
      </c>
      <c r="J22">
        <v>95</v>
      </c>
      <c r="K22">
        <v>68</v>
      </c>
    </row>
    <row r="23" spans="1:11" ht="15">
      <c r="A23" s="1">
        <v>25</v>
      </c>
      <c r="B23">
        <v>2</v>
      </c>
      <c r="C23">
        <v>24.3</v>
      </c>
      <c r="D23">
        <v>95</v>
      </c>
      <c r="E23">
        <v>162</v>
      </c>
      <c r="F23">
        <v>98.6</v>
      </c>
      <c r="G23">
        <v>54</v>
      </c>
      <c r="H23">
        <v>3</v>
      </c>
      <c r="I23">
        <v>3.8500999999999999</v>
      </c>
      <c r="J23">
        <v>87</v>
      </c>
      <c r="K23">
        <v>49</v>
      </c>
    </row>
    <row r="24" spans="1:11" ht="15">
      <c r="A24" s="1">
        <v>25</v>
      </c>
      <c r="B24">
        <v>1</v>
      </c>
      <c r="C24">
        <v>26</v>
      </c>
      <c r="D24">
        <v>92</v>
      </c>
      <c r="E24">
        <v>187</v>
      </c>
      <c r="F24">
        <v>120.4</v>
      </c>
      <c r="G24">
        <v>56</v>
      </c>
      <c r="H24">
        <v>3</v>
      </c>
      <c r="I24">
        <v>3.9702999999999999</v>
      </c>
      <c r="J24">
        <v>88</v>
      </c>
      <c r="K24">
        <v>68</v>
      </c>
    </row>
    <row r="25" spans="1:11" ht="15">
      <c r="A25" s="1">
        <v>61</v>
      </c>
      <c r="B25">
        <v>2</v>
      </c>
      <c r="C25">
        <v>32</v>
      </c>
      <c r="D25">
        <v>103.67</v>
      </c>
      <c r="E25">
        <v>210</v>
      </c>
      <c r="F25">
        <v>85.2</v>
      </c>
      <c r="G25">
        <v>35</v>
      </c>
      <c r="H25">
        <v>6</v>
      </c>
      <c r="I25">
        <v>6.1070000000000002</v>
      </c>
      <c r="J25">
        <v>124</v>
      </c>
      <c r="K25">
        <v>245</v>
      </c>
    </row>
    <row r="26" spans="1:11" ht="15">
      <c r="A26" s="1">
        <v>31</v>
      </c>
      <c r="B26">
        <v>1</v>
      </c>
      <c r="C26">
        <v>29.7</v>
      </c>
      <c r="D26">
        <v>88</v>
      </c>
      <c r="E26">
        <v>167</v>
      </c>
      <c r="F26">
        <v>103.4</v>
      </c>
      <c r="G26">
        <v>48</v>
      </c>
      <c r="H26">
        <v>4</v>
      </c>
      <c r="I26">
        <v>4.3567</v>
      </c>
      <c r="J26">
        <v>78</v>
      </c>
      <c r="K26">
        <v>184</v>
      </c>
    </row>
    <row r="27" spans="1:11" ht="15">
      <c r="A27" s="1">
        <v>30</v>
      </c>
      <c r="B27">
        <v>2</v>
      </c>
      <c r="C27">
        <v>25.2</v>
      </c>
      <c r="D27">
        <v>83</v>
      </c>
      <c r="E27">
        <v>178</v>
      </c>
      <c r="F27">
        <v>118.4</v>
      </c>
      <c r="G27">
        <v>34</v>
      </c>
      <c r="H27">
        <v>5</v>
      </c>
      <c r="I27">
        <v>4.8520000000000003</v>
      </c>
      <c r="J27">
        <v>83</v>
      </c>
      <c r="K27">
        <v>202</v>
      </c>
    </row>
    <row r="28" spans="1:11" ht="15">
      <c r="A28" s="1">
        <v>19</v>
      </c>
      <c r="B28">
        <v>1</v>
      </c>
      <c r="C28">
        <v>19.2</v>
      </c>
      <c r="D28">
        <v>87</v>
      </c>
      <c r="E28">
        <v>124</v>
      </c>
      <c r="F28">
        <v>54</v>
      </c>
      <c r="G28">
        <v>57</v>
      </c>
      <c r="H28">
        <v>2</v>
      </c>
      <c r="I28">
        <v>4.1744000000000003</v>
      </c>
      <c r="J28">
        <v>90</v>
      </c>
      <c r="K28">
        <v>137</v>
      </c>
    </row>
    <row r="29" spans="1:11" ht="15">
      <c r="A29" s="1">
        <v>42</v>
      </c>
      <c r="B29">
        <v>1</v>
      </c>
      <c r="C29">
        <v>31.9</v>
      </c>
      <c r="D29">
        <v>83</v>
      </c>
      <c r="E29">
        <v>158</v>
      </c>
      <c r="F29">
        <v>87.6</v>
      </c>
      <c r="G29">
        <v>53</v>
      </c>
      <c r="H29">
        <v>3</v>
      </c>
      <c r="I29">
        <v>4.4659000000000004</v>
      </c>
      <c r="J29">
        <v>101</v>
      </c>
      <c r="K29">
        <v>85</v>
      </c>
    </row>
    <row r="30" spans="1:11" ht="15">
      <c r="A30" s="1">
        <v>63</v>
      </c>
      <c r="B30">
        <v>1</v>
      </c>
      <c r="C30">
        <v>24.4</v>
      </c>
      <c r="D30">
        <v>73</v>
      </c>
      <c r="E30">
        <v>160</v>
      </c>
      <c r="F30">
        <v>91.4</v>
      </c>
      <c r="G30">
        <v>48</v>
      </c>
      <c r="H30">
        <v>3</v>
      </c>
      <c r="I30">
        <v>4.6346999999999996</v>
      </c>
      <c r="J30">
        <v>78</v>
      </c>
      <c r="K30">
        <v>131</v>
      </c>
    </row>
    <row r="31" spans="1:11" ht="15">
      <c r="A31" s="1">
        <v>67</v>
      </c>
      <c r="B31">
        <v>2</v>
      </c>
      <c r="C31">
        <v>25.8</v>
      </c>
      <c r="D31">
        <v>113</v>
      </c>
      <c r="E31">
        <v>158</v>
      </c>
      <c r="F31">
        <v>54.2</v>
      </c>
      <c r="G31">
        <v>64</v>
      </c>
      <c r="H31">
        <v>2</v>
      </c>
      <c r="I31">
        <v>5.2933000000000003</v>
      </c>
      <c r="J31">
        <v>104</v>
      </c>
      <c r="K31">
        <v>283</v>
      </c>
    </row>
    <row r="32" spans="1:11" ht="15">
      <c r="A32" s="1">
        <v>32</v>
      </c>
      <c r="B32">
        <v>1</v>
      </c>
      <c r="C32">
        <v>30.5</v>
      </c>
      <c r="D32">
        <v>89</v>
      </c>
      <c r="E32">
        <v>182</v>
      </c>
      <c r="F32">
        <v>110.6</v>
      </c>
      <c r="G32">
        <v>56</v>
      </c>
      <c r="H32">
        <v>3</v>
      </c>
      <c r="I32">
        <v>4.3437999999999999</v>
      </c>
      <c r="J32">
        <v>89</v>
      </c>
      <c r="K32">
        <v>129</v>
      </c>
    </row>
    <row r="33" spans="1:11" ht="15">
      <c r="A33" s="1">
        <v>42</v>
      </c>
      <c r="B33">
        <v>1</v>
      </c>
      <c r="C33">
        <v>20.3</v>
      </c>
      <c r="D33">
        <v>71</v>
      </c>
      <c r="E33">
        <v>161</v>
      </c>
      <c r="F33">
        <v>81.2</v>
      </c>
      <c r="G33">
        <v>66</v>
      </c>
      <c r="H33">
        <v>2</v>
      </c>
      <c r="I33">
        <v>4.2340999999999998</v>
      </c>
      <c r="J33">
        <v>81</v>
      </c>
      <c r="K33">
        <v>59</v>
      </c>
    </row>
    <row r="34" spans="1:11" ht="15">
      <c r="A34" s="1">
        <v>58</v>
      </c>
      <c r="B34">
        <v>2</v>
      </c>
      <c r="C34">
        <v>38</v>
      </c>
      <c r="D34">
        <v>103</v>
      </c>
      <c r="E34">
        <v>150</v>
      </c>
      <c r="F34">
        <v>107.2</v>
      </c>
      <c r="G34">
        <v>22</v>
      </c>
      <c r="H34">
        <v>7</v>
      </c>
      <c r="I34">
        <v>4.6444000000000001</v>
      </c>
      <c r="J34">
        <v>98</v>
      </c>
      <c r="K34">
        <v>341</v>
      </c>
    </row>
    <row r="35" spans="1:11" ht="15">
      <c r="A35" s="1">
        <v>57</v>
      </c>
      <c r="B35">
        <v>1</v>
      </c>
      <c r="C35">
        <v>21.7</v>
      </c>
      <c r="D35">
        <v>94</v>
      </c>
      <c r="E35">
        <v>157</v>
      </c>
      <c r="F35">
        <v>58</v>
      </c>
      <c r="G35">
        <v>82</v>
      </c>
      <c r="H35">
        <v>2</v>
      </c>
      <c r="I35">
        <v>4.4427000000000003</v>
      </c>
      <c r="J35">
        <v>92</v>
      </c>
      <c r="K35">
        <v>87</v>
      </c>
    </row>
    <row r="36" spans="1:11" ht="15">
      <c r="A36" s="1">
        <v>53</v>
      </c>
      <c r="B36">
        <v>1</v>
      </c>
      <c r="C36">
        <v>20.5</v>
      </c>
      <c r="D36">
        <v>78</v>
      </c>
      <c r="E36">
        <v>147</v>
      </c>
      <c r="F36">
        <v>84.2</v>
      </c>
      <c r="G36">
        <v>52</v>
      </c>
      <c r="H36">
        <v>3</v>
      </c>
      <c r="I36">
        <v>3.9889999999999999</v>
      </c>
      <c r="J36">
        <v>75</v>
      </c>
      <c r="K36">
        <v>65</v>
      </c>
    </row>
    <row r="37" spans="1:11" ht="15">
      <c r="A37" s="1">
        <v>62</v>
      </c>
      <c r="B37">
        <v>2</v>
      </c>
      <c r="C37">
        <v>23.5</v>
      </c>
      <c r="D37">
        <v>80.33</v>
      </c>
      <c r="E37">
        <v>225</v>
      </c>
      <c r="F37">
        <v>112.8</v>
      </c>
      <c r="G37">
        <v>86</v>
      </c>
      <c r="H37">
        <v>2.62</v>
      </c>
      <c r="I37">
        <v>4.8752000000000004</v>
      </c>
      <c r="J37">
        <v>96</v>
      </c>
      <c r="K37">
        <v>102</v>
      </c>
    </row>
    <row r="38" spans="1:11" ht="15">
      <c r="A38" s="1">
        <v>52</v>
      </c>
      <c r="B38">
        <v>1</v>
      </c>
      <c r="C38">
        <v>28.5</v>
      </c>
      <c r="D38">
        <v>110</v>
      </c>
      <c r="E38">
        <v>195</v>
      </c>
      <c r="F38">
        <v>97.2</v>
      </c>
      <c r="G38">
        <v>60</v>
      </c>
      <c r="H38">
        <v>3</v>
      </c>
      <c r="I38">
        <v>5.2416999999999998</v>
      </c>
      <c r="J38">
        <v>85</v>
      </c>
      <c r="K38">
        <v>265</v>
      </c>
    </row>
    <row r="39" spans="1:11" ht="15">
      <c r="A39" s="1">
        <v>46</v>
      </c>
      <c r="B39">
        <v>1</v>
      </c>
      <c r="C39">
        <v>27.4</v>
      </c>
      <c r="D39">
        <v>78</v>
      </c>
      <c r="E39">
        <v>171</v>
      </c>
      <c r="F39">
        <v>88</v>
      </c>
      <c r="G39">
        <v>58</v>
      </c>
      <c r="H39">
        <v>3</v>
      </c>
      <c r="I39">
        <v>4.8282999999999996</v>
      </c>
      <c r="J39">
        <v>90</v>
      </c>
      <c r="K39">
        <v>276</v>
      </c>
    </row>
    <row r="40" spans="1:11" ht="15">
      <c r="A40" s="1">
        <v>48</v>
      </c>
      <c r="B40">
        <v>2</v>
      </c>
      <c r="C40">
        <v>33</v>
      </c>
      <c r="D40">
        <v>123</v>
      </c>
      <c r="E40">
        <v>253</v>
      </c>
      <c r="F40">
        <v>163.6</v>
      </c>
      <c r="G40">
        <v>44</v>
      </c>
      <c r="H40">
        <v>6</v>
      </c>
      <c r="I40">
        <v>5.4249999999999998</v>
      </c>
      <c r="J40">
        <v>97</v>
      </c>
      <c r="K40">
        <v>252</v>
      </c>
    </row>
    <row r="41" spans="1:11" ht="15">
      <c r="A41" s="1">
        <v>48</v>
      </c>
      <c r="B41">
        <v>2</v>
      </c>
      <c r="C41">
        <v>27.7</v>
      </c>
      <c r="D41">
        <v>73</v>
      </c>
      <c r="E41">
        <v>191</v>
      </c>
      <c r="F41">
        <v>119.4</v>
      </c>
      <c r="G41">
        <v>46</v>
      </c>
      <c r="H41">
        <v>4</v>
      </c>
      <c r="I41">
        <v>4.8520000000000003</v>
      </c>
      <c r="J41">
        <v>92</v>
      </c>
      <c r="K41">
        <v>90</v>
      </c>
    </row>
    <row r="42" spans="1:11" ht="15">
      <c r="A42" s="1">
        <v>50</v>
      </c>
      <c r="B42">
        <v>2</v>
      </c>
      <c r="C42">
        <v>25.6</v>
      </c>
      <c r="D42">
        <v>101</v>
      </c>
      <c r="E42">
        <v>229</v>
      </c>
      <c r="F42">
        <v>162.19999999999999</v>
      </c>
      <c r="G42">
        <v>43</v>
      </c>
      <c r="H42">
        <v>5</v>
      </c>
      <c r="I42">
        <v>4.7790999999999997</v>
      </c>
      <c r="J42">
        <v>114</v>
      </c>
      <c r="K42">
        <v>100</v>
      </c>
    </row>
    <row r="43" spans="1:11" ht="15">
      <c r="A43" s="1">
        <v>21</v>
      </c>
      <c r="B43">
        <v>1</v>
      </c>
      <c r="C43">
        <v>20.100000000000001</v>
      </c>
      <c r="D43">
        <v>63</v>
      </c>
      <c r="E43">
        <v>135</v>
      </c>
      <c r="F43">
        <v>69</v>
      </c>
      <c r="G43">
        <v>54</v>
      </c>
      <c r="H43">
        <v>3</v>
      </c>
      <c r="I43">
        <v>4.0942999999999996</v>
      </c>
      <c r="J43">
        <v>89</v>
      </c>
      <c r="K43">
        <v>55</v>
      </c>
    </row>
    <row r="44" spans="1:11" ht="15">
      <c r="A44" s="1">
        <v>32</v>
      </c>
      <c r="B44">
        <v>2</v>
      </c>
      <c r="C44">
        <v>25.4</v>
      </c>
      <c r="D44">
        <v>90.33</v>
      </c>
      <c r="E44">
        <v>153</v>
      </c>
      <c r="F44">
        <v>100.4</v>
      </c>
      <c r="G44">
        <v>34</v>
      </c>
      <c r="H44">
        <v>4.5</v>
      </c>
      <c r="I44">
        <v>4.5326000000000004</v>
      </c>
      <c r="J44">
        <v>83</v>
      </c>
      <c r="K44">
        <v>61</v>
      </c>
    </row>
    <row r="45" spans="1:11" ht="15">
      <c r="A45" s="1">
        <v>54</v>
      </c>
      <c r="B45">
        <v>1</v>
      </c>
      <c r="C45">
        <v>24.2</v>
      </c>
      <c r="D45">
        <v>74</v>
      </c>
      <c r="E45">
        <v>204</v>
      </c>
      <c r="F45">
        <v>109</v>
      </c>
      <c r="G45">
        <v>82</v>
      </c>
      <c r="H45">
        <v>2</v>
      </c>
      <c r="I45">
        <v>4.1744000000000003</v>
      </c>
      <c r="J45">
        <v>109</v>
      </c>
      <c r="K45">
        <v>92</v>
      </c>
    </row>
    <row r="46" spans="1:11" ht="15">
      <c r="A46" s="1">
        <v>61</v>
      </c>
      <c r="B46">
        <v>2</v>
      </c>
      <c r="C46">
        <v>32.700000000000003</v>
      </c>
      <c r="D46">
        <v>97</v>
      </c>
      <c r="E46">
        <v>177</v>
      </c>
      <c r="F46">
        <v>118.4</v>
      </c>
      <c r="G46">
        <v>29</v>
      </c>
      <c r="H46">
        <v>6</v>
      </c>
      <c r="I46">
        <v>4.9972000000000003</v>
      </c>
      <c r="J46">
        <v>87</v>
      </c>
      <c r="K46">
        <v>259</v>
      </c>
    </row>
    <row r="47" spans="1:11" ht="15">
      <c r="A47" s="1">
        <v>56</v>
      </c>
      <c r="B47">
        <v>2</v>
      </c>
      <c r="C47">
        <v>23.1</v>
      </c>
      <c r="D47">
        <v>104</v>
      </c>
      <c r="E47">
        <v>181</v>
      </c>
      <c r="F47">
        <v>116.4</v>
      </c>
      <c r="G47">
        <v>47</v>
      </c>
      <c r="H47">
        <v>4</v>
      </c>
      <c r="I47">
        <v>4.4772999999999996</v>
      </c>
      <c r="J47">
        <v>79</v>
      </c>
      <c r="K47">
        <v>53</v>
      </c>
    </row>
    <row r="48" spans="1:11" ht="15">
      <c r="A48" s="1">
        <v>33</v>
      </c>
      <c r="B48">
        <v>1</v>
      </c>
      <c r="C48">
        <v>25.3</v>
      </c>
      <c r="D48">
        <v>85</v>
      </c>
      <c r="E48">
        <v>155</v>
      </c>
      <c r="F48">
        <v>85</v>
      </c>
      <c r="G48">
        <v>51</v>
      </c>
      <c r="H48">
        <v>3</v>
      </c>
      <c r="I48">
        <v>4.5538999999999996</v>
      </c>
      <c r="J48">
        <v>70</v>
      </c>
      <c r="K48">
        <v>190</v>
      </c>
    </row>
    <row r="49" spans="1:11" ht="15">
      <c r="A49" s="1">
        <v>27</v>
      </c>
      <c r="B49">
        <v>1</v>
      </c>
      <c r="C49">
        <v>19.600000000000001</v>
      </c>
      <c r="D49">
        <v>78</v>
      </c>
      <c r="E49">
        <v>128</v>
      </c>
      <c r="F49">
        <v>68</v>
      </c>
      <c r="G49">
        <v>43</v>
      </c>
      <c r="H49">
        <v>3</v>
      </c>
      <c r="I49">
        <v>4.4427000000000003</v>
      </c>
      <c r="J49">
        <v>71</v>
      </c>
      <c r="K49">
        <v>142</v>
      </c>
    </row>
    <row r="50" spans="1:11" ht="15">
      <c r="A50" s="1">
        <v>67</v>
      </c>
      <c r="B50">
        <v>2</v>
      </c>
      <c r="C50">
        <v>22.5</v>
      </c>
      <c r="D50">
        <v>98</v>
      </c>
      <c r="E50">
        <v>191</v>
      </c>
      <c r="F50">
        <v>119.2</v>
      </c>
      <c r="G50">
        <v>61</v>
      </c>
      <c r="H50">
        <v>3</v>
      </c>
      <c r="I50">
        <v>3.9889999999999999</v>
      </c>
      <c r="J50">
        <v>86</v>
      </c>
      <c r="K50">
        <v>75</v>
      </c>
    </row>
    <row r="51" spans="1:11" ht="15">
      <c r="A51" s="1">
        <v>37</v>
      </c>
      <c r="B51">
        <v>2</v>
      </c>
      <c r="C51">
        <v>27.7</v>
      </c>
      <c r="D51">
        <v>93</v>
      </c>
      <c r="E51">
        <v>180</v>
      </c>
      <c r="F51">
        <v>119.4</v>
      </c>
      <c r="G51">
        <v>30</v>
      </c>
      <c r="H51">
        <v>6</v>
      </c>
      <c r="I51">
        <v>5.0304000000000002</v>
      </c>
      <c r="J51">
        <v>88</v>
      </c>
      <c r="K51">
        <v>142</v>
      </c>
    </row>
    <row r="52" spans="1:11" ht="15">
      <c r="A52" s="1">
        <v>58</v>
      </c>
      <c r="B52">
        <v>1</v>
      </c>
      <c r="C52">
        <v>25.7</v>
      </c>
      <c r="D52">
        <v>99</v>
      </c>
      <c r="E52">
        <v>157</v>
      </c>
      <c r="F52">
        <v>91.6</v>
      </c>
      <c r="G52">
        <v>49</v>
      </c>
      <c r="H52">
        <v>3</v>
      </c>
      <c r="I52">
        <v>4.4066999999999998</v>
      </c>
      <c r="J52">
        <v>93</v>
      </c>
      <c r="K52">
        <v>155</v>
      </c>
    </row>
    <row r="53" spans="1:11" ht="15">
      <c r="A53" s="1">
        <v>65</v>
      </c>
      <c r="B53">
        <v>2</v>
      </c>
      <c r="C53">
        <v>27.9</v>
      </c>
      <c r="D53">
        <v>103</v>
      </c>
      <c r="E53">
        <v>159</v>
      </c>
      <c r="F53">
        <v>96.8</v>
      </c>
      <c r="G53">
        <v>42</v>
      </c>
      <c r="H53">
        <v>4</v>
      </c>
      <c r="I53">
        <v>4.6151</v>
      </c>
      <c r="J53">
        <v>86</v>
      </c>
      <c r="K53">
        <v>225</v>
      </c>
    </row>
    <row r="54" spans="1:11" ht="15">
      <c r="A54" s="1">
        <v>34</v>
      </c>
      <c r="B54">
        <v>1</v>
      </c>
      <c r="C54">
        <v>25.5</v>
      </c>
      <c r="D54">
        <v>93</v>
      </c>
      <c r="E54">
        <v>218</v>
      </c>
      <c r="F54">
        <v>144</v>
      </c>
      <c r="G54">
        <v>57</v>
      </c>
      <c r="H54">
        <v>4</v>
      </c>
      <c r="I54">
        <v>4.4427000000000003</v>
      </c>
      <c r="J54">
        <v>88</v>
      </c>
      <c r="K54">
        <v>59</v>
      </c>
    </row>
    <row r="55" spans="1:11" ht="15">
      <c r="A55" s="1">
        <v>46</v>
      </c>
      <c r="B55">
        <v>1</v>
      </c>
      <c r="C55">
        <v>24.9</v>
      </c>
      <c r="D55">
        <v>115</v>
      </c>
      <c r="E55">
        <v>198</v>
      </c>
      <c r="F55">
        <v>129.6</v>
      </c>
      <c r="G55">
        <v>54</v>
      </c>
      <c r="H55">
        <v>4</v>
      </c>
      <c r="I55">
        <v>4.2766999999999999</v>
      </c>
      <c r="J55">
        <v>103</v>
      </c>
      <c r="K55">
        <v>104</v>
      </c>
    </row>
    <row r="56" spans="1:11" ht="15">
      <c r="A56" s="1">
        <v>35</v>
      </c>
      <c r="B56">
        <v>1</v>
      </c>
      <c r="C56">
        <v>28.7</v>
      </c>
      <c r="D56">
        <v>97</v>
      </c>
      <c r="E56">
        <v>204</v>
      </c>
      <c r="F56">
        <v>126.8</v>
      </c>
      <c r="G56">
        <v>64</v>
      </c>
      <c r="H56">
        <v>3</v>
      </c>
      <c r="I56">
        <v>4.1897000000000002</v>
      </c>
      <c r="J56">
        <v>93</v>
      </c>
      <c r="K56">
        <v>182</v>
      </c>
    </row>
    <row r="57" spans="1:11" ht="15">
      <c r="A57" s="1">
        <v>37</v>
      </c>
      <c r="B57">
        <v>1</v>
      </c>
      <c r="C57">
        <v>21.8</v>
      </c>
      <c r="D57">
        <v>84</v>
      </c>
      <c r="E57">
        <v>184</v>
      </c>
      <c r="F57">
        <v>101</v>
      </c>
      <c r="G57">
        <v>73</v>
      </c>
      <c r="H57">
        <v>3</v>
      </c>
      <c r="I57">
        <v>3.9119999999999999</v>
      </c>
      <c r="J57">
        <v>93</v>
      </c>
      <c r="K57">
        <v>128</v>
      </c>
    </row>
    <row r="58" spans="1:11" ht="15">
      <c r="A58" s="1">
        <v>37</v>
      </c>
      <c r="B58">
        <v>1</v>
      </c>
      <c r="C58">
        <v>30.2</v>
      </c>
      <c r="D58">
        <v>87</v>
      </c>
      <c r="E58">
        <v>166</v>
      </c>
      <c r="F58">
        <v>96</v>
      </c>
      <c r="G58">
        <v>40</v>
      </c>
      <c r="H58">
        <v>4.1500000000000004</v>
      </c>
      <c r="I58">
        <v>5.0106000000000002</v>
      </c>
      <c r="J58">
        <v>87</v>
      </c>
      <c r="K58">
        <v>52</v>
      </c>
    </row>
    <row r="59" spans="1:11" ht="15">
      <c r="A59" s="1">
        <v>41</v>
      </c>
      <c r="B59">
        <v>1</v>
      </c>
      <c r="C59">
        <v>20.5</v>
      </c>
      <c r="D59">
        <v>80</v>
      </c>
      <c r="E59">
        <v>124</v>
      </c>
      <c r="F59">
        <v>48.8</v>
      </c>
      <c r="G59">
        <v>64</v>
      </c>
      <c r="H59">
        <v>2</v>
      </c>
      <c r="I59">
        <v>4.0254000000000003</v>
      </c>
      <c r="J59">
        <v>75</v>
      </c>
      <c r="K59">
        <v>37</v>
      </c>
    </row>
    <row r="60" spans="1:11" ht="15">
      <c r="A60" s="1">
        <v>60</v>
      </c>
      <c r="B60">
        <v>1</v>
      </c>
      <c r="C60">
        <v>20.399999999999999</v>
      </c>
      <c r="D60">
        <v>105</v>
      </c>
      <c r="E60">
        <v>198</v>
      </c>
      <c r="F60">
        <v>78.400000000000006</v>
      </c>
      <c r="G60">
        <v>99</v>
      </c>
      <c r="H60">
        <v>2</v>
      </c>
      <c r="I60">
        <v>4.6346999999999996</v>
      </c>
      <c r="J60">
        <v>79</v>
      </c>
      <c r="K60">
        <v>170</v>
      </c>
    </row>
    <row r="61" spans="1:11" ht="15">
      <c r="A61" s="1">
        <v>66</v>
      </c>
      <c r="B61">
        <v>2</v>
      </c>
      <c r="C61">
        <v>24</v>
      </c>
      <c r="D61">
        <v>98</v>
      </c>
      <c r="E61">
        <v>236</v>
      </c>
      <c r="F61">
        <v>146.4</v>
      </c>
      <c r="G61">
        <v>58</v>
      </c>
      <c r="H61">
        <v>4</v>
      </c>
      <c r="I61">
        <v>5.0625999999999998</v>
      </c>
      <c r="J61">
        <v>96</v>
      </c>
      <c r="K61">
        <v>170</v>
      </c>
    </row>
    <row r="62" spans="1:11" ht="15">
      <c r="A62" s="1">
        <v>29</v>
      </c>
      <c r="B62">
        <v>1</v>
      </c>
      <c r="C62">
        <v>26</v>
      </c>
      <c r="D62">
        <v>83</v>
      </c>
      <c r="E62">
        <v>141</v>
      </c>
      <c r="F62">
        <v>65.2</v>
      </c>
      <c r="G62">
        <v>64</v>
      </c>
      <c r="H62">
        <v>2</v>
      </c>
      <c r="I62">
        <v>4.0774999999999997</v>
      </c>
      <c r="J62">
        <v>83</v>
      </c>
      <c r="K62">
        <v>61</v>
      </c>
    </row>
    <row r="63" spans="1:11" ht="15">
      <c r="A63" s="1">
        <v>37</v>
      </c>
      <c r="B63">
        <v>2</v>
      </c>
      <c r="C63">
        <v>26.8</v>
      </c>
      <c r="D63">
        <v>79</v>
      </c>
      <c r="E63">
        <v>157</v>
      </c>
      <c r="F63">
        <v>98</v>
      </c>
      <c r="G63">
        <v>28</v>
      </c>
      <c r="H63">
        <v>6</v>
      </c>
      <c r="I63">
        <v>5.0434000000000001</v>
      </c>
      <c r="J63">
        <v>96</v>
      </c>
      <c r="K63">
        <v>144</v>
      </c>
    </row>
    <row r="64" spans="1:11" ht="15">
      <c r="A64" s="1">
        <v>41</v>
      </c>
      <c r="B64">
        <v>2</v>
      </c>
      <c r="C64">
        <v>25.7</v>
      </c>
      <c r="D64">
        <v>83</v>
      </c>
      <c r="E64">
        <v>181</v>
      </c>
      <c r="F64">
        <v>106.6</v>
      </c>
      <c r="G64">
        <v>66</v>
      </c>
      <c r="H64">
        <v>3</v>
      </c>
      <c r="I64">
        <v>3.7376999999999998</v>
      </c>
      <c r="J64">
        <v>85</v>
      </c>
      <c r="K64">
        <v>52</v>
      </c>
    </row>
    <row r="65" spans="1:11" ht="15">
      <c r="A65" s="1">
        <v>39</v>
      </c>
      <c r="B65">
        <v>1</v>
      </c>
      <c r="C65">
        <v>22.9</v>
      </c>
      <c r="D65">
        <v>77</v>
      </c>
      <c r="E65">
        <v>204</v>
      </c>
      <c r="F65">
        <v>143.19999999999999</v>
      </c>
      <c r="G65">
        <v>46</v>
      </c>
      <c r="H65">
        <v>4</v>
      </c>
      <c r="I65">
        <v>4.3041</v>
      </c>
      <c r="J65">
        <v>74</v>
      </c>
      <c r="K65">
        <v>128</v>
      </c>
    </row>
    <row r="66" spans="1:11" ht="15">
      <c r="A66" s="1">
        <v>67</v>
      </c>
      <c r="B66">
        <v>2</v>
      </c>
      <c r="C66">
        <v>24</v>
      </c>
      <c r="D66">
        <v>83</v>
      </c>
      <c r="E66">
        <v>143</v>
      </c>
      <c r="F66">
        <v>77.2</v>
      </c>
      <c r="G66">
        <v>49</v>
      </c>
      <c r="H66">
        <v>3</v>
      </c>
      <c r="I66">
        <v>4.4307999999999996</v>
      </c>
      <c r="J66">
        <v>94</v>
      </c>
      <c r="K66">
        <v>71</v>
      </c>
    </row>
    <row r="67" spans="1:11" ht="15">
      <c r="A67" s="1">
        <v>36</v>
      </c>
      <c r="B67">
        <v>2</v>
      </c>
      <c r="C67">
        <v>24.1</v>
      </c>
      <c r="D67">
        <v>112</v>
      </c>
      <c r="E67">
        <v>193</v>
      </c>
      <c r="F67">
        <v>125</v>
      </c>
      <c r="G67">
        <v>35</v>
      </c>
      <c r="H67">
        <v>6</v>
      </c>
      <c r="I67">
        <v>5.1059000000000001</v>
      </c>
      <c r="J67">
        <v>95</v>
      </c>
      <c r="K67">
        <v>163</v>
      </c>
    </row>
    <row r="68" spans="1:11" ht="15">
      <c r="A68" s="1">
        <v>46</v>
      </c>
      <c r="B68">
        <v>2</v>
      </c>
      <c r="C68">
        <v>24.7</v>
      </c>
      <c r="D68">
        <v>85</v>
      </c>
      <c r="E68">
        <v>174</v>
      </c>
      <c r="F68">
        <v>123.2</v>
      </c>
      <c r="G68">
        <v>30</v>
      </c>
      <c r="H68">
        <v>6</v>
      </c>
      <c r="I68">
        <v>4.6444000000000001</v>
      </c>
      <c r="J68">
        <v>96</v>
      </c>
      <c r="K68">
        <v>150</v>
      </c>
    </row>
    <row r="69" spans="1:11" ht="15">
      <c r="A69" s="1">
        <v>60</v>
      </c>
      <c r="B69">
        <v>2</v>
      </c>
      <c r="C69">
        <v>25</v>
      </c>
      <c r="D69">
        <v>89.67</v>
      </c>
      <c r="E69">
        <v>185</v>
      </c>
      <c r="F69">
        <v>120.8</v>
      </c>
      <c r="G69">
        <v>46</v>
      </c>
      <c r="H69">
        <v>4.0199999999999996</v>
      </c>
      <c r="I69">
        <v>4.5109000000000004</v>
      </c>
      <c r="J69">
        <v>92</v>
      </c>
      <c r="K69">
        <v>97</v>
      </c>
    </row>
    <row r="70" spans="1:11" ht="15">
      <c r="A70" s="1">
        <v>59</v>
      </c>
      <c r="B70">
        <v>2</v>
      </c>
      <c r="C70">
        <v>23.6</v>
      </c>
      <c r="D70">
        <v>83</v>
      </c>
      <c r="E70">
        <v>165</v>
      </c>
      <c r="F70">
        <v>100</v>
      </c>
      <c r="G70">
        <v>47</v>
      </c>
      <c r="H70">
        <v>4</v>
      </c>
      <c r="I70">
        <v>4.4997999999999996</v>
      </c>
      <c r="J70">
        <v>92</v>
      </c>
      <c r="K70">
        <v>160</v>
      </c>
    </row>
    <row r="71" spans="1:11" ht="15">
      <c r="A71" s="1">
        <v>53</v>
      </c>
      <c r="B71">
        <v>1</v>
      </c>
      <c r="C71">
        <v>22.1</v>
      </c>
      <c r="D71">
        <v>93</v>
      </c>
      <c r="E71">
        <v>134</v>
      </c>
      <c r="F71">
        <v>76.2</v>
      </c>
      <c r="G71">
        <v>46</v>
      </c>
      <c r="H71">
        <v>3</v>
      </c>
      <c r="I71">
        <v>4.0774999999999997</v>
      </c>
      <c r="J71">
        <v>96</v>
      </c>
      <c r="K71">
        <v>178</v>
      </c>
    </row>
    <row r="72" spans="1:11" ht="15">
      <c r="A72" s="1">
        <v>48</v>
      </c>
      <c r="B72">
        <v>1</v>
      </c>
      <c r="C72">
        <v>19.899999999999999</v>
      </c>
      <c r="D72">
        <v>91</v>
      </c>
      <c r="E72">
        <v>189</v>
      </c>
      <c r="F72">
        <v>109.6</v>
      </c>
      <c r="G72">
        <v>69</v>
      </c>
      <c r="H72">
        <v>3</v>
      </c>
      <c r="I72">
        <v>3.9512</v>
      </c>
      <c r="J72">
        <v>101</v>
      </c>
      <c r="K72">
        <v>48</v>
      </c>
    </row>
    <row r="73" spans="1:11" ht="15">
      <c r="A73" s="1">
        <v>48</v>
      </c>
      <c r="B73">
        <v>1</v>
      </c>
      <c r="C73">
        <v>29.5</v>
      </c>
      <c r="D73">
        <v>131</v>
      </c>
      <c r="E73">
        <v>207</v>
      </c>
      <c r="F73">
        <v>132.19999999999999</v>
      </c>
      <c r="G73">
        <v>47</v>
      </c>
      <c r="H73">
        <v>4</v>
      </c>
      <c r="I73">
        <v>4.9344999999999999</v>
      </c>
      <c r="J73">
        <v>106</v>
      </c>
      <c r="K73">
        <v>270</v>
      </c>
    </row>
    <row r="74" spans="1:11" ht="15">
      <c r="A74" s="1">
        <v>66</v>
      </c>
      <c r="B74">
        <v>2</v>
      </c>
      <c r="C74">
        <v>26</v>
      </c>
      <c r="D74">
        <v>91</v>
      </c>
      <c r="E74">
        <v>264</v>
      </c>
      <c r="F74">
        <v>146.6</v>
      </c>
      <c r="G74">
        <v>65</v>
      </c>
      <c r="H74">
        <v>4</v>
      </c>
      <c r="I74">
        <v>5.5682999999999998</v>
      </c>
      <c r="J74">
        <v>87</v>
      </c>
      <c r="K74">
        <v>202</v>
      </c>
    </row>
    <row r="75" spans="1:11" ht="15">
      <c r="A75" s="1">
        <v>52</v>
      </c>
      <c r="B75">
        <v>2</v>
      </c>
      <c r="C75">
        <v>24.5</v>
      </c>
      <c r="D75">
        <v>94</v>
      </c>
      <c r="E75">
        <v>217</v>
      </c>
      <c r="F75">
        <v>149.4</v>
      </c>
      <c r="G75">
        <v>48</v>
      </c>
      <c r="H75">
        <v>5</v>
      </c>
      <c r="I75">
        <v>4.585</v>
      </c>
      <c r="J75">
        <v>89</v>
      </c>
      <c r="K75">
        <v>111</v>
      </c>
    </row>
    <row r="76" spans="1:11" ht="15">
      <c r="A76" s="1">
        <v>52</v>
      </c>
      <c r="B76">
        <v>2</v>
      </c>
      <c r="C76">
        <v>26.6</v>
      </c>
      <c r="D76">
        <v>111</v>
      </c>
      <c r="E76">
        <v>209</v>
      </c>
      <c r="F76">
        <v>126.4</v>
      </c>
      <c r="G76">
        <v>61</v>
      </c>
      <c r="H76">
        <v>3</v>
      </c>
      <c r="I76">
        <v>4.6821000000000002</v>
      </c>
      <c r="J76">
        <v>109</v>
      </c>
      <c r="K76">
        <v>85</v>
      </c>
    </row>
    <row r="77" spans="1:11" ht="15">
      <c r="A77" s="1">
        <v>46</v>
      </c>
      <c r="B77">
        <v>2</v>
      </c>
      <c r="C77">
        <v>23.5</v>
      </c>
      <c r="D77">
        <v>87</v>
      </c>
      <c r="E77">
        <v>181</v>
      </c>
      <c r="F77">
        <v>114.8</v>
      </c>
      <c r="G77">
        <v>44</v>
      </c>
      <c r="H77">
        <v>4</v>
      </c>
      <c r="I77">
        <v>4.7095000000000002</v>
      </c>
      <c r="J77">
        <v>98</v>
      </c>
      <c r="K77">
        <v>42</v>
      </c>
    </row>
    <row r="78" spans="1:11" ht="15">
      <c r="A78" s="1">
        <v>40</v>
      </c>
      <c r="B78">
        <v>2</v>
      </c>
      <c r="C78">
        <v>29</v>
      </c>
      <c r="D78">
        <v>115</v>
      </c>
      <c r="E78">
        <v>97</v>
      </c>
      <c r="F78">
        <v>47.2</v>
      </c>
      <c r="G78">
        <v>35</v>
      </c>
      <c r="H78">
        <v>2.77</v>
      </c>
      <c r="I78">
        <v>4.3041</v>
      </c>
      <c r="J78">
        <v>95</v>
      </c>
      <c r="K78">
        <v>170</v>
      </c>
    </row>
    <row r="79" spans="1:11" ht="15">
      <c r="A79" s="1">
        <v>22</v>
      </c>
      <c r="B79">
        <v>1</v>
      </c>
      <c r="C79">
        <v>23</v>
      </c>
      <c r="D79">
        <v>73</v>
      </c>
      <c r="E79">
        <v>161</v>
      </c>
      <c r="F79">
        <v>97.8</v>
      </c>
      <c r="G79">
        <v>54</v>
      </c>
      <c r="H79">
        <v>3</v>
      </c>
      <c r="I79">
        <v>3.8285999999999998</v>
      </c>
      <c r="J79">
        <v>91</v>
      </c>
      <c r="K79">
        <v>200</v>
      </c>
    </row>
    <row r="80" spans="1:11" ht="15">
      <c r="A80" s="1">
        <v>50</v>
      </c>
      <c r="B80">
        <v>1</v>
      </c>
      <c r="C80">
        <v>21</v>
      </c>
      <c r="D80">
        <v>88</v>
      </c>
      <c r="E80">
        <v>140</v>
      </c>
      <c r="F80">
        <v>71.8</v>
      </c>
      <c r="G80">
        <v>35</v>
      </c>
      <c r="H80">
        <v>4</v>
      </c>
      <c r="I80">
        <v>5.1120000000000001</v>
      </c>
      <c r="J80">
        <v>71</v>
      </c>
      <c r="K80">
        <v>252</v>
      </c>
    </row>
    <row r="81" spans="1:11" ht="15">
      <c r="A81" s="1">
        <v>20</v>
      </c>
      <c r="B81">
        <v>1</v>
      </c>
      <c r="C81">
        <v>22.9</v>
      </c>
      <c r="D81">
        <v>87</v>
      </c>
      <c r="E81">
        <v>191</v>
      </c>
      <c r="F81">
        <v>128.19999999999999</v>
      </c>
      <c r="G81">
        <v>53</v>
      </c>
      <c r="H81">
        <v>4</v>
      </c>
      <c r="I81">
        <v>3.8917999999999999</v>
      </c>
      <c r="J81">
        <v>85</v>
      </c>
      <c r="K81">
        <v>113</v>
      </c>
    </row>
    <row r="82" spans="1:11" ht="15">
      <c r="A82" s="1">
        <v>68</v>
      </c>
      <c r="B82">
        <v>1</v>
      </c>
      <c r="C82">
        <v>27.5</v>
      </c>
      <c r="D82">
        <v>107</v>
      </c>
      <c r="E82">
        <v>241</v>
      </c>
      <c r="F82">
        <v>149.6</v>
      </c>
      <c r="G82">
        <v>64</v>
      </c>
      <c r="H82">
        <v>4</v>
      </c>
      <c r="I82">
        <v>4.92</v>
      </c>
      <c r="J82">
        <v>90</v>
      </c>
      <c r="K82">
        <v>143</v>
      </c>
    </row>
    <row r="83" spans="1:11" ht="15">
      <c r="A83" s="1">
        <v>52</v>
      </c>
      <c r="B83">
        <v>2</v>
      </c>
      <c r="C83">
        <v>24.3</v>
      </c>
      <c r="D83">
        <v>86</v>
      </c>
      <c r="E83">
        <v>197</v>
      </c>
      <c r="F83">
        <v>133.6</v>
      </c>
      <c r="G83">
        <v>44</v>
      </c>
      <c r="H83">
        <v>5</v>
      </c>
      <c r="I83">
        <v>4.5747</v>
      </c>
      <c r="J83">
        <v>91</v>
      </c>
      <c r="K83">
        <v>51</v>
      </c>
    </row>
    <row r="84" spans="1:11" ht="15">
      <c r="A84" s="1">
        <v>44</v>
      </c>
      <c r="B84">
        <v>1</v>
      </c>
      <c r="C84">
        <v>23.1</v>
      </c>
      <c r="D84">
        <v>87</v>
      </c>
      <c r="E84">
        <v>213</v>
      </c>
      <c r="F84">
        <v>126.4</v>
      </c>
      <c r="G84">
        <v>77</v>
      </c>
      <c r="H84">
        <v>3</v>
      </c>
      <c r="I84">
        <v>3.8712</v>
      </c>
      <c r="J84">
        <v>72</v>
      </c>
      <c r="K84">
        <v>52</v>
      </c>
    </row>
    <row r="85" spans="1:11" ht="15">
      <c r="A85" s="1">
        <v>38</v>
      </c>
      <c r="B85">
        <v>1</v>
      </c>
      <c r="C85">
        <v>27.3</v>
      </c>
      <c r="D85">
        <v>81</v>
      </c>
      <c r="E85">
        <v>146</v>
      </c>
      <c r="F85">
        <v>81.599999999999994</v>
      </c>
      <c r="G85">
        <v>47</v>
      </c>
      <c r="H85">
        <v>3</v>
      </c>
      <c r="I85">
        <v>4.4659000000000004</v>
      </c>
      <c r="J85">
        <v>81</v>
      </c>
      <c r="K85">
        <v>210</v>
      </c>
    </row>
    <row r="86" spans="1:11" ht="15">
      <c r="A86" s="1">
        <v>49</v>
      </c>
      <c r="B86">
        <v>1</v>
      </c>
      <c r="C86">
        <v>22.7</v>
      </c>
      <c r="D86">
        <v>65.33</v>
      </c>
      <c r="E86">
        <v>168</v>
      </c>
      <c r="F86">
        <v>96.2</v>
      </c>
      <c r="G86">
        <v>62</v>
      </c>
      <c r="H86">
        <v>2.71</v>
      </c>
      <c r="I86">
        <v>3.8917999999999999</v>
      </c>
      <c r="J86">
        <v>60</v>
      </c>
      <c r="K86">
        <v>65</v>
      </c>
    </row>
    <row r="87" spans="1:11" ht="15">
      <c r="A87" s="1">
        <v>61</v>
      </c>
      <c r="B87">
        <v>1</v>
      </c>
      <c r="C87">
        <v>33</v>
      </c>
      <c r="D87">
        <v>95</v>
      </c>
      <c r="E87">
        <v>182</v>
      </c>
      <c r="F87">
        <v>114.8</v>
      </c>
      <c r="G87">
        <v>54</v>
      </c>
      <c r="H87">
        <v>3</v>
      </c>
      <c r="I87">
        <v>4.1897000000000002</v>
      </c>
      <c r="J87">
        <v>74</v>
      </c>
      <c r="K87">
        <v>141</v>
      </c>
    </row>
    <row r="88" spans="1:11" ht="15">
      <c r="A88" s="1">
        <v>29</v>
      </c>
      <c r="B88">
        <v>2</v>
      </c>
      <c r="C88">
        <v>19.399999999999999</v>
      </c>
      <c r="D88">
        <v>83</v>
      </c>
      <c r="E88">
        <v>152</v>
      </c>
      <c r="F88">
        <v>105.8</v>
      </c>
      <c r="G88">
        <v>39</v>
      </c>
      <c r="H88">
        <v>4</v>
      </c>
      <c r="I88">
        <v>3.5834999999999999</v>
      </c>
      <c r="J88">
        <v>83</v>
      </c>
      <c r="K88">
        <v>55</v>
      </c>
    </row>
    <row r="89" spans="1:11" ht="15">
      <c r="A89" s="1">
        <v>61</v>
      </c>
      <c r="B89">
        <v>1</v>
      </c>
      <c r="C89">
        <v>25.8</v>
      </c>
      <c r="D89">
        <v>98</v>
      </c>
      <c r="E89">
        <v>235</v>
      </c>
      <c r="F89">
        <v>125.8</v>
      </c>
      <c r="G89">
        <v>76</v>
      </c>
      <c r="H89">
        <v>3</v>
      </c>
      <c r="I89">
        <v>5.1120000000000001</v>
      </c>
      <c r="J89">
        <v>82</v>
      </c>
      <c r="K89">
        <v>134</v>
      </c>
    </row>
    <row r="90" spans="1:11" ht="15">
      <c r="A90" s="1">
        <v>34</v>
      </c>
      <c r="B90">
        <v>2</v>
      </c>
      <c r="C90">
        <v>22.6</v>
      </c>
      <c r="D90">
        <v>75</v>
      </c>
      <c r="E90">
        <v>166</v>
      </c>
      <c r="F90">
        <v>91.8</v>
      </c>
      <c r="G90">
        <v>60</v>
      </c>
      <c r="H90">
        <v>3</v>
      </c>
      <c r="I90">
        <v>4.2626999999999997</v>
      </c>
      <c r="J90">
        <v>108</v>
      </c>
      <c r="K90">
        <v>42</v>
      </c>
    </row>
    <row r="91" spans="1:11" ht="15">
      <c r="A91" s="1">
        <v>36</v>
      </c>
      <c r="B91">
        <v>1</v>
      </c>
      <c r="C91">
        <v>21.9</v>
      </c>
      <c r="D91">
        <v>89</v>
      </c>
      <c r="E91">
        <v>189</v>
      </c>
      <c r="F91">
        <v>105.2</v>
      </c>
      <c r="G91">
        <v>68</v>
      </c>
      <c r="H91">
        <v>3</v>
      </c>
      <c r="I91">
        <v>4.3693999999999997</v>
      </c>
      <c r="J91">
        <v>96</v>
      </c>
      <c r="K91">
        <v>111</v>
      </c>
    </row>
    <row r="92" spans="1:11" ht="15">
      <c r="A92" s="1">
        <v>52</v>
      </c>
      <c r="B92">
        <v>1</v>
      </c>
      <c r="C92">
        <v>24</v>
      </c>
      <c r="D92">
        <v>83</v>
      </c>
      <c r="E92">
        <v>167</v>
      </c>
      <c r="F92">
        <v>86.6</v>
      </c>
      <c r="G92">
        <v>71</v>
      </c>
      <c r="H92">
        <v>2</v>
      </c>
      <c r="I92">
        <v>3.8500999999999999</v>
      </c>
      <c r="J92">
        <v>94</v>
      </c>
      <c r="K92">
        <v>98</v>
      </c>
    </row>
    <row r="93" spans="1:11" ht="15">
      <c r="A93" s="1">
        <v>61</v>
      </c>
      <c r="B93">
        <v>1</v>
      </c>
      <c r="C93">
        <v>31.2</v>
      </c>
      <c r="D93">
        <v>79</v>
      </c>
      <c r="E93">
        <v>235</v>
      </c>
      <c r="F93">
        <v>156.80000000000001</v>
      </c>
      <c r="G93">
        <v>47</v>
      </c>
      <c r="H93">
        <v>5</v>
      </c>
      <c r="I93">
        <v>5.0499000000000001</v>
      </c>
      <c r="J93">
        <v>96</v>
      </c>
      <c r="K93">
        <v>164</v>
      </c>
    </row>
    <row r="94" spans="1:11" ht="15">
      <c r="A94" s="1">
        <v>43</v>
      </c>
      <c r="B94">
        <v>1</v>
      </c>
      <c r="C94">
        <v>26.8</v>
      </c>
      <c r="D94">
        <v>123</v>
      </c>
      <c r="E94">
        <v>193</v>
      </c>
      <c r="F94">
        <v>102.2</v>
      </c>
      <c r="G94">
        <v>67</v>
      </c>
      <c r="H94">
        <v>3</v>
      </c>
      <c r="I94">
        <v>4.7790999999999997</v>
      </c>
      <c r="J94">
        <v>94</v>
      </c>
      <c r="K94">
        <v>48</v>
      </c>
    </row>
    <row r="95" spans="1:11" ht="15">
      <c r="A95" s="1">
        <v>35</v>
      </c>
      <c r="B95">
        <v>1</v>
      </c>
      <c r="C95">
        <v>20.399999999999999</v>
      </c>
      <c r="D95">
        <v>65</v>
      </c>
      <c r="E95">
        <v>187</v>
      </c>
      <c r="F95">
        <v>105.6</v>
      </c>
      <c r="G95">
        <v>67</v>
      </c>
      <c r="H95">
        <v>2.79</v>
      </c>
      <c r="I95">
        <v>4.2766999999999999</v>
      </c>
      <c r="J95">
        <v>78</v>
      </c>
      <c r="K95">
        <v>96</v>
      </c>
    </row>
    <row r="96" spans="1:11" ht="15">
      <c r="A96" s="1">
        <v>27</v>
      </c>
      <c r="B96">
        <v>1</v>
      </c>
      <c r="C96">
        <v>24.8</v>
      </c>
      <c r="D96">
        <v>91</v>
      </c>
      <c r="E96">
        <v>189</v>
      </c>
      <c r="F96">
        <v>106.8</v>
      </c>
      <c r="G96">
        <v>69</v>
      </c>
      <c r="H96">
        <v>3</v>
      </c>
      <c r="I96">
        <v>4.1897000000000002</v>
      </c>
      <c r="J96">
        <v>69</v>
      </c>
      <c r="K96">
        <v>90</v>
      </c>
    </row>
    <row r="97" spans="1:11" ht="15">
      <c r="A97" s="1">
        <v>29</v>
      </c>
      <c r="B97">
        <v>1</v>
      </c>
      <c r="C97">
        <v>21</v>
      </c>
      <c r="D97">
        <v>71</v>
      </c>
      <c r="E97">
        <v>156</v>
      </c>
      <c r="F97">
        <v>97</v>
      </c>
      <c r="G97">
        <v>38</v>
      </c>
      <c r="H97">
        <v>4</v>
      </c>
      <c r="I97">
        <v>4.6539999999999999</v>
      </c>
      <c r="J97">
        <v>90</v>
      </c>
      <c r="K97">
        <v>162</v>
      </c>
    </row>
    <row r="98" spans="1:11" ht="15">
      <c r="A98" s="1">
        <v>64</v>
      </c>
      <c r="B98">
        <v>2</v>
      </c>
      <c r="C98">
        <v>27.3</v>
      </c>
      <c r="D98">
        <v>109</v>
      </c>
      <c r="E98">
        <v>186</v>
      </c>
      <c r="F98">
        <v>107.6</v>
      </c>
      <c r="G98">
        <v>38</v>
      </c>
      <c r="H98">
        <v>5</v>
      </c>
      <c r="I98">
        <v>5.3083</v>
      </c>
      <c r="J98">
        <v>99</v>
      </c>
      <c r="K98">
        <v>150</v>
      </c>
    </row>
    <row r="99" spans="1:11" ht="15">
      <c r="A99" s="1">
        <v>41</v>
      </c>
      <c r="B99">
        <v>1</v>
      </c>
      <c r="C99">
        <v>34.6</v>
      </c>
      <c r="D99">
        <v>87.33</v>
      </c>
      <c r="E99">
        <v>205</v>
      </c>
      <c r="F99">
        <v>142.6</v>
      </c>
      <c r="G99">
        <v>41</v>
      </c>
      <c r="H99">
        <v>5</v>
      </c>
      <c r="I99">
        <v>4.6727999999999996</v>
      </c>
      <c r="J99">
        <v>110</v>
      </c>
      <c r="K99">
        <v>279</v>
      </c>
    </row>
    <row r="100" spans="1:11" ht="15">
      <c r="A100" s="1">
        <v>49</v>
      </c>
      <c r="B100">
        <v>2</v>
      </c>
      <c r="C100">
        <v>25.9</v>
      </c>
      <c r="D100">
        <v>91</v>
      </c>
      <c r="E100">
        <v>178</v>
      </c>
      <c r="F100">
        <v>106.6</v>
      </c>
      <c r="G100">
        <v>52</v>
      </c>
      <c r="H100">
        <v>3</v>
      </c>
      <c r="I100">
        <v>4.5747</v>
      </c>
      <c r="J100">
        <v>75</v>
      </c>
      <c r="K100">
        <v>92</v>
      </c>
    </row>
    <row r="101" spans="1:11" ht="15">
      <c r="A101" s="1">
        <v>48</v>
      </c>
      <c r="B101">
        <v>1</v>
      </c>
      <c r="C101">
        <v>20.399999999999999</v>
      </c>
      <c r="D101">
        <v>98</v>
      </c>
      <c r="E101">
        <v>209</v>
      </c>
      <c r="F101">
        <v>139.4</v>
      </c>
      <c r="G101">
        <v>46</v>
      </c>
      <c r="H101">
        <v>5</v>
      </c>
      <c r="I101">
        <v>4.7706999999999997</v>
      </c>
      <c r="J101">
        <v>78</v>
      </c>
      <c r="K101">
        <v>83</v>
      </c>
    </row>
    <row r="102" spans="1:11" ht="15">
      <c r="A102" s="1">
        <v>53</v>
      </c>
      <c r="B102">
        <v>1</v>
      </c>
      <c r="C102">
        <v>28</v>
      </c>
      <c r="D102">
        <v>88</v>
      </c>
      <c r="E102">
        <v>233</v>
      </c>
      <c r="F102">
        <v>143.80000000000001</v>
      </c>
      <c r="G102">
        <v>58</v>
      </c>
      <c r="H102">
        <v>4</v>
      </c>
      <c r="I102">
        <v>5.0499000000000001</v>
      </c>
      <c r="J102">
        <v>91</v>
      </c>
      <c r="K102">
        <v>128</v>
      </c>
    </row>
    <row r="103" spans="1:11" ht="15">
      <c r="A103" s="1">
        <v>53</v>
      </c>
      <c r="B103">
        <v>2</v>
      </c>
      <c r="C103">
        <v>22.2</v>
      </c>
      <c r="D103">
        <v>113</v>
      </c>
      <c r="E103">
        <v>197</v>
      </c>
      <c r="F103">
        <v>115.2</v>
      </c>
      <c r="G103">
        <v>67</v>
      </c>
      <c r="H103">
        <v>3</v>
      </c>
      <c r="I103">
        <v>4.3041</v>
      </c>
      <c r="J103">
        <v>100</v>
      </c>
      <c r="K103">
        <v>102</v>
      </c>
    </row>
    <row r="104" spans="1:11" ht="15">
      <c r="A104" s="1">
        <v>23</v>
      </c>
      <c r="B104">
        <v>1</v>
      </c>
      <c r="C104">
        <v>29</v>
      </c>
      <c r="D104">
        <v>90</v>
      </c>
      <c r="E104">
        <v>216</v>
      </c>
      <c r="F104">
        <v>131.4</v>
      </c>
      <c r="G104">
        <v>65</v>
      </c>
      <c r="H104">
        <v>3</v>
      </c>
      <c r="I104">
        <v>4.585</v>
      </c>
      <c r="J104">
        <v>91</v>
      </c>
      <c r="K104">
        <v>302</v>
      </c>
    </row>
    <row r="105" spans="1:11" ht="15">
      <c r="A105" s="1">
        <v>65</v>
      </c>
      <c r="B105">
        <v>2</v>
      </c>
      <c r="C105">
        <v>30.2</v>
      </c>
      <c r="D105">
        <v>98</v>
      </c>
      <c r="E105">
        <v>219</v>
      </c>
      <c r="F105">
        <v>160.6</v>
      </c>
      <c r="G105">
        <v>40</v>
      </c>
      <c r="H105">
        <v>5</v>
      </c>
      <c r="I105">
        <v>4.5217999999999998</v>
      </c>
      <c r="J105">
        <v>84</v>
      </c>
      <c r="K105">
        <v>198</v>
      </c>
    </row>
    <row r="106" spans="1:11" ht="15">
      <c r="A106" s="1">
        <v>41</v>
      </c>
      <c r="B106">
        <v>1</v>
      </c>
      <c r="C106">
        <v>32.4</v>
      </c>
      <c r="D106">
        <v>94</v>
      </c>
      <c r="E106">
        <v>171</v>
      </c>
      <c r="F106">
        <v>104.4</v>
      </c>
      <c r="G106">
        <v>56</v>
      </c>
      <c r="H106">
        <v>3</v>
      </c>
      <c r="I106">
        <v>3.9702999999999999</v>
      </c>
      <c r="J106">
        <v>76</v>
      </c>
      <c r="K106">
        <v>95</v>
      </c>
    </row>
    <row r="107" spans="1:11" ht="15">
      <c r="A107" s="1">
        <v>55</v>
      </c>
      <c r="B107">
        <v>2</v>
      </c>
      <c r="C107">
        <v>23.4</v>
      </c>
      <c r="D107">
        <v>83</v>
      </c>
      <c r="E107">
        <v>166</v>
      </c>
      <c r="F107">
        <v>101.6</v>
      </c>
      <c r="G107">
        <v>46</v>
      </c>
      <c r="H107">
        <v>4</v>
      </c>
      <c r="I107">
        <v>4.5217999999999998</v>
      </c>
      <c r="J107">
        <v>96</v>
      </c>
      <c r="K107">
        <v>53</v>
      </c>
    </row>
    <row r="108" spans="1:11" ht="15">
      <c r="A108" s="1">
        <v>22</v>
      </c>
      <c r="B108">
        <v>1</v>
      </c>
      <c r="C108">
        <v>19.3</v>
      </c>
      <c r="D108">
        <v>82</v>
      </c>
      <c r="E108">
        <v>156</v>
      </c>
      <c r="F108">
        <v>93.2</v>
      </c>
      <c r="G108">
        <v>52</v>
      </c>
      <c r="H108">
        <v>3</v>
      </c>
      <c r="I108">
        <v>3.9889999999999999</v>
      </c>
      <c r="J108">
        <v>71</v>
      </c>
      <c r="K108">
        <v>134</v>
      </c>
    </row>
    <row r="109" spans="1:11" ht="15">
      <c r="A109" s="1">
        <v>56</v>
      </c>
      <c r="B109">
        <v>1</v>
      </c>
      <c r="C109">
        <v>31</v>
      </c>
      <c r="D109">
        <v>78.67</v>
      </c>
      <c r="E109">
        <v>187</v>
      </c>
      <c r="F109">
        <v>141.4</v>
      </c>
      <c r="G109">
        <v>34</v>
      </c>
      <c r="H109">
        <v>5.5</v>
      </c>
      <c r="I109">
        <v>4.0603999999999996</v>
      </c>
      <c r="J109">
        <v>90</v>
      </c>
      <c r="K109">
        <v>144</v>
      </c>
    </row>
    <row r="110" spans="1:11" ht="15">
      <c r="A110" s="1">
        <v>54</v>
      </c>
      <c r="B110">
        <v>2</v>
      </c>
      <c r="C110">
        <v>30.6</v>
      </c>
      <c r="D110">
        <v>103.33</v>
      </c>
      <c r="E110">
        <v>144</v>
      </c>
      <c r="F110">
        <v>79.8</v>
      </c>
      <c r="G110">
        <v>30</v>
      </c>
      <c r="H110">
        <v>4.8</v>
      </c>
      <c r="I110">
        <v>5.1417000000000002</v>
      </c>
      <c r="J110">
        <v>101</v>
      </c>
      <c r="K110">
        <v>232</v>
      </c>
    </row>
    <row r="111" spans="1:11" ht="15">
      <c r="A111" s="1">
        <v>59</v>
      </c>
      <c r="B111">
        <v>2</v>
      </c>
      <c r="C111">
        <v>25.5</v>
      </c>
      <c r="D111">
        <v>95.33</v>
      </c>
      <c r="E111">
        <v>190</v>
      </c>
      <c r="F111">
        <v>139.4</v>
      </c>
      <c r="G111">
        <v>35</v>
      </c>
      <c r="H111">
        <v>5.43</v>
      </c>
      <c r="I111">
        <v>4.3567</v>
      </c>
      <c r="J111">
        <v>117</v>
      </c>
      <c r="K111">
        <v>81</v>
      </c>
    </row>
    <row r="112" spans="1:11" ht="15">
      <c r="A112" s="1">
        <v>60</v>
      </c>
      <c r="B112">
        <v>2</v>
      </c>
      <c r="C112">
        <v>23.4</v>
      </c>
      <c r="D112">
        <v>88</v>
      </c>
      <c r="E112">
        <v>153</v>
      </c>
      <c r="F112">
        <v>89.8</v>
      </c>
      <c r="G112">
        <v>58</v>
      </c>
      <c r="H112">
        <v>3</v>
      </c>
      <c r="I112">
        <v>3.2581000000000002</v>
      </c>
      <c r="J112">
        <v>95</v>
      </c>
      <c r="K112">
        <v>104</v>
      </c>
    </row>
    <row r="113" spans="1:11" ht="15">
      <c r="A113" s="1">
        <v>54</v>
      </c>
      <c r="B113">
        <v>1</v>
      </c>
      <c r="C113">
        <v>26.8</v>
      </c>
      <c r="D113">
        <v>87</v>
      </c>
      <c r="E113">
        <v>206</v>
      </c>
      <c r="F113">
        <v>122</v>
      </c>
      <c r="G113">
        <v>68</v>
      </c>
      <c r="H113">
        <v>3</v>
      </c>
      <c r="I113">
        <v>4.3819999999999997</v>
      </c>
      <c r="J113">
        <v>80</v>
      </c>
      <c r="K113">
        <v>59</v>
      </c>
    </row>
    <row r="114" spans="1:11" ht="15">
      <c r="A114" s="1">
        <v>25</v>
      </c>
      <c r="B114">
        <v>1</v>
      </c>
      <c r="C114">
        <v>28.3</v>
      </c>
      <c r="D114">
        <v>87</v>
      </c>
      <c r="E114">
        <v>193</v>
      </c>
      <c r="F114">
        <v>128</v>
      </c>
      <c r="G114">
        <v>49</v>
      </c>
      <c r="H114">
        <v>4</v>
      </c>
      <c r="I114">
        <v>4.3819999999999997</v>
      </c>
      <c r="J114">
        <v>92</v>
      </c>
      <c r="K114">
        <v>246</v>
      </c>
    </row>
    <row r="115" spans="1:11" ht="15">
      <c r="A115" s="1">
        <v>54</v>
      </c>
      <c r="B115">
        <v>2</v>
      </c>
      <c r="C115">
        <v>27.7</v>
      </c>
      <c r="D115">
        <v>113</v>
      </c>
      <c r="E115">
        <v>200</v>
      </c>
      <c r="F115">
        <v>128.4</v>
      </c>
      <c r="G115">
        <v>37</v>
      </c>
      <c r="H115">
        <v>5</v>
      </c>
      <c r="I115">
        <v>5.1532999999999998</v>
      </c>
      <c r="J115">
        <v>113</v>
      </c>
      <c r="K115">
        <v>297</v>
      </c>
    </row>
    <row r="116" spans="1:11" ht="15">
      <c r="A116" s="1">
        <v>55</v>
      </c>
      <c r="B116">
        <v>1</v>
      </c>
      <c r="C116">
        <v>36.6</v>
      </c>
      <c r="D116">
        <v>113</v>
      </c>
      <c r="E116">
        <v>199</v>
      </c>
      <c r="F116">
        <v>94.4</v>
      </c>
      <c r="G116">
        <v>43</v>
      </c>
      <c r="H116">
        <v>4.63</v>
      </c>
      <c r="I116">
        <v>5.7301000000000002</v>
      </c>
      <c r="J116">
        <v>97</v>
      </c>
      <c r="K116">
        <v>258</v>
      </c>
    </row>
    <row r="117" spans="1:11" ht="15">
      <c r="A117" s="1">
        <v>40</v>
      </c>
      <c r="B117">
        <v>2</v>
      </c>
      <c r="C117">
        <v>26.5</v>
      </c>
      <c r="D117">
        <v>93</v>
      </c>
      <c r="E117">
        <v>236</v>
      </c>
      <c r="F117">
        <v>147</v>
      </c>
      <c r="G117">
        <v>37</v>
      </c>
      <c r="H117">
        <v>7</v>
      </c>
      <c r="I117">
        <v>5.5606999999999998</v>
      </c>
      <c r="J117">
        <v>92</v>
      </c>
      <c r="K117">
        <v>229</v>
      </c>
    </row>
    <row r="118" spans="1:11" ht="15">
      <c r="A118" s="1">
        <v>62</v>
      </c>
      <c r="B118">
        <v>2</v>
      </c>
      <c r="C118">
        <v>31.8</v>
      </c>
      <c r="D118">
        <v>115</v>
      </c>
      <c r="E118">
        <v>199</v>
      </c>
      <c r="F118">
        <v>128.6</v>
      </c>
      <c r="G118">
        <v>44</v>
      </c>
      <c r="H118">
        <v>5</v>
      </c>
      <c r="I118">
        <v>4.8827999999999996</v>
      </c>
      <c r="J118">
        <v>98</v>
      </c>
      <c r="K118">
        <v>275</v>
      </c>
    </row>
    <row r="119" spans="1:11" ht="15">
      <c r="A119" s="1">
        <v>65</v>
      </c>
      <c r="B119">
        <v>1</v>
      </c>
      <c r="C119">
        <v>24.4</v>
      </c>
      <c r="D119">
        <v>120</v>
      </c>
      <c r="E119">
        <v>222</v>
      </c>
      <c r="F119">
        <v>135.6</v>
      </c>
      <c r="G119">
        <v>37</v>
      </c>
      <c r="H119">
        <v>6</v>
      </c>
      <c r="I119">
        <v>5.5094000000000003</v>
      </c>
      <c r="J119">
        <v>124</v>
      </c>
      <c r="K119">
        <v>281</v>
      </c>
    </row>
    <row r="120" spans="1:11" ht="15">
      <c r="A120" s="1">
        <v>33</v>
      </c>
      <c r="B120">
        <v>2</v>
      </c>
      <c r="C120">
        <v>25.4</v>
      </c>
      <c r="D120">
        <v>102</v>
      </c>
      <c r="E120">
        <v>206</v>
      </c>
      <c r="F120">
        <v>141</v>
      </c>
      <c r="G120">
        <v>39</v>
      </c>
      <c r="H120">
        <v>5</v>
      </c>
      <c r="I120">
        <v>4.8674999999999997</v>
      </c>
      <c r="J120">
        <v>105</v>
      </c>
      <c r="K120">
        <v>179</v>
      </c>
    </row>
    <row r="121" spans="1:11" ht="15">
      <c r="A121" s="1">
        <v>53</v>
      </c>
      <c r="B121">
        <v>1</v>
      </c>
      <c r="C121">
        <v>22</v>
      </c>
      <c r="D121">
        <v>94</v>
      </c>
      <c r="E121">
        <v>175</v>
      </c>
      <c r="F121">
        <v>88</v>
      </c>
      <c r="G121">
        <v>59</v>
      </c>
      <c r="H121">
        <v>3</v>
      </c>
      <c r="I121">
        <v>4.9416000000000002</v>
      </c>
      <c r="J121">
        <v>98</v>
      </c>
      <c r="K121">
        <v>200</v>
      </c>
    </row>
    <row r="122" spans="1:11" ht="15">
      <c r="A122" s="1">
        <v>35</v>
      </c>
      <c r="B122">
        <v>1</v>
      </c>
      <c r="C122">
        <v>26.8</v>
      </c>
      <c r="D122">
        <v>98</v>
      </c>
      <c r="E122">
        <v>162</v>
      </c>
      <c r="F122">
        <v>103.6</v>
      </c>
      <c r="G122">
        <v>45</v>
      </c>
      <c r="H122">
        <v>4</v>
      </c>
      <c r="I122">
        <v>4.2046999999999999</v>
      </c>
      <c r="J122">
        <v>86</v>
      </c>
      <c r="K122">
        <v>200</v>
      </c>
    </row>
    <row r="123" spans="1:11" ht="15">
      <c r="A123" s="1">
        <v>66</v>
      </c>
      <c r="B123">
        <v>1</v>
      </c>
      <c r="C123">
        <v>28</v>
      </c>
      <c r="D123">
        <v>101</v>
      </c>
      <c r="E123">
        <v>195</v>
      </c>
      <c r="F123">
        <v>129.19999999999999</v>
      </c>
      <c r="G123">
        <v>40</v>
      </c>
      <c r="H123">
        <v>5</v>
      </c>
      <c r="I123">
        <v>4.8597999999999999</v>
      </c>
      <c r="J123">
        <v>94</v>
      </c>
      <c r="K123">
        <v>173</v>
      </c>
    </row>
    <row r="124" spans="1:11" ht="15">
      <c r="A124" s="1">
        <v>62</v>
      </c>
      <c r="B124">
        <v>2</v>
      </c>
      <c r="C124">
        <v>33.9</v>
      </c>
      <c r="D124">
        <v>101</v>
      </c>
      <c r="E124">
        <v>221</v>
      </c>
      <c r="F124">
        <v>156.4</v>
      </c>
      <c r="G124">
        <v>35</v>
      </c>
      <c r="H124">
        <v>6</v>
      </c>
      <c r="I124">
        <v>4.9972000000000003</v>
      </c>
      <c r="J124">
        <v>103</v>
      </c>
      <c r="K124">
        <v>180</v>
      </c>
    </row>
    <row r="125" spans="1:11" ht="15">
      <c r="A125" s="1">
        <v>50</v>
      </c>
      <c r="B125">
        <v>2</v>
      </c>
      <c r="C125">
        <v>29.6</v>
      </c>
      <c r="D125">
        <v>94.33</v>
      </c>
      <c r="E125">
        <v>300</v>
      </c>
      <c r="F125">
        <v>242.4</v>
      </c>
      <c r="G125">
        <v>33</v>
      </c>
      <c r="H125">
        <v>9.09</v>
      </c>
      <c r="I125">
        <v>4.8121999999999998</v>
      </c>
      <c r="J125">
        <v>109</v>
      </c>
      <c r="K125">
        <v>84</v>
      </c>
    </row>
    <row r="126" spans="1:11" ht="15">
      <c r="A126" s="1">
        <v>47</v>
      </c>
      <c r="B126">
        <v>1</v>
      </c>
      <c r="C126">
        <v>28.6</v>
      </c>
      <c r="D126">
        <v>97</v>
      </c>
      <c r="E126">
        <v>164</v>
      </c>
      <c r="F126">
        <v>90.6</v>
      </c>
      <c r="G126">
        <v>56</v>
      </c>
      <c r="H126">
        <v>3</v>
      </c>
      <c r="I126">
        <v>4.4659000000000004</v>
      </c>
      <c r="J126">
        <v>88</v>
      </c>
      <c r="K126">
        <v>121</v>
      </c>
    </row>
    <row r="127" spans="1:11" ht="15">
      <c r="A127" s="1">
        <v>47</v>
      </c>
      <c r="B127">
        <v>2</v>
      </c>
      <c r="C127">
        <v>25.6</v>
      </c>
      <c r="D127">
        <v>94</v>
      </c>
      <c r="E127">
        <v>165</v>
      </c>
      <c r="F127">
        <v>74.8</v>
      </c>
      <c r="G127">
        <v>40</v>
      </c>
      <c r="H127">
        <v>4</v>
      </c>
      <c r="I127">
        <v>5.5255000000000001</v>
      </c>
      <c r="J127">
        <v>93</v>
      </c>
      <c r="K127">
        <v>161</v>
      </c>
    </row>
    <row r="128" spans="1:11" ht="15">
      <c r="A128" s="1">
        <v>24</v>
      </c>
      <c r="B128">
        <v>1</v>
      </c>
      <c r="C128">
        <v>20.7</v>
      </c>
      <c r="D128">
        <v>87</v>
      </c>
      <c r="E128">
        <v>149</v>
      </c>
      <c r="F128">
        <v>80.599999999999994</v>
      </c>
      <c r="G128">
        <v>61</v>
      </c>
      <c r="H128">
        <v>2</v>
      </c>
      <c r="I128">
        <v>3.6109</v>
      </c>
      <c r="J128">
        <v>78</v>
      </c>
      <c r="K128">
        <v>99</v>
      </c>
    </row>
    <row r="129" spans="1:11" ht="15">
      <c r="A129" s="1">
        <v>58</v>
      </c>
      <c r="B129">
        <v>2</v>
      </c>
      <c r="C129">
        <v>26.2</v>
      </c>
      <c r="D129">
        <v>91</v>
      </c>
      <c r="E129">
        <v>217</v>
      </c>
      <c r="F129">
        <v>124.2</v>
      </c>
      <c r="G129">
        <v>71</v>
      </c>
      <c r="H129">
        <v>3</v>
      </c>
      <c r="I129">
        <v>4.6913</v>
      </c>
      <c r="J129">
        <v>68</v>
      </c>
      <c r="K129">
        <v>109</v>
      </c>
    </row>
    <row r="130" spans="1:11" ht="15">
      <c r="A130" s="1">
        <v>34</v>
      </c>
      <c r="B130">
        <v>1</v>
      </c>
      <c r="C130">
        <v>20.6</v>
      </c>
      <c r="D130">
        <v>87</v>
      </c>
      <c r="E130">
        <v>185</v>
      </c>
      <c r="F130">
        <v>112.2</v>
      </c>
      <c r="G130">
        <v>58</v>
      </c>
      <c r="H130">
        <v>3</v>
      </c>
      <c r="I130">
        <v>4.3041</v>
      </c>
      <c r="J130">
        <v>74</v>
      </c>
      <c r="K130">
        <v>115</v>
      </c>
    </row>
    <row r="131" spans="1:11" ht="15">
      <c r="A131" s="1">
        <v>51</v>
      </c>
      <c r="B131">
        <v>1</v>
      </c>
      <c r="C131">
        <v>27.9</v>
      </c>
      <c r="D131">
        <v>96</v>
      </c>
      <c r="E131">
        <v>196</v>
      </c>
      <c r="F131">
        <v>122.2</v>
      </c>
      <c r="G131">
        <v>42</v>
      </c>
      <c r="H131">
        <v>5</v>
      </c>
      <c r="I131">
        <v>5.0689000000000002</v>
      </c>
      <c r="J131">
        <v>120</v>
      </c>
      <c r="K131">
        <v>268</v>
      </c>
    </row>
    <row r="132" spans="1:11" ht="15">
      <c r="A132" s="1">
        <v>31</v>
      </c>
      <c r="B132">
        <v>2</v>
      </c>
      <c r="C132">
        <v>35.299999999999997</v>
      </c>
      <c r="D132">
        <v>125</v>
      </c>
      <c r="E132">
        <v>187</v>
      </c>
      <c r="F132">
        <v>112.4</v>
      </c>
      <c r="G132">
        <v>48</v>
      </c>
      <c r="H132">
        <v>4</v>
      </c>
      <c r="I132">
        <v>4.8902999999999999</v>
      </c>
      <c r="J132">
        <v>109</v>
      </c>
      <c r="K132">
        <v>274</v>
      </c>
    </row>
    <row r="133" spans="1:11" ht="15">
      <c r="A133" s="1">
        <v>22</v>
      </c>
      <c r="B133">
        <v>1</v>
      </c>
      <c r="C133">
        <v>19.899999999999999</v>
      </c>
      <c r="D133">
        <v>75</v>
      </c>
      <c r="E133">
        <v>175</v>
      </c>
      <c r="F133">
        <v>108.6</v>
      </c>
      <c r="G133">
        <v>54</v>
      </c>
      <c r="H133">
        <v>3</v>
      </c>
      <c r="I133">
        <v>4.1271000000000004</v>
      </c>
      <c r="J133">
        <v>72</v>
      </c>
      <c r="K133">
        <v>158</v>
      </c>
    </row>
    <row r="134" spans="1:11" ht="15">
      <c r="A134" s="1">
        <v>53</v>
      </c>
      <c r="B134">
        <v>2</v>
      </c>
      <c r="C134">
        <v>24.4</v>
      </c>
      <c r="D134">
        <v>92</v>
      </c>
      <c r="E134">
        <v>214</v>
      </c>
      <c r="F134">
        <v>146</v>
      </c>
      <c r="G134">
        <v>50</v>
      </c>
      <c r="H134">
        <v>4</v>
      </c>
      <c r="I134">
        <v>4.4997999999999996</v>
      </c>
      <c r="J134">
        <v>97</v>
      </c>
      <c r="K134">
        <v>107</v>
      </c>
    </row>
    <row r="135" spans="1:11" ht="15">
      <c r="A135" s="1">
        <v>37</v>
      </c>
      <c r="B135">
        <v>2</v>
      </c>
      <c r="C135">
        <v>21.4</v>
      </c>
      <c r="D135">
        <v>83</v>
      </c>
      <c r="E135">
        <v>128</v>
      </c>
      <c r="F135">
        <v>69.599999999999994</v>
      </c>
      <c r="G135">
        <v>49</v>
      </c>
      <c r="H135">
        <v>3</v>
      </c>
      <c r="I135">
        <v>3.8500999999999999</v>
      </c>
      <c r="J135">
        <v>84</v>
      </c>
      <c r="K135">
        <v>83</v>
      </c>
    </row>
    <row r="136" spans="1:11" ht="15">
      <c r="A136" s="1">
        <v>28</v>
      </c>
      <c r="B136">
        <v>1</v>
      </c>
      <c r="C136">
        <v>30.4</v>
      </c>
      <c r="D136">
        <v>85</v>
      </c>
      <c r="E136">
        <v>198</v>
      </c>
      <c r="F136">
        <v>115.6</v>
      </c>
      <c r="G136">
        <v>67</v>
      </c>
      <c r="H136">
        <v>3</v>
      </c>
      <c r="I136">
        <v>4.3437999999999999</v>
      </c>
      <c r="J136">
        <v>80</v>
      </c>
      <c r="K136">
        <v>103</v>
      </c>
    </row>
    <row r="137" spans="1:11" ht="15">
      <c r="A137" s="1">
        <v>47</v>
      </c>
      <c r="B137">
        <v>1</v>
      </c>
      <c r="C137">
        <v>31.6</v>
      </c>
      <c r="D137">
        <v>84</v>
      </c>
      <c r="E137">
        <v>154</v>
      </c>
      <c r="F137">
        <v>88</v>
      </c>
      <c r="G137">
        <v>30</v>
      </c>
      <c r="H137">
        <v>5.0999999999999996</v>
      </c>
      <c r="I137">
        <v>5.1985000000000001</v>
      </c>
      <c r="J137">
        <v>105</v>
      </c>
      <c r="K137">
        <v>272</v>
      </c>
    </row>
    <row r="138" spans="1:11" ht="15">
      <c r="A138" s="1">
        <v>23</v>
      </c>
      <c r="B138">
        <v>1</v>
      </c>
      <c r="C138">
        <v>18.8</v>
      </c>
      <c r="D138">
        <v>78</v>
      </c>
      <c r="E138">
        <v>145</v>
      </c>
      <c r="F138">
        <v>72</v>
      </c>
      <c r="G138">
        <v>63</v>
      </c>
      <c r="H138">
        <v>2</v>
      </c>
      <c r="I138">
        <v>3.9119999999999999</v>
      </c>
      <c r="J138">
        <v>86</v>
      </c>
      <c r="K138">
        <v>85</v>
      </c>
    </row>
    <row r="139" spans="1:11" ht="15">
      <c r="A139" s="1">
        <v>50</v>
      </c>
      <c r="B139">
        <v>1</v>
      </c>
      <c r="C139">
        <v>31</v>
      </c>
      <c r="D139">
        <v>123</v>
      </c>
      <c r="E139">
        <v>178</v>
      </c>
      <c r="F139">
        <v>105</v>
      </c>
      <c r="G139">
        <v>48</v>
      </c>
      <c r="H139">
        <v>4</v>
      </c>
      <c r="I139">
        <v>4.8282999999999996</v>
      </c>
      <c r="J139">
        <v>88</v>
      </c>
      <c r="K139">
        <v>280</v>
      </c>
    </row>
    <row r="140" spans="1:11" ht="15">
      <c r="A140" s="1">
        <v>58</v>
      </c>
      <c r="B140">
        <v>2</v>
      </c>
      <c r="C140">
        <v>36.700000000000003</v>
      </c>
      <c r="D140">
        <v>117</v>
      </c>
      <c r="E140">
        <v>166</v>
      </c>
      <c r="F140">
        <v>93.8</v>
      </c>
      <c r="G140">
        <v>44</v>
      </c>
      <c r="H140">
        <v>4</v>
      </c>
      <c r="I140">
        <v>4.9488000000000003</v>
      </c>
      <c r="J140">
        <v>109</v>
      </c>
      <c r="K140">
        <v>336</v>
      </c>
    </row>
    <row r="141" spans="1:11" ht="15">
      <c r="A141" s="1">
        <v>55</v>
      </c>
      <c r="B141">
        <v>1</v>
      </c>
      <c r="C141">
        <v>32.1</v>
      </c>
      <c r="D141">
        <v>110</v>
      </c>
      <c r="E141">
        <v>164</v>
      </c>
      <c r="F141">
        <v>84.2</v>
      </c>
      <c r="G141">
        <v>42</v>
      </c>
      <c r="H141">
        <v>4</v>
      </c>
      <c r="I141">
        <v>5.2416999999999998</v>
      </c>
      <c r="J141">
        <v>90</v>
      </c>
      <c r="K141">
        <v>281</v>
      </c>
    </row>
    <row r="142" spans="1:11" ht="15">
      <c r="A142" s="1">
        <v>60</v>
      </c>
      <c r="B142">
        <v>2</v>
      </c>
      <c r="C142">
        <v>27.7</v>
      </c>
      <c r="D142">
        <v>107</v>
      </c>
      <c r="E142">
        <v>167</v>
      </c>
      <c r="F142">
        <v>114.6</v>
      </c>
      <c r="G142">
        <v>38</v>
      </c>
      <c r="H142">
        <v>4</v>
      </c>
      <c r="I142">
        <v>4.2766999999999999</v>
      </c>
      <c r="J142">
        <v>95</v>
      </c>
      <c r="K142">
        <v>118</v>
      </c>
    </row>
    <row r="143" spans="1:11" ht="15">
      <c r="A143" s="1">
        <v>41</v>
      </c>
      <c r="B143">
        <v>1</v>
      </c>
      <c r="C143">
        <v>30.8</v>
      </c>
      <c r="D143">
        <v>81</v>
      </c>
      <c r="E143">
        <v>214</v>
      </c>
      <c r="F143">
        <v>152</v>
      </c>
      <c r="G143">
        <v>28</v>
      </c>
      <c r="H143">
        <v>7.6</v>
      </c>
      <c r="I143">
        <v>5.1357999999999997</v>
      </c>
      <c r="J143">
        <v>123</v>
      </c>
      <c r="K143">
        <v>317</v>
      </c>
    </row>
    <row r="144" spans="1:11" ht="15">
      <c r="A144" s="1">
        <v>60</v>
      </c>
      <c r="B144">
        <v>2</v>
      </c>
      <c r="C144">
        <v>27.5</v>
      </c>
      <c r="D144">
        <v>106</v>
      </c>
      <c r="E144">
        <v>229</v>
      </c>
      <c r="F144">
        <v>143.80000000000001</v>
      </c>
      <c r="G144">
        <v>51</v>
      </c>
      <c r="H144">
        <v>4</v>
      </c>
      <c r="I144">
        <v>5.1417000000000002</v>
      </c>
      <c r="J144">
        <v>91</v>
      </c>
      <c r="K144">
        <v>235</v>
      </c>
    </row>
    <row r="145" spans="1:11" ht="15">
      <c r="A145" s="1">
        <v>40</v>
      </c>
      <c r="B145">
        <v>1</v>
      </c>
      <c r="C145">
        <v>26.9</v>
      </c>
      <c r="D145">
        <v>92</v>
      </c>
      <c r="E145">
        <v>203</v>
      </c>
      <c r="F145">
        <v>119.8</v>
      </c>
      <c r="G145">
        <v>70</v>
      </c>
      <c r="H145">
        <v>3</v>
      </c>
      <c r="I145">
        <v>4.1897000000000002</v>
      </c>
      <c r="J145">
        <v>81</v>
      </c>
      <c r="K145">
        <v>60</v>
      </c>
    </row>
    <row r="146" spans="1:11" ht="15">
      <c r="A146" s="1">
        <v>57</v>
      </c>
      <c r="B146">
        <v>2</v>
      </c>
      <c r="C146">
        <v>30.7</v>
      </c>
      <c r="D146">
        <v>90</v>
      </c>
      <c r="E146">
        <v>204</v>
      </c>
      <c r="F146">
        <v>147.80000000000001</v>
      </c>
      <c r="G146">
        <v>34</v>
      </c>
      <c r="H146">
        <v>6</v>
      </c>
      <c r="I146">
        <v>4.7095000000000002</v>
      </c>
      <c r="J146">
        <v>93</v>
      </c>
      <c r="K146">
        <v>174</v>
      </c>
    </row>
    <row r="147" spans="1:11" ht="15">
      <c r="A147" s="1">
        <v>37</v>
      </c>
      <c r="B147">
        <v>1</v>
      </c>
      <c r="C147">
        <v>38.299999999999997</v>
      </c>
      <c r="D147">
        <v>113</v>
      </c>
      <c r="E147">
        <v>165</v>
      </c>
      <c r="F147">
        <v>94.6</v>
      </c>
      <c r="G147">
        <v>53</v>
      </c>
      <c r="H147">
        <v>3</v>
      </c>
      <c r="I147">
        <v>4.4659000000000004</v>
      </c>
      <c r="J147">
        <v>79</v>
      </c>
      <c r="K147">
        <v>259</v>
      </c>
    </row>
    <row r="148" spans="1:11" ht="15">
      <c r="A148" s="1">
        <v>40</v>
      </c>
      <c r="B148">
        <v>2</v>
      </c>
      <c r="C148">
        <v>31.9</v>
      </c>
      <c r="D148">
        <v>95</v>
      </c>
      <c r="E148">
        <v>198</v>
      </c>
      <c r="F148">
        <v>135.6</v>
      </c>
      <c r="G148">
        <v>38</v>
      </c>
      <c r="H148">
        <v>5</v>
      </c>
      <c r="I148">
        <v>4.8040000000000003</v>
      </c>
      <c r="J148">
        <v>93</v>
      </c>
      <c r="K148">
        <v>178</v>
      </c>
    </row>
    <row r="149" spans="1:11" ht="15">
      <c r="A149" s="1">
        <v>33</v>
      </c>
      <c r="B149">
        <v>1</v>
      </c>
      <c r="C149">
        <v>35</v>
      </c>
      <c r="D149">
        <v>89</v>
      </c>
      <c r="E149">
        <v>200</v>
      </c>
      <c r="F149">
        <v>130.4</v>
      </c>
      <c r="G149">
        <v>42</v>
      </c>
      <c r="H149">
        <v>4.76</v>
      </c>
      <c r="I149">
        <v>4.9272999999999998</v>
      </c>
      <c r="J149">
        <v>101</v>
      </c>
      <c r="K149">
        <v>128</v>
      </c>
    </row>
    <row r="150" spans="1:11" ht="15">
      <c r="A150" s="1">
        <v>32</v>
      </c>
      <c r="B150">
        <v>2</v>
      </c>
      <c r="C150">
        <v>27.8</v>
      </c>
      <c r="D150">
        <v>89</v>
      </c>
      <c r="E150">
        <v>216</v>
      </c>
      <c r="F150">
        <v>146.19999999999999</v>
      </c>
      <c r="G150">
        <v>55</v>
      </c>
      <c r="H150">
        <v>4</v>
      </c>
      <c r="I150">
        <v>4.3041</v>
      </c>
      <c r="J150">
        <v>91</v>
      </c>
      <c r="K150">
        <v>96</v>
      </c>
    </row>
    <row r="151" spans="1:11" ht="15">
      <c r="A151" s="1">
        <v>35</v>
      </c>
      <c r="B151">
        <v>2</v>
      </c>
      <c r="C151">
        <v>25.9</v>
      </c>
      <c r="D151">
        <v>81</v>
      </c>
      <c r="E151">
        <v>174</v>
      </c>
      <c r="F151">
        <v>102.4</v>
      </c>
      <c r="G151">
        <v>31</v>
      </c>
      <c r="H151">
        <v>6</v>
      </c>
      <c r="I151">
        <v>5.3132000000000001</v>
      </c>
      <c r="J151">
        <v>82</v>
      </c>
      <c r="K151">
        <v>126</v>
      </c>
    </row>
    <row r="152" spans="1:11" ht="15">
      <c r="A152" s="1">
        <v>55</v>
      </c>
      <c r="B152">
        <v>1</v>
      </c>
      <c r="C152">
        <v>32.9</v>
      </c>
      <c r="D152">
        <v>102</v>
      </c>
      <c r="E152">
        <v>164</v>
      </c>
      <c r="F152">
        <v>106.2</v>
      </c>
      <c r="G152">
        <v>41</v>
      </c>
      <c r="H152">
        <v>4</v>
      </c>
      <c r="I152">
        <v>4.4307999999999996</v>
      </c>
      <c r="J152">
        <v>89</v>
      </c>
      <c r="K152">
        <v>288</v>
      </c>
    </row>
    <row r="153" spans="1:11" ht="15">
      <c r="A153" s="1">
        <v>49</v>
      </c>
      <c r="B153">
        <v>1</v>
      </c>
      <c r="C153">
        <v>26</v>
      </c>
      <c r="D153">
        <v>93</v>
      </c>
      <c r="E153">
        <v>183</v>
      </c>
      <c r="F153">
        <v>100.2</v>
      </c>
      <c r="G153">
        <v>64</v>
      </c>
      <c r="H153">
        <v>3</v>
      </c>
      <c r="I153">
        <v>4.5433000000000003</v>
      </c>
      <c r="J153">
        <v>88</v>
      </c>
      <c r="K153">
        <v>88</v>
      </c>
    </row>
    <row r="154" spans="1:11" ht="15">
      <c r="A154" s="1">
        <v>39</v>
      </c>
      <c r="B154">
        <v>2</v>
      </c>
      <c r="C154">
        <v>26.3</v>
      </c>
      <c r="D154">
        <v>115</v>
      </c>
      <c r="E154">
        <v>218</v>
      </c>
      <c r="F154">
        <v>158.19999999999999</v>
      </c>
      <c r="G154">
        <v>32</v>
      </c>
      <c r="H154">
        <v>7</v>
      </c>
      <c r="I154">
        <v>4.9344999999999999</v>
      </c>
      <c r="J154">
        <v>109</v>
      </c>
      <c r="K154">
        <v>292</v>
      </c>
    </row>
    <row r="155" spans="1:11" ht="15">
      <c r="A155" s="1">
        <v>60</v>
      </c>
      <c r="B155">
        <v>2</v>
      </c>
      <c r="C155">
        <v>22.3</v>
      </c>
      <c r="D155">
        <v>113</v>
      </c>
      <c r="E155">
        <v>186</v>
      </c>
      <c r="F155">
        <v>125.8</v>
      </c>
      <c r="G155">
        <v>46</v>
      </c>
      <c r="H155">
        <v>4</v>
      </c>
      <c r="I155">
        <v>4.2626999999999997</v>
      </c>
      <c r="J155">
        <v>94</v>
      </c>
      <c r="K155">
        <v>71</v>
      </c>
    </row>
    <row r="156" spans="1:11" ht="15">
      <c r="A156" s="1">
        <v>67</v>
      </c>
      <c r="B156">
        <v>2</v>
      </c>
      <c r="C156">
        <v>28.3</v>
      </c>
      <c r="D156">
        <v>93</v>
      </c>
      <c r="E156">
        <v>204</v>
      </c>
      <c r="F156">
        <v>132.19999999999999</v>
      </c>
      <c r="G156">
        <v>49</v>
      </c>
      <c r="H156">
        <v>4</v>
      </c>
      <c r="I156">
        <v>4.7362000000000002</v>
      </c>
      <c r="J156">
        <v>92</v>
      </c>
      <c r="K156">
        <v>197</v>
      </c>
    </row>
    <row r="157" spans="1:11" ht="15">
      <c r="A157" s="1">
        <v>41</v>
      </c>
      <c r="B157">
        <v>2</v>
      </c>
      <c r="C157">
        <v>32</v>
      </c>
      <c r="D157">
        <v>109</v>
      </c>
      <c r="E157">
        <v>251</v>
      </c>
      <c r="F157">
        <v>170.6</v>
      </c>
      <c r="G157">
        <v>49</v>
      </c>
      <c r="H157">
        <v>5</v>
      </c>
      <c r="I157">
        <v>5.0561999999999996</v>
      </c>
      <c r="J157">
        <v>103</v>
      </c>
      <c r="K157">
        <v>186</v>
      </c>
    </row>
    <row r="158" spans="1:11" ht="15">
      <c r="A158" s="1">
        <v>44</v>
      </c>
      <c r="B158">
        <v>1</v>
      </c>
      <c r="C158">
        <v>25.4</v>
      </c>
      <c r="D158">
        <v>95</v>
      </c>
      <c r="E158">
        <v>162</v>
      </c>
      <c r="F158">
        <v>92.6</v>
      </c>
      <c r="G158">
        <v>53</v>
      </c>
      <c r="H158">
        <v>3</v>
      </c>
      <c r="I158">
        <v>4.4066999999999998</v>
      </c>
      <c r="J158">
        <v>83</v>
      </c>
      <c r="K158">
        <v>25</v>
      </c>
    </row>
    <row r="159" spans="1:11" ht="15">
      <c r="A159" s="1">
        <v>48</v>
      </c>
      <c r="B159">
        <v>2</v>
      </c>
      <c r="C159">
        <v>23.3</v>
      </c>
      <c r="D159">
        <v>89.33</v>
      </c>
      <c r="E159">
        <v>212</v>
      </c>
      <c r="F159">
        <v>142.80000000000001</v>
      </c>
      <c r="G159">
        <v>46</v>
      </c>
      <c r="H159">
        <v>4.6100000000000003</v>
      </c>
      <c r="I159">
        <v>4.7535999999999996</v>
      </c>
      <c r="J159">
        <v>98</v>
      </c>
      <c r="K159">
        <v>84</v>
      </c>
    </row>
    <row r="160" spans="1:11" ht="15">
      <c r="A160" s="1">
        <v>45</v>
      </c>
      <c r="B160">
        <v>1</v>
      </c>
      <c r="C160">
        <v>20.3</v>
      </c>
      <c r="D160">
        <v>74.33</v>
      </c>
      <c r="E160">
        <v>190</v>
      </c>
      <c r="F160">
        <v>126.2</v>
      </c>
      <c r="G160">
        <v>49</v>
      </c>
      <c r="H160">
        <v>3.88</v>
      </c>
      <c r="I160">
        <v>4.3041</v>
      </c>
      <c r="J160">
        <v>79</v>
      </c>
      <c r="K160">
        <v>96</v>
      </c>
    </row>
    <row r="161" spans="1:11" ht="15">
      <c r="A161" s="1">
        <v>47</v>
      </c>
      <c r="B161">
        <v>1</v>
      </c>
      <c r="C161">
        <v>30.4</v>
      </c>
      <c r="D161">
        <v>120</v>
      </c>
      <c r="E161">
        <v>199</v>
      </c>
      <c r="F161">
        <v>120</v>
      </c>
      <c r="G161">
        <v>46</v>
      </c>
      <c r="H161">
        <v>4</v>
      </c>
      <c r="I161">
        <v>5.1059000000000001</v>
      </c>
      <c r="J161">
        <v>87</v>
      </c>
      <c r="K161">
        <v>195</v>
      </c>
    </row>
    <row r="162" spans="1:11" ht="15">
      <c r="A162" s="1">
        <v>46</v>
      </c>
      <c r="B162">
        <v>1</v>
      </c>
      <c r="C162">
        <v>20.6</v>
      </c>
      <c r="D162">
        <v>73</v>
      </c>
      <c r="E162">
        <v>172</v>
      </c>
      <c r="F162">
        <v>107</v>
      </c>
      <c r="G162">
        <v>51</v>
      </c>
      <c r="H162">
        <v>3</v>
      </c>
      <c r="I162">
        <v>4.2484999999999999</v>
      </c>
      <c r="J162">
        <v>80</v>
      </c>
      <c r="K162">
        <v>53</v>
      </c>
    </row>
    <row r="163" spans="1:11" ht="15">
      <c r="A163" s="1">
        <v>36</v>
      </c>
      <c r="B163">
        <v>2</v>
      </c>
      <c r="C163">
        <v>32.299999999999997</v>
      </c>
      <c r="D163">
        <v>115</v>
      </c>
      <c r="E163">
        <v>286</v>
      </c>
      <c r="F163">
        <v>199.4</v>
      </c>
      <c r="G163">
        <v>39</v>
      </c>
      <c r="H163">
        <v>7</v>
      </c>
      <c r="I163">
        <v>5.4722999999999997</v>
      </c>
      <c r="J163">
        <v>112</v>
      </c>
      <c r="K163">
        <v>217</v>
      </c>
    </row>
    <row r="164" spans="1:11" ht="15">
      <c r="A164" s="1">
        <v>34</v>
      </c>
      <c r="B164">
        <v>1</v>
      </c>
      <c r="C164">
        <v>29.2</v>
      </c>
      <c r="D164">
        <v>73</v>
      </c>
      <c r="E164">
        <v>172</v>
      </c>
      <c r="F164">
        <v>108.2</v>
      </c>
      <c r="G164">
        <v>49</v>
      </c>
      <c r="H164">
        <v>4</v>
      </c>
      <c r="I164">
        <v>4.3041</v>
      </c>
      <c r="J164">
        <v>91</v>
      </c>
      <c r="K164">
        <v>172</v>
      </c>
    </row>
    <row r="165" spans="1:11" ht="15">
      <c r="A165" s="1">
        <v>53</v>
      </c>
      <c r="B165">
        <v>2</v>
      </c>
      <c r="C165">
        <v>33.1</v>
      </c>
      <c r="D165">
        <v>117</v>
      </c>
      <c r="E165">
        <v>183</v>
      </c>
      <c r="F165">
        <v>119</v>
      </c>
      <c r="G165">
        <v>48</v>
      </c>
      <c r="H165">
        <v>4</v>
      </c>
      <c r="I165">
        <v>4.3819999999999997</v>
      </c>
      <c r="J165">
        <v>106</v>
      </c>
      <c r="K165">
        <v>131</v>
      </c>
    </row>
    <row r="166" spans="1:11" ht="15">
      <c r="A166" s="1">
        <v>61</v>
      </c>
      <c r="B166">
        <v>1</v>
      </c>
      <c r="C166">
        <v>24.6</v>
      </c>
      <c r="D166">
        <v>101</v>
      </c>
      <c r="E166">
        <v>209</v>
      </c>
      <c r="F166">
        <v>106.8</v>
      </c>
      <c r="G166">
        <v>77</v>
      </c>
      <c r="H166">
        <v>3</v>
      </c>
      <c r="I166">
        <v>4.8362999999999996</v>
      </c>
      <c r="J166">
        <v>88</v>
      </c>
      <c r="K166">
        <v>214</v>
      </c>
    </row>
    <row r="167" spans="1:11" ht="15">
      <c r="A167" s="1">
        <v>37</v>
      </c>
      <c r="B167">
        <v>1</v>
      </c>
      <c r="C167">
        <v>20.2</v>
      </c>
      <c r="D167">
        <v>81</v>
      </c>
      <c r="E167">
        <v>162</v>
      </c>
      <c r="F167">
        <v>87.8</v>
      </c>
      <c r="G167">
        <v>63</v>
      </c>
      <c r="H167">
        <v>3</v>
      </c>
      <c r="I167">
        <v>4.0254000000000003</v>
      </c>
      <c r="J167">
        <v>88</v>
      </c>
      <c r="K167">
        <v>59</v>
      </c>
    </row>
    <row r="168" spans="1:11" ht="15">
      <c r="A168" s="1">
        <v>33</v>
      </c>
      <c r="B168">
        <v>2</v>
      </c>
      <c r="C168">
        <v>20.8</v>
      </c>
      <c r="D168">
        <v>84</v>
      </c>
      <c r="E168">
        <v>125</v>
      </c>
      <c r="F168">
        <v>70.2</v>
      </c>
      <c r="G168">
        <v>46</v>
      </c>
      <c r="H168">
        <v>3</v>
      </c>
      <c r="I168">
        <v>3.7841999999999998</v>
      </c>
      <c r="J168">
        <v>66</v>
      </c>
      <c r="K168">
        <v>70</v>
      </c>
    </row>
    <row r="169" spans="1:11" ht="15">
      <c r="A169" s="1">
        <v>68</v>
      </c>
      <c r="B169">
        <v>1</v>
      </c>
      <c r="C169">
        <v>32.799999999999997</v>
      </c>
      <c r="D169">
        <v>105.67</v>
      </c>
      <c r="E169">
        <v>205</v>
      </c>
      <c r="F169">
        <v>116.4</v>
      </c>
      <c r="G169">
        <v>40</v>
      </c>
      <c r="H169">
        <v>5.13</v>
      </c>
      <c r="I169">
        <v>5.4931000000000001</v>
      </c>
      <c r="J169">
        <v>117</v>
      </c>
      <c r="K169">
        <v>220</v>
      </c>
    </row>
    <row r="170" spans="1:11" ht="15">
      <c r="A170" s="1">
        <v>49</v>
      </c>
      <c r="B170">
        <v>2</v>
      </c>
      <c r="C170">
        <v>31.9</v>
      </c>
      <c r="D170">
        <v>94</v>
      </c>
      <c r="E170">
        <v>234</v>
      </c>
      <c r="F170">
        <v>155.80000000000001</v>
      </c>
      <c r="G170">
        <v>34</v>
      </c>
      <c r="H170">
        <v>7</v>
      </c>
      <c r="I170">
        <v>5.3982000000000001</v>
      </c>
      <c r="J170">
        <v>122</v>
      </c>
      <c r="K170">
        <v>268</v>
      </c>
    </row>
    <row r="171" spans="1:11" ht="15">
      <c r="A171" s="1">
        <v>48</v>
      </c>
      <c r="B171">
        <v>1</v>
      </c>
      <c r="C171">
        <v>23.9</v>
      </c>
      <c r="D171">
        <v>109</v>
      </c>
      <c r="E171">
        <v>232</v>
      </c>
      <c r="F171">
        <v>105.2</v>
      </c>
      <c r="G171">
        <v>37</v>
      </c>
      <c r="H171">
        <v>6</v>
      </c>
      <c r="I171">
        <v>6.1070000000000002</v>
      </c>
      <c r="J171">
        <v>96</v>
      </c>
      <c r="K171">
        <v>152</v>
      </c>
    </row>
    <row r="172" spans="1:11" ht="15">
      <c r="A172" s="1">
        <v>55</v>
      </c>
      <c r="B172">
        <v>2</v>
      </c>
      <c r="C172">
        <v>24.5</v>
      </c>
      <c r="D172">
        <v>84</v>
      </c>
      <c r="E172">
        <v>179</v>
      </c>
      <c r="F172">
        <v>105.8</v>
      </c>
      <c r="G172">
        <v>66</v>
      </c>
      <c r="H172">
        <v>3</v>
      </c>
      <c r="I172">
        <v>3.5834999999999999</v>
      </c>
      <c r="J172">
        <v>87</v>
      </c>
      <c r="K172">
        <v>47</v>
      </c>
    </row>
    <row r="173" spans="1:11" ht="15">
      <c r="A173" s="1">
        <v>43</v>
      </c>
      <c r="B173">
        <v>1</v>
      </c>
      <c r="C173">
        <v>22.1</v>
      </c>
      <c r="D173">
        <v>66</v>
      </c>
      <c r="E173">
        <v>134</v>
      </c>
      <c r="F173">
        <v>77.2</v>
      </c>
      <c r="G173">
        <v>45</v>
      </c>
      <c r="H173">
        <v>3</v>
      </c>
      <c r="I173">
        <v>4.0774999999999997</v>
      </c>
      <c r="J173">
        <v>80</v>
      </c>
      <c r="K173">
        <v>74</v>
      </c>
    </row>
    <row r="174" spans="1:11" ht="15">
      <c r="A174" s="1">
        <v>60</v>
      </c>
      <c r="B174">
        <v>2</v>
      </c>
      <c r="C174">
        <v>33</v>
      </c>
      <c r="D174">
        <v>97</v>
      </c>
      <c r="E174">
        <v>217</v>
      </c>
      <c r="F174">
        <v>125.6</v>
      </c>
      <c r="G174">
        <v>45</v>
      </c>
      <c r="H174">
        <v>5</v>
      </c>
      <c r="I174">
        <v>5.4466999999999999</v>
      </c>
      <c r="J174">
        <v>112</v>
      </c>
      <c r="K174">
        <v>295</v>
      </c>
    </row>
    <row r="175" spans="1:11" ht="15">
      <c r="A175" s="1">
        <v>31</v>
      </c>
      <c r="B175">
        <v>2</v>
      </c>
      <c r="C175">
        <v>19</v>
      </c>
      <c r="D175">
        <v>93</v>
      </c>
      <c r="E175">
        <v>137</v>
      </c>
      <c r="F175">
        <v>73</v>
      </c>
      <c r="G175">
        <v>47</v>
      </c>
      <c r="H175">
        <v>3</v>
      </c>
      <c r="I175">
        <v>4.4427000000000003</v>
      </c>
      <c r="J175">
        <v>78</v>
      </c>
      <c r="K175">
        <v>101</v>
      </c>
    </row>
    <row r="176" spans="1:11" ht="15">
      <c r="A176" s="1">
        <v>53</v>
      </c>
      <c r="B176">
        <v>2</v>
      </c>
      <c r="C176">
        <v>27.3</v>
      </c>
      <c r="D176">
        <v>82</v>
      </c>
      <c r="E176">
        <v>119</v>
      </c>
      <c r="F176">
        <v>55</v>
      </c>
      <c r="G176">
        <v>39</v>
      </c>
      <c r="H176">
        <v>3</v>
      </c>
      <c r="I176">
        <v>4.8282999999999996</v>
      </c>
      <c r="J176">
        <v>93</v>
      </c>
      <c r="K176">
        <v>151</v>
      </c>
    </row>
    <row r="177" spans="1:11" ht="15">
      <c r="A177" s="1">
        <v>67</v>
      </c>
      <c r="B177">
        <v>1</v>
      </c>
      <c r="C177">
        <v>22.8</v>
      </c>
      <c r="D177">
        <v>87</v>
      </c>
      <c r="E177">
        <v>166</v>
      </c>
      <c r="F177">
        <v>98.6</v>
      </c>
      <c r="G177">
        <v>52</v>
      </c>
      <c r="H177">
        <v>3</v>
      </c>
      <c r="I177">
        <v>4.3437999999999999</v>
      </c>
      <c r="J177">
        <v>92</v>
      </c>
      <c r="K177">
        <v>127</v>
      </c>
    </row>
    <row r="178" spans="1:11" ht="15">
      <c r="A178" s="1">
        <v>61</v>
      </c>
      <c r="B178">
        <v>2</v>
      </c>
      <c r="C178">
        <v>28.2</v>
      </c>
      <c r="D178">
        <v>106</v>
      </c>
      <c r="E178">
        <v>204</v>
      </c>
      <c r="F178">
        <v>132</v>
      </c>
      <c r="G178">
        <v>52</v>
      </c>
      <c r="H178">
        <v>4</v>
      </c>
      <c r="I178">
        <v>4.6052</v>
      </c>
      <c r="J178">
        <v>96</v>
      </c>
      <c r="K178">
        <v>237</v>
      </c>
    </row>
    <row r="179" spans="1:11" ht="15">
      <c r="A179" s="1">
        <v>62</v>
      </c>
      <c r="B179">
        <v>1</v>
      </c>
      <c r="C179">
        <v>28.9</v>
      </c>
      <c r="D179">
        <v>87.33</v>
      </c>
      <c r="E179">
        <v>206</v>
      </c>
      <c r="F179">
        <v>127.2</v>
      </c>
      <c r="G179">
        <v>33</v>
      </c>
      <c r="H179">
        <v>6.24</v>
      </c>
      <c r="I179">
        <v>5.4337</v>
      </c>
      <c r="J179">
        <v>99</v>
      </c>
      <c r="K179">
        <v>225</v>
      </c>
    </row>
    <row r="180" spans="1:11" ht="15">
      <c r="A180" s="1">
        <v>60</v>
      </c>
      <c r="B180">
        <v>1</v>
      </c>
      <c r="C180">
        <v>25.6</v>
      </c>
      <c r="D180">
        <v>87</v>
      </c>
      <c r="E180">
        <v>207</v>
      </c>
      <c r="F180">
        <v>125.8</v>
      </c>
      <c r="G180">
        <v>69</v>
      </c>
      <c r="H180">
        <v>3</v>
      </c>
      <c r="I180">
        <v>4.1109</v>
      </c>
      <c r="J180">
        <v>84</v>
      </c>
      <c r="K180">
        <v>81</v>
      </c>
    </row>
    <row r="181" spans="1:11" ht="15">
      <c r="A181" s="1">
        <v>42</v>
      </c>
      <c r="B181">
        <v>1</v>
      </c>
      <c r="C181">
        <v>24.9</v>
      </c>
      <c r="D181">
        <v>91</v>
      </c>
      <c r="E181">
        <v>204</v>
      </c>
      <c r="F181">
        <v>141.80000000000001</v>
      </c>
      <c r="G181">
        <v>38</v>
      </c>
      <c r="H181">
        <v>5</v>
      </c>
      <c r="I181">
        <v>4.7957999999999998</v>
      </c>
      <c r="J181">
        <v>89</v>
      </c>
      <c r="K181">
        <v>151</v>
      </c>
    </row>
    <row r="182" spans="1:11" ht="15">
      <c r="A182" s="1">
        <v>38</v>
      </c>
      <c r="B182">
        <v>2</v>
      </c>
      <c r="C182">
        <v>26.8</v>
      </c>
      <c r="D182">
        <v>105</v>
      </c>
      <c r="E182">
        <v>181</v>
      </c>
      <c r="F182">
        <v>119.2</v>
      </c>
      <c r="G182">
        <v>37</v>
      </c>
      <c r="H182">
        <v>5</v>
      </c>
      <c r="I182">
        <v>4.8202999999999996</v>
      </c>
      <c r="J182">
        <v>91</v>
      </c>
      <c r="K182">
        <v>107</v>
      </c>
    </row>
    <row r="183" spans="1:11" ht="15">
      <c r="A183" s="1">
        <v>62</v>
      </c>
      <c r="B183">
        <v>1</v>
      </c>
      <c r="C183">
        <v>22.4</v>
      </c>
      <c r="D183">
        <v>79</v>
      </c>
      <c r="E183">
        <v>222</v>
      </c>
      <c r="F183">
        <v>147.4</v>
      </c>
      <c r="G183">
        <v>59</v>
      </c>
      <c r="H183">
        <v>4</v>
      </c>
      <c r="I183">
        <v>4.3567</v>
      </c>
      <c r="J183">
        <v>76</v>
      </c>
      <c r="K183">
        <v>64</v>
      </c>
    </row>
    <row r="184" spans="1:11" ht="15">
      <c r="A184" s="1">
        <v>61</v>
      </c>
      <c r="B184">
        <v>2</v>
      </c>
      <c r="C184">
        <v>26.9</v>
      </c>
      <c r="D184">
        <v>111</v>
      </c>
      <c r="E184">
        <v>236</v>
      </c>
      <c r="F184">
        <v>172.4</v>
      </c>
      <c r="G184">
        <v>39</v>
      </c>
      <c r="H184">
        <v>6</v>
      </c>
      <c r="I184">
        <v>4.8121999999999998</v>
      </c>
      <c r="J184">
        <v>89</v>
      </c>
      <c r="K184">
        <v>138</v>
      </c>
    </row>
    <row r="185" spans="1:11" ht="15">
      <c r="A185" s="1">
        <v>61</v>
      </c>
      <c r="B185">
        <v>2</v>
      </c>
      <c r="C185">
        <v>23.1</v>
      </c>
      <c r="D185">
        <v>113</v>
      </c>
      <c r="E185">
        <v>186</v>
      </c>
      <c r="F185">
        <v>114.4</v>
      </c>
      <c r="G185">
        <v>47</v>
      </c>
      <c r="H185">
        <v>4</v>
      </c>
      <c r="I185">
        <v>4.8121999999999998</v>
      </c>
      <c r="J185">
        <v>105</v>
      </c>
      <c r="K185">
        <v>185</v>
      </c>
    </row>
    <row r="186" spans="1:11" ht="15">
      <c r="A186" s="1">
        <v>53</v>
      </c>
      <c r="B186">
        <v>1</v>
      </c>
      <c r="C186">
        <v>28.6</v>
      </c>
      <c r="D186">
        <v>88</v>
      </c>
      <c r="E186">
        <v>171</v>
      </c>
      <c r="F186">
        <v>98.8</v>
      </c>
      <c r="G186">
        <v>41</v>
      </c>
      <c r="H186">
        <v>4</v>
      </c>
      <c r="I186">
        <v>5.0499000000000001</v>
      </c>
      <c r="J186">
        <v>99</v>
      </c>
      <c r="K186">
        <v>265</v>
      </c>
    </row>
    <row r="187" spans="1:11" ht="15">
      <c r="A187" s="1">
        <v>28</v>
      </c>
      <c r="B187">
        <v>2</v>
      </c>
      <c r="C187">
        <v>24.7</v>
      </c>
      <c r="D187">
        <v>97</v>
      </c>
      <c r="E187">
        <v>175</v>
      </c>
      <c r="F187">
        <v>99.6</v>
      </c>
      <c r="G187">
        <v>32</v>
      </c>
      <c r="H187">
        <v>5</v>
      </c>
      <c r="I187">
        <v>5.3799000000000001</v>
      </c>
      <c r="J187">
        <v>87</v>
      </c>
      <c r="K187">
        <v>101</v>
      </c>
    </row>
    <row r="188" spans="1:11" ht="15">
      <c r="A188" s="1">
        <v>26</v>
      </c>
      <c r="B188">
        <v>2</v>
      </c>
      <c r="C188">
        <v>30.3</v>
      </c>
      <c r="D188">
        <v>89</v>
      </c>
      <c r="E188">
        <v>218</v>
      </c>
      <c r="F188">
        <v>152.19999999999999</v>
      </c>
      <c r="G188">
        <v>31</v>
      </c>
      <c r="H188">
        <v>7</v>
      </c>
      <c r="I188">
        <v>5.1590999999999996</v>
      </c>
      <c r="J188">
        <v>82</v>
      </c>
      <c r="K188">
        <v>137</v>
      </c>
    </row>
    <row r="189" spans="1:11" ht="15">
      <c r="A189" s="1">
        <v>30</v>
      </c>
      <c r="B189">
        <v>1</v>
      </c>
      <c r="C189">
        <v>21.3</v>
      </c>
      <c r="D189">
        <v>87</v>
      </c>
      <c r="E189">
        <v>134</v>
      </c>
      <c r="F189">
        <v>63</v>
      </c>
      <c r="G189">
        <v>63</v>
      </c>
      <c r="H189">
        <v>2</v>
      </c>
      <c r="I189">
        <v>3.6888999999999998</v>
      </c>
      <c r="J189">
        <v>66</v>
      </c>
      <c r="K189">
        <v>143</v>
      </c>
    </row>
    <row r="190" spans="1:11" ht="15">
      <c r="A190" s="1">
        <v>50</v>
      </c>
      <c r="B190">
        <v>1</v>
      </c>
      <c r="C190">
        <v>26.1</v>
      </c>
      <c r="D190">
        <v>109</v>
      </c>
      <c r="E190">
        <v>243</v>
      </c>
      <c r="F190">
        <v>160.6</v>
      </c>
      <c r="G190">
        <v>62</v>
      </c>
      <c r="H190">
        <v>4</v>
      </c>
      <c r="I190">
        <v>4.625</v>
      </c>
      <c r="J190">
        <v>89</v>
      </c>
      <c r="K190">
        <v>141</v>
      </c>
    </row>
    <row r="191" spans="1:11" ht="15">
      <c r="A191" s="1">
        <v>48</v>
      </c>
      <c r="B191">
        <v>1</v>
      </c>
      <c r="C191">
        <v>20.2</v>
      </c>
      <c r="D191">
        <v>95</v>
      </c>
      <c r="E191">
        <v>187</v>
      </c>
      <c r="F191">
        <v>117.4</v>
      </c>
      <c r="G191">
        <v>53</v>
      </c>
      <c r="H191">
        <v>4</v>
      </c>
      <c r="I191">
        <v>4.4188000000000001</v>
      </c>
      <c r="J191">
        <v>85</v>
      </c>
      <c r="K191">
        <v>79</v>
      </c>
    </row>
    <row r="192" spans="1:11" ht="15">
      <c r="A192" s="1">
        <v>51</v>
      </c>
      <c r="B192">
        <v>1</v>
      </c>
      <c r="C192">
        <v>25.2</v>
      </c>
      <c r="D192">
        <v>103</v>
      </c>
      <c r="E192">
        <v>176</v>
      </c>
      <c r="F192">
        <v>112.2</v>
      </c>
      <c r="G192">
        <v>37</v>
      </c>
      <c r="H192">
        <v>5</v>
      </c>
      <c r="I192">
        <v>4.8978000000000002</v>
      </c>
      <c r="J192">
        <v>90</v>
      </c>
      <c r="K192">
        <v>292</v>
      </c>
    </row>
    <row r="193" spans="1:11" ht="15">
      <c r="A193" s="1">
        <v>47</v>
      </c>
      <c r="B193">
        <v>2</v>
      </c>
      <c r="C193">
        <v>22.5</v>
      </c>
      <c r="D193">
        <v>82</v>
      </c>
      <c r="E193">
        <v>131</v>
      </c>
      <c r="F193">
        <v>66.8</v>
      </c>
      <c r="G193">
        <v>41</v>
      </c>
      <c r="H193">
        <v>3</v>
      </c>
      <c r="I193">
        <v>4.7535999999999996</v>
      </c>
      <c r="J193">
        <v>89</v>
      </c>
      <c r="K193">
        <v>178</v>
      </c>
    </row>
    <row r="194" spans="1:11" ht="15">
      <c r="A194" s="1">
        <v>64</v>
      </c>
      <c r="B194">
        <v>2</v>
      </c>
      <c r="C194">
        <v>23.5</v>
      </c>
      <c r="D194">
        <v>97</v>
      </c>
      <c r="E194">
        <v>203</v>
      </c>
      <c r="F194">
        <v>129</v>
      </c>
      <c r="G194">
        <v>59</v>
      </c>
      <c r="H194">
        <v>3</v>
      </c>
      <c r="I194">
        <v>4.3174999999999999</v>
      </c>
      <c r="J194">
        <v>77</v>
      </c>
      <c r="K194">
        <v>91</v>
      </c>
    </row>
    <row r="195" spans="1:11" ht="15">
      <c r="A195" s="1">
        <v>51</v>
      </c>
      <c r="B195">
        <v>2</v>
      </c>
      <c r="C195">
        <v>25.9</v>
      </c>
      <c r="D195">
        <v>76</v>
      </c>
      <c r="E195">
        <v>240</v>
      </c>
      <c r="F195">
        <v>169</v>
      </c>
      <c r="G195">
        <v>39</v>
      </c>
      <c r="H195">
        <v>6</v>
      </c>
      <c r="I195">
        <v>5.0751999999999997</v>
      </c>
      <c r="J195">
        <v>96</v>
      </c>
      <c r="K195">
        <v>116</v>
      </c>
    </row>
    <row r="196" spans="1:11" ht="15">
      <c r="A196" s="1">
        <v>30</v>
      </c>
      <c r="B196">
        <v>1</v>
      </c>
      <c r="C196">
        <v>20.9</v>
      </c>
      <c r="D196">
        <v>104</v>
      </c>
      <c r="E196">
        <v>152</v>
      </c>
      <c r="F196">
        <v>83.8</v>
      </c>
      <c r="G196">
        <v>47</v>
      </c>
      <c r="H196">
        <v>3</v>
      </c>
      <c r="I196">
        <v>4.6634000000000002</v>
      </c>
      <c r="J196">
        <v>97</v>
      </c>
      <c r="K196">
        <v>86</v>
      </c>
    </row>
    <row r="197" spans="1:11" ht="15">
      <c r="A197" s="1">
        <v>56</v>
      </c>
      <c r="B197">
        <v>2</v>
      </c>
      <c r="C197">
        <v>28.7</v>
      </c>
      <c r="D197">
        <v>99</v>
      </c>
      <c r="E197">
        <v>208</v>
      </c>
      <c r="F197">
        <v>146.4</v>
      </c>
      <c r="G197">
        <v>39</v>
      </c>
      <c r="H197">
        <v>5</v>
      </c>
      <c r="I197">
        <v>4.7274000000000003</v>
      </c>
      <c r="J197">
        <v>97</v>
      </c>
      <c r="K197">
        <v>122</v>
      </c>
    </row>
    <row r="198" spans="1:11" ht="15">
      <c r="A198" s="1">
        <v>42</v>
      </c>
      <c r="B198">
        <v>1</v>
      </c>
      <c r="C198">
        <v>22.1</v>
      </c>
      <c r="D198">
        <v>85</v>
      </c>
      <c r="E198">
        <v>213</v>
      </c>
      <c r="F198">
        <v>138.6</v>
      </c>
      <c r="G198">
        <v>60</v>
      </c>
      <c r="H198">
        <v>4</v>
      </c>
      <c r="I198">
        <v>4.2766999999999999</v>
      </c>
      <c r="J198">
        <v>94</v>
      </c>
      <c r="K198">
        <v>72</v>
      </c>
    </row>
    <row r="199" spans="1:11" ht="15">
      <c r="A199" s="1">
        <v>62</v>
      </c>
      <c r="B199">
        <v>2</v>
      </c>
      <c r="C199">
        <v>26.7</v>
      </c>
      <c r="D199">
        <v>115</v>
      </c>
      <c r="E199">
        <v>183</v>
      </c>
      <c r="F199">
        <v>124</v>
      </c>
      <c r="G199">
        <v>35</v>
      </c>
      <c r="H199">
        <v>5</v>
      </c>
      <c r="I199">
        <v>4.7874999999999996</v>
      </c>
      <c r="J199">
        <v>100</v>
      </c>
      <c r="K199">
        <v>129</v>
      </c>
    </row>
    <row r="200" spans="1:11" ht="15">
      <c r="A200" s="1">
        <v>34</v>
      </c>
      <c r="B200">
        <v>1</v>
      </c>
      <c r="C200">
        <v>31.4</v>
      </c>
      <c r="D200">
        <v>87</v>
      </c>
      <c r="E200">
        <v>149</v>
      </c>
      <c r="F200">
        <v>93.8</v>
      </c>
      <c r="G200">
        <v>46</v>
      </c>
      <c r="H200">
        <v>3</v>
      </c>
      <c r="I200">
        <v>3.8285999999999998</v>
      </c>
      <c r="J200">
        <v>77</v>
      </c>
      <c r="K200">
        <v>142</v>
      </c>
    </row>
    <row r="201" spans="1:11" ht="15">
      <c r="A201" s="1">
        <v>60</v>
      </c>
      <c r="B201">
        <v>1</v>
      </c>
      <c r="C201">
        <v>22.2</v>
      </c>
      <c r="D201">
        <v>104.67</v>
      </c>
      <c r="E201">
        <v>221</v>
      </c>
      <c r="F201">
        <v>105.4</v>
      </c>
      <c r="G201">
        <v>60</v>
      </c>
      <c r="H201">
        <v>3.68</v>
      </c>
      <c r="I201">
        <v>5.6276000000000002</v>
      </c>
      <c r="J201">
        <v>93</v>
      </c>
      <c r="K201">
        <v>90</v>
      </c>
    </row>
    <row r="202" spans="1:11" ht="15">
      <c r="A202" s="1">
        <v>64</v>
      </c>
      <c r="B202">
        <v>1</v>
      </c>
      <c r="C202">
        <v>21</v>
      </c>
      <c r="D202">
        <v>92.33</v>
      </c>
      <c r="E202">
        <v>227</v>
      </c>
      <c r="F202">
        <v>146.80000000000001</v>
      </c>
      <c r="G202">
        <v>65</v>
      </c>
      <c r="H202">
        <v>3.49</v>
      </c>
      <c r="I202">
        <v>4.3307000000000002</v>
      </c>
      <c r="J202">
        <v>102</v>
      </c>
      <c r="K202">
        <v>158</v>
      </c>
    </row>
    <row r="203" spans="1:11" ht="15">
      <c r="A203" s="1">
        <v>39</v>
      </c>
      <c r="B203">
        <v>2</v>
      </c>
      <c r="C203">
        <v>21.2</v>
      </c>
      <c r="D203">
        <v>90</v>
      </c>
      <c r="E203">
        <v>182</v>
      </c>
      <c r="F203">
        <v>110.4</v>
      </c>
      <c r="G203">
        <v>60</v>
      </c>
      <c r="H203">
        <v>3</v>
      </c>
      <c r="I203">
        <v>4.0603999999999996</v>
      </c>
      <c r="J203">
        <v>98</v>
      </c>
      <c r="K203">
        <v>39</v>
      </c>
    </row>
    <row r="204" spans="1:11" ht="15">
      <c r="A204" s="1">
        <v>71</v>
      </c>
      <c r="B204">
        <v>2</v>
      </c>
      <c r="C204">
        <v>26.5</v>
      </c>
      <c r="D204">
        <v>105</v>
      </c>
      <c r="E204">
        <v>281</v>
      </c>
      <c r="F204">
        <v>173.6</v>
      </c>
      <c r="G204">
        <v>55</v>
      </c>
      <c r="H204">
        <v>5</v>
      </c>
      <c r="I204">
        <v>5.5682999999999998</v>
      </c>
      <c r="J204">
        <v>84</v>
      </c>
      <c r="K204">
        <v>196</v>
      </c>
    </row>
    <row r="205" spans="1:11" ht="15">
      <c r="A205" s="1">
        <v>48</v>
      </c>
      <c r="B205">
        <v>2</v>
      </c>
      <c r="C205">
        <v>29.2</v>
      </c>
      <c r="D205">
        <v>110</v>
      </c>
      <c r="E205">
        <v>218</v>
      </c>
      <c r="F205">
        <v>151.6</v>
      </c>
      <c r="G205">
        <v>39</v>
      </c>
      <c r="H205">
        <v>6</v>
      </c>
      <c r="I205">
        <v>4.92</v>
      </c>
      <c r="J205">
        <v>98</v>
      </c>
      <c r="K205">
        <v>222</v>
      </c>
    </row>
    <row r="206" spans="1:11" ht="15">
      <c r="A206" s="1">
        <v>79</v>
      </c>
      <c r="B206">
        <v>2</v>
      </c>
      <c r="C206">
        <v>27</v>
      </c>
      <c r="D206">
        <v>103</v>
      </c>
      <c r="E206">
        <v>169</v>
      </c>
      <c r="F206">
        <v>110.8</v>
      </c>
      <c r="G206">
        <v>37</v>
      </c>
      <c r="H206">
        <v>5</v>
      </c>
      <c r="I206">
        <v>4.6634000000000002</v>
      </c>
      <c r="J206">
        <v>110</v>
      </c>
      <c r="K206">
        <v>277</v>
      </c>
    </row>
    <row r="207" spans="1:11" ht="15">
      <c r="A207" s="1">
        <v>40</v>
      </c>
      <c r="B207">
        <v>1</v>
      </c>
      <c r="C207">
        <v>30.7</v>
      </c>
      <c r="D207">
        <v>99</v>
      </c>
      <c r="E207">
        <v>177</v>
      </c>
      <c r="F207">
        <v>85.4</v>
      </c>
      <c r="G207">
        <v>50</v>
      </c>
      <c r="H207">
        <v>4</v>
      </c>
      <c r="I207">
        <v>5.3375000000000004</v>
      </c>
      <c r="J207">
        <v>85</v>
      </c>
      <c r="K207">
        <v>99</v>
      </c>
    </row>
    <row r="208" spans="1:11" ht="15">
      <c r="A208" s="1">
        <v>49</v>
      </c>
      <c r="B208">
        <v>2</v>
      </c>
      <c r="C208">
        <v>28.8</v>
      </c>
      <c r="D208">
        <v>92</v>
      </c>
      <c r="E208">
        <v>207</v>
      </c>
      <c r="F208">
        <v>140</v>
      </c>
      <c r="G208">
        <v>44</v>
      </c>
      <c r="H208">
        <v>5</v>
      </c>
      <c r="I208">
        <v>4.7449000000000003</v>
      </c>
      <c r="J208">
        <v>92</v>
      </c>
      <c r="K208">
        <v>196</v>
      </c>
    </row>
    <row r="209" spans="1:11" ht="15">
      <c r="A209" s="1">
        <v>51</v>
      </c>
      <c r="B209">
        <v>1</v>
      </c>
      <c r="C209">
        <v>30.6</v>
      </c>
      <c r="D209">
        <v>103</v>
      </c>
      <c r="E209">
        <v>198</v>
      </c>
      <c r="F209">
        <v>106.6</v>
      </c>
      <c r="G209">
        <v>57</v>
      </c>
      <c r="H209">
        <v>3</v>
      </c>
      <c r="I209">
        <v>5.1475</v>
      </c>
      <c r="J209">
        <v>100</v>
      </c>
      <c r="K209">
        <v>202</v>
      </c>
    </row>
    <row r="210" spans="1:11" ht="15">
      <c r="A210" s="1">
        <v>57</v>
      </c>
      <c r="B210">
        <v>1</v>
      </c>
      <c r="C210">
        <v>30.1</v>
      </c>
      <c r="D210">
        <v>117</v>
      </c>
      <c r="E210">
        <v>202</v>
      </c>
      <c r="F210">
        <v>139.6</v>
      </c>
      <c r="G210">
        <v>42</v>
      </c>
      <c r="H210">
        <v>5</v>
      </c>
      <c r="I210">
        <v>4.625</v>
      </c>
      <c r="J210">
        <v>120</v>
      </c>
      <c r="K210">
        <v>155</v>
      </c>
    </row>
    <row r="211" spans="1:11" ht="15">
      <c r="A211" s="1">
        <v>59</v>
      </c>
      <c r="B211">
        <v>2</v>
      </c>
      <c r="C211">
        <v>24.7</v>
      </c>
      <c r="D211">
        <v>114</v>
      </c>
      <c r="E211">
        <v>152</v>
      </c>
      <c r="F211">
        <v>104.8</v>
      </c>
      <c r="G211">
        <v>29</v>
      </c>
      <c r="H211">
        <v>5</v>
      </c>
      <c r="I211">
        <v>4.5109000000000004</v>
      </c>
      <c r="J211">
        <v>88</v>
      </c>
      <c r="K211">
        <v>77</v>
      </c>
    </row>
    <row r="212" spans="1:11" ht="15">
      <c r="A212" s="1">
        <v>51</v>
      </c>
      <c r="B212">
        <v>1</v>
      </c>
      <c r="C212">
        <v>27.7</v>
      </c>
      <c r="D212">
        <v>99</v>
      </c>
      <c r="E212">
        <v>229</v>
      </c>
      <c r="F212">
        <v>145.6</v>
      </c>
      <c r="G212">
        <v>69</v>
      </c>
      <c r="H212">
        <v>3</v>
      </c>
      <c r="I212">
        <v>4.2766999999999999</v>
      </c>
      <c r="J212">
        <v>77</v>
      </c>
      <c r="K212">
        <v>191</v>
      </c>
    </row>
    <row r="213" spans="1:11" ht="15">
      <c r="A213" s="1">
        <v>74</v>
      </c>
      <c r="B213">
        <v>1</v>
      </c>
      <c r="C213">
        <v>29.8</v>
      </c>
      <c r="D213">
        <v>101</v>
      </c>
      <c r="E213">
        <v>171</v>
      </c>
      <c r="F213">
        <v>104.8</v>
      </c>
      <c r="G213">
        <v>50</v>
      </c>
      <c r="H213">
        <v>3</v>
      </c>
      <c r="I213">
        <v>4.3944000000000001</v>
      </c>
      <c r="J213">
        <v>86</v>
      </c>
      <c r="K213">
        <v>70</v>
      </c>
    </row>
    <row r="214" spans="1:11" ht="15">
      <c r="A214" s="1">
        <v>67</v>
      </c>
      <c r="B214">
        <v>1</v>
      </c>
      <c r="C214">
        <v>26.7</v>
      </c>
      <c r="D214">
        <v>105</v>
      </c>
      <c r="E214">
        <v>225</v>
      </c>
      <c r="F214">
        <v>135.4</v>
      </c>
      <c r="G214">
        <v>69</v>
      </c>
      <c r="H214">
        <v>3</v>
      </c>
      <c r="I214">
        <v>4.6346999999999996</v>
      </c>
      <c r="J214">
        <v>96</v>
      </c>
      <c r="K214">
        <v>73</v>
      </c>
    </row>
    <row r="215" spans="1:11" ht="15">
      <c r="A215" s="1">
        <v>49</v>
      </c>
      <c r="B215">
        <v>1</v>
      </c>
      <c r="C215">
        <v>19.8</v>
      </c>
      <c r="D215">
        <v>88</v>
      </c>
      <c r="E215">
        <v>188</v>
      </c>
      <c r="F215">
        <v>114.8</v>
      </c>
      <c r="G215">
        <v>57</v>
      </c>
      <c r="H215">
        <v>3</v>
      </c>
      <c r="I215">
        <v>4.3944000000000001</v>
      </c>
      <c r="J215">
        <v>93</v>
      </c>
      <c r="K215">
        <v>49</v>
      </c>
    </row>
    <row r="216" spans="1:11" ht="15">
      <c r="A216" s="1">
        <v>57</v>
      </c>
      <c r="B216">
        <v>1</v>
      </c>
      <c r="C216">
        <v>23.3</v>
      </c>
      <c r="D216">
        <v>88</v>
      </c>
      <c r="E216">
        <v>155</v>
      </c>
      <c r="F216">
        <v>63.6</v>
      </c>
      <c r="G216">
        <v>78</v>
      </c>
      <c r="H216">
        <v>2</v>
      </c>
      <c r="I216">
        <v>4.2046999999999999</v>
      </c>
      <c r="J216">
        <v>78</v>
      </c>
      <c r="K216">
        <v>65</v>
      </c>
    </row>
    <row r="217" spans="1:11" ht="15">
      <c r="A217" s="1">
        <v>56</v>
      </c>
      <c r="B217">
        <v>2</v>
      </c>
      <c r="C217">
        <v>35.1</v>
      </c>
      <c r="D217">
        <v>123</v>
      </c>
      <c r="E217">
        <v>164</v>
      </c>
      <c r="F217">
        <v>95</v>
      </c>
      <c r="G217">
        <v>38</v>
      </c>
      <c r="H217">
        <v>4</v>
      </c>
      <c r="I217">
        <v>5.0434000000000001</v>
      </c>
      <c r="J217">
        <v>117</v>
      </c>
      <c r="K217">
        <v>263</v>
      </c>
    </row>
    <row r="218" spans="1:11" ht="15">
      <c r="A218" s="1">
        <v>52</v>
      </c>
      <c r="B218">
        <v>2</v>
      </c>
      <c r="C218">
        <v>29.7</v>
      </c>
      <c r="D218">
        <v>109</v>
      </c>
      <c r="E218">
        <v>228</v>
      </c>
      <c r="F218">
        <v>162.80000000000001</v>
      </c>
      <c r="G218">
        <v>31</v>
      </c>
      <c r="H218">
        <v>8</v>
      </c>
      <c r="I218">
        <v>5.1417000000000002</v>
      </c>
      <c r="J218">
        <v>103</v>
      </c>
      <c r="K218">
        <v>248</v>
      </c>
    </row>
    <row r="219" spans="1:11" ht="15">
      <c r="A219" s="1">
        <v>69</v>
      </c>
      <c r="B219">
        <v>1</v>
      </c>
      <c r="C219">
        <v>29.3</v>
      </c>
      <c r="D219">
        <v>124</v>
      </c>
      <c r="E219">
        <v>223</v>
      </c>
      <c r="F219">
        <v>139</v>
      </c>
      <c r="G219">
        <v>54</v>
      </c>
      <c r="H219">
        <v>4</v>
      </c>
      <c r="I219">
        <v>5.0106000000000002</v>
      </c>
      <c r="J219">
        <v>102</v>
      </c>
      <c r="K219">
        <v>296</v>
      </c>
    </row>
    <row r="220" spans="1:11" ht="15">
      <c r="A220" s="1">
        <v>37</v>
      </c>
      <c r="B220">
        <v>1</v>
      </c>
      <c r="C220">
        <v>20.3</v>
      </c>
      <c r="D220">
        <v>83</v>
      </c>
      <c r="E220">
        <v>185</v>
      </c>
      <c r="F220">
        <v>124.6</v>
      </c>
      <c r="G220">
        <v>38</v>
      </c>
      <c r="H220">
        <v>5</v>
      </c>
      <c r="I220">
        <v>4.7184999999999997</v>
      </c>
      <c r="J220">
        <v>88</v>
      </c>
      <c r="K220">
        <v>214</v>
      </c>
    </row>
    <row r="221" spans="1:11" ht="15">
      <c r="A221" s="1">
        <v>24</v>
      </c>
      <c r="B221">
        <v>1</v>
      </c>
      <c r="C221">
        <v>22.5</v>
      </c>
      <c r="D221">
        <v>89</v>
      </c>
      <c r="E221">
        <v>141</v>
      </c>
      <c r="F221">
        <v>68</v>
      </c>
      <c r="G221">
        <v>52</v>
      </c>
      <c r="H221">
        <v>3</v>
      </c>
      <c r="I221">
        <v>4.6539999999999999</v>
      </c>
      <c r="J221">
        <v>84</v>
      </c>
      <c r="K221">
        <v>185</v>
      </c>
    </row>
    <row r="222" spans="1:11" ht="15">
      <c r="A222" s="1">
        <v>55</v>
      </c>
      <c r="B222">
        <v>2</v>
      </c>
      <c r="C222">
        <v>22.7</v>
      </c>
      <c r="D222">
        <v>93</v>
      </c>
      <c r="E222">
        <v>154</v>
      </c>
      <c r="F222">
        <v>94.2</v>
      </c>
      <c r="G222">
        <v>53</v>
      </c>
      <c r="H222">
        <v>3</v>
      </c>
      <c r="I222">
        <v>3.5264000000000002</v>
      </c>
      <c r="J222">
        <v>75</v>
      </c>
      <c r="K222">
        <v>78</v>
      </c>
    </row>
    <row r="223" spans="1:11" ht="15">
      <c r="A223" s="1">
        <v>36</v>
      </c>
      <c r="B223">
        <v>1</v>
      </c>
      <c r="C223">
        <v>22.8</v>
      </c>
      <c r="D223">
        <v>87</v>
      </c>
      <c r="E223">
        <v>178</v>
      </c>
      <c r="F223">
        <v>116</v>
      </c>
      <c r="G223">
        <v>41</v>
      </c>
      <c r="H223">
        <v>4</v>
      </c>
      <c r="I223">
        <v>4.6539999999999999</v>
      </c>
      <c r="J223">
        <v>82</v>
      </c>
      <c r="K223">
        <v>93</v>
      </c>
    </row>
    <row r="224" spans="1:11" ht="15">
      <c r="A224" s="1">
        <v>42</v>
      </c>
      <c r="B224">
        <v>2</v>
      </c>
      <c r="C224">
        <v>24</v>
      </c>
      <c r="D224">
        <v>107</v>
      </c>
      <c r="E224">
        <v>150</v>
      </c>
      <c r="F224">
        <v>85</v>
      </c>
      <c r="G224">
        <v>44</v>
      </c>
      <c r="H224">
        <v>3</v>
      </c>
      <c r="I224">
        <v>4.6539999999999999</v>
      </c>
      <c r="J224">
        <v>96</v>
      </c>
      <c r="K224">
        <v>252</v>
      </c>
    </row>
    <row r="225" spans="1:11" ht="15">
      <c r="A225" s="1">
        <v>21</v>
      </c>
      <c r="B225">
        <v>1</v>
      </c>
      <c r="C225">
        <v>24.2</v>
      </c>
      <c r="D225">
        <v>76</v>
      </c>
      <c r="E225">
        <v>147</v>
      </c>
      <c r="F225">
        <v>77</v>
      </c>
      <c r="G225">
        <v>53</v>
      </c>
      <c r="H225">
        <v>3</v>
      </c>
      <c r="I225">
        <v>4.4427000000000003</v>
      </c>
      <c r="J225">
        <v>79</v>
      </c>
      <c r="K225">
        <v>150</v>
      </c>
    </row>
    <row r="226" spans="1:11" ht="15">
      <c r="A226" s="1">
        <v>41</v>
      </c>
      <c r="B226">
        <v>1</v>
      </c>
      <c r="C226">
        <v>20.2</v>
      </c>
      <c r="D226">
        <v>62</v>
      </c>
      <c r="E226">
        <v>153</v>
      </c>
      <c r="F226">
        <v>89</v>
      </c>
      <c r="G226">
        <v>50</v>
      </c>
      <c r="H226">
        <v>3</v>
      </c>
      <c r="I226">
        <v>4.2484999999999999</v>
      </c>
      <c r="J226">
        <v>89</v>
      </c>
      <c r="K226">
        <v>77</v>
      </c>
    </row>
    <row r="227" spans="1:11" ht="15">
      <c r="A227" s="1">
        <v>57</v>
      </c>
      <c r="B227">
        <v>2</v>
      </c>
      <c r="C227">
        <v>29.4</v>
      </c>
      <c r="D227">
        <v>109</v>
      </c>
      <c r="E227">
        <v>160</v>
      </c>
      <c r="F227">
        <v>87.6</v>
      </c>
      <c r="G227">
        <v>31</v>
      </c>
      <c r="H227">
        <v>5</v>
      </c>
      <c r="I227">
        <v>5.3327</v>
      </c>
      <c r="J227">
        <v>92</v>
      </c>
      <c r="K227">
        <v>208</v>
      </c>
    </row>
    <row r="228" spans="1:11" ht="15">
      <c r="A228" s="1">
        <v>20</v>
      </c>
      <c r="B228">
        <v>2</v>
      </c>
      <c r="C228">
        <v>22.1</v>
      </c>
      <c r="D228">
        <v>87</v>
      </c>
      <c r="E228">
        <v>171</v>
      </c>
      <c r="F228">
        <v>99.6</v>
      </c>
      <c r="G228">
        <v>58</v>
      </c>
      <c r="H228">
        <v>3</v>
      </c>
      <c r="I228">
        <v>4.2046999999999999</v>
      </c>
      <c r="J228">
        <v>78</v>
      </c>
      <c r="K228">
        <v>77</v>
      </c>
    </row>
    <row r="229" spans="1:11" ht="15">
      <c r="A229" s="1">
        <v>67</v>
      </c>
      <c r="B229">
        <v>2</v>
      </c>
      <c r="C229">
        <v>23.6</v>
      </c>
      <c r="D229">
        <v>111.33</v>
      </c>
      <c r="E229">
        <v>189</v>
      </c>
      <c r="F229">
        <v>105.4</v>
      </c>
      <c r="G229">
        <v>70</v>
      </c>
      <c r="H229">
        <v>2.7</v>
      </c>
      <c r="I229">
        <v>4.2195</v>
      </c>
      <c r="J229">
        <v>93</v>
      </c>
      <c r="K229">
        <v>108</v>
      </c>
    </row>
    <row r="230" spans="1:11" ht="15">
      <c r="A230" s="1">
        <v>34</v>
      </c>
      <c r="B230">
        <v>1</v>
      </c>
      <c r="C230">
        <v>25.2</v>
      </c>
      <c r="D230">
        <v>77</v>
      </c>
      <c r="E230">
        <v>189</v>
      </c>
      <c r="F230">
        <v>120.6</v>
      </c>
      <c r="G230">
        <v>53</v>
      </c>
      <c r="H230">
        <v>4</v>
      </c>
      <c r="I230">
        <v>4.3437999999999999</v>
      </c>
      <c r="J230">
        <v>79</v>
      </c>
      <c r="K230">
        <v>160</v>
      </c>
    </row>
    <row r="231" spans="1:11" ht="15">
      <c r="A231" s="1">
        <v>41</v>
      </c>
      <c r="B231">
        <v>2</v>
      </c>
      <c r="C231">
        <v>24.9</v>
      </c>
      <c r="D231">
        <v>86</v>
      </c>
      <c r="E231">
        <v>192</v>
      </c>
      <c r="F231">
        <v>115</v>
      </c>
      <c r="G231">
        <v>61</v>
      </c>
      <c r="H231">
        <v>3</v>
      </c>
      <c r="I231">
        <v>4.3819999999999997</v>
      </c>
      <c r="J231">
        <v>94</v>
      </c>
      <c r="K231">
        <v>53</v>
      </c>
    </row>
    <row r="232" spans="1:11" ht="15">
      <c r="A232" s="1">
        <v>38</v>
      </c>
      <c r="B232">
        <v>2</v>
      </c>
      <c r="C232">
        <v>33</v>
      </c>
      <c r="D232">
        <v>78</v>
      </c>
      <c r="E232">
        <v>301</v>
      </c>
      <c r="F232">
        <v>215</v>
      </c>
      <c r="G232">
        <v>50</v>
      </c>
      <c r="H232">
        <v>6.02</v>
      </c>
      <c r="I232">
        <v>5.1929999999999996</v>
      </c>
      <c r="J232">
        <v>108</v>
      </c>
      <c r="K232">
        <v>220</v>
      </c>
    </row>
    <row r="233" spans="1:11" ht="15">
      <c r="A233" s="1">
        <v>51</v>
      </c>
      <c r="B233">
        <v>1</v>
      </c>
      <c r="C233">
        <v>23.5</v>
      </c>
      <c r="D233">
        <v>101</v>
      </c>
      <c r="E233">
        <v>195</v>
      </c>
      <c r="F233">
        <v>121</v>
      </c>
      <c r="G233">
        <v>51</v>
      </c>
      <c r="H233">
        <v>4</v>
      </c>
      <c r="I233">
        <v>4.7449000000000003</v>
      </c>
      <c r="J233">
        <v>94</v>
      </c>
      <c r="K233">
        <v>154</v>
      </c>
    </row>
    <row r="234" spans="1:11" ht="15">
      <c r="A234" s="1">
        <v>52</v>
      </c>
      <c r="B234">
        <v>2</v>
      </c>
      <c r="C234">
        <v>26.4</v>
      </c>
      <c r="D234">
        <v>91.33</v>
      </c>
      <c r="E234">
        <v>218</v>
      </c>
      <c r="F234">
        <v>152</v>
      </c>
      <c r="G234">
        <v>39</v>
      </c>
      <c r="H234">
        <v>5.59</v>
      </c>
      <c r="I234">
        <v>4.9053000000000004</v>
      </c>
      <c r="J234">
        <v>99</v>
      </c>
      <c r="K234">
        <v>259</v>
      </c>
    </row>
    <row r="235" spans="1:11" ht="15">
      <c r="A235" s="1">
        <v>67</v>
      </c>
      <c r="B235">
        <v>1</v>
      </c>
      <c r="C235">
        <v>29.8</v>
      </c>
      <c r="D235">
        <v>80</v>
      </c>
      <c r="E235">
        <v>172</v>
      </c>
      <c r="F235">
        <v>93.4</v>
      </c>
      <c r="G235">
        <v>63</v>
      </c>
      <c r="H235">
        <v>3</v>
      </c>
      <c r="I235">
        <v>4.3567</v>
      </c>
      <c r="J235">
        <v>82</v>
      </c>
      <c r="K235">
        <v>90</v>
      </c>
    </row>
    <row r="236" spans="1:11" ht="15">
      <c r="A236" s="1">
        <v>61</v>
      </c>
      <c r="B236">
        <v>1</v>
      </c>
      <c r="C236">
        <v>30</v>
      </c>
      <c r="D236">
        <v>108</v>
      </c>
      <c r="E236">
        <v>194</v>
      </c>
      <c r="F236">
        <v>100</v>
      </c>
      <c r="G236">
        <v>52</v>
      </c>
      <c r="H236">
        <v>3.73</v>
      </c>
      <c r="I236">
        <v>5.3471000000000002</v>
      </c>
      <c r="J236">
        <v>105</v>
      </c>
      <c r="K236">
        <v>246</v>
      </c>
    </row>
    <row r="237" spans="1:11" ht="15">
      <c r="A237" s="1">
        <v>67</v>
      </c>
      <c r="B237">
        <v>2</v>
      </c>
      <c r="C237">
        <v>25</v>
      </c>
      <c r="D237">
        <v>111.67</v>
      </c>
      <c r="E237">
        <v>146</v>
      </c>
      <c r="F237">
        <v>93.4</v>
      </c>
      <c r="G237">
        <v>33</v>
      </c>
      <c r="H237">
        <v>4.42</v>
      </c>
      <c r="I237">
        <v>4.585</v>
      </c>
      <c r="J237">
        <v>103</v>
      </c>
      <c r="K237">
        <v>124</v>
      </c>
    </row>
    <row r="238" spans="1:11" ht="15">
      <c r="A238" s="1">
        <v>56</v>
      </c>
      <c r="B238">
        <v>1</v>
      </c>
      <c r="C238">
        <v>27</v>
      </c>
      <c r="D238">
        <v>105</v>
      </c>
      <c r="E238">
        <v>247</v>
      </c>
      <c r="F238">
        <v>160.6</v>
      </c>
      <c r="G238">
        <v>54</v>
      </c>
      <c r="H238">
        <v>5</v>
      </c>
      <c r="I238">
        <v>5.0876000000000001</v>
      </c>
      <c r="J238">
        <v>94</v>
      </c>
      <c r="K238">
        <v>67</v>
      </c>
    </row>
    <row r="239" spans="1:11" ht="15">
      <c r="A239" s="1">
        <v>64</v>
      </c>
      <c r="B239">
        <v>1</v>
      </c>
      <c r="C239">
        <v>20</v>
      </c>
      <c r="D239">
        <v>74.67</v>
      </c>
      <c r="E239">
        <v>189</v>
      </c>
      <c r="F239">
        <v>114.8</v>
      </c>
      <c r="G239">
        <v>62</v>
      </c>
      <c r="H239">
        <v>3.05</v>
      </c>
      <c r="I239">
        <v>4.1109</v>
      </c>
      <c r="J239">
        <v>91</v>
      </c>
      <c r="K239">
        <v>72</v>
      </c>
    </row>
    <row r="240" spans="1:11" ht="15">
      <c r="A240" s="1">
        <v>58</v>
      </c>
      <c r="B240">
        <v>2</v>
      </c>
      <c r="C240">
        <v>25.5</v>
      </c>
      <c r="D240">
        <v>112</v>
      </c>
      <c r="E240">
        <v>163</v>
      </c>
      <c r="F240">
        <v>110.6</v>
      </c>
      <c r="G240">
        <v>29</v>
      </c>
      <c r="H240">
        <v>6</v>
      </c>
      <c r="I240">
        <v>4.7622</v>
      </c>
      <c r="J240">
        <v>86</v>
      </c>
      <c r="K240">
        <v>257</v>
      </c>
    </row>
    <row r="241" spans="1:11" ht="15">
      <c r="A241" s="1">
        <v>55</v>
      </c>
      <c r="B241">
        <v>1</v>
      </c>
      <c r="C241">
        <v>28.2</v>
      </c>
      <c r="D241">
        <v>91</v>
      </c>
      <c r="E241">
        <v>250</v>
      </c>
      <c r="F241">
        <v>140.19999999999999</v>
      </c>
      <c r="G241">
        <v>67</v>
      </c>
      <c r="H241">
        <v>4</v>
      </c>
      <c r="I241">
        <v>5.3659999999999997</v>
      </c>
      <c r="J241">
        <v>103</v>
      </c>
      <c r="K241">
        <v>262</v>
      </c>
    </row>
    <row r="242" spans="1:11" ht="15">
      <c r="A242" s="1">
        <v>62</v>
      </c>
      <c r="B242">
        <v>2</v>
      </c>
      <c r="C242">
        <v>33.299999999999997</v>
      </c>
      <c r="D242">
        <v>114</v>
      </c>
      <c r="E242">
        <v>182</v>
      </c>
      <c r="F242">
        <v>114</v>
      </c>
      <c r="G242">
        <v>38</v>
      </c>
      <c r="H242">
        <v>5</v>
      </c>
      <c r="I242">
        <v>5.0106000000000002</v>
      </c>
      <c r="J242">
        <v>96</v>
      </c>
      <c r="K242">
        <v>275</v>
      </c>
    </row>
    <row r="243" spans="1:11" ht="15">
      <c r="A243" s="1">
        <v>57</v>
      </c>
      <c r="B243">
        <v>2</v>
      </c>
      <c r="C243">
        <v>25.6</v>
      </c>
      <c r="D243">
        <v>96</v>
      </c>
      <c r="E243">
        <v>200</v>
      </c>
      <c r="F243">
        <v>133</v>
      </c>
      <c r="G243">
        <v>52</v>
      </c>
      <c r="H243">
        <v>3.85</v>
      </c>
      <c r="I243">
        <v>4.3174999999999999</v>
      </c>
      <c r="J243">
        <v>105</v>
      </c>
      <c r="K243">
        <v>177</v>
      </c>
    </row>
    <row r="244" spans="1:11" ht="15">
      <c r="A244" s="1">
        <v>20</v>
      </c>
      <c r="B244">
        <v>2</v>
      </c>
      <c r="C244">
        <v>24.2</v>
      </c>
      <c r="D244">
        <v>88</v>
      </c>
      <c r="E244">
        <v>126</v>
      </c>
      <c r="F244">
        <v>72.2</v>
      </c>
      <c r="G244">
        <v>45</v>
      </c>
      <c r="H244">
        <v>3</v>
      </c>
      <c r="I244">
        <v>3.7841999999999998</v>
      </c>
      <c r="J244">
        <v>74</v>
      </c>
      <c r="K244">
        <v>71</v>
      </c>
    </row>
    <row r="245" spans="1:11" ht="15">
      <c r="A245" s="1">
        <v>53</v>
      </c>
      <c r="B245">
        <v>2</v>
      </c>
      <c r="C245">
        <v>22.1</v>
      </c>
      <c r="D245">
        <v>98</v>
      </c>
      <c r="E245">
        <v>165</v>
      </c>
      <c r="F245">
        <v>105.2</v>
      </c>
      <c r="G245">
        <v>47</v>
      </c>
      <c r="H245">
        <v>4</v>
      </c>
      <c r="I245">
        <v>4.1589</v>
      </c>
      <c r="J245">
        <v>81</v>
      </c>
      <c r="K245">
        <v>47</v>
      </c>
    </row>
    <row r="246" spans="1:11" ht="15">
      <c r="A246" s="1">
        <v>32</v>
      </c>
      <c r="B246">
        <v>2</v>
      </c>
      <c r="C246">
        <v>31.4</v>
      </c>
      <c r="D246">
        <v>89</v>
      </c>
      <c r="E246">
        <v>153</v>
      </c>
      <c r="F246">
        <v>84.2</v>
      </c>
      <c r="G246">
        <v>56</v>
      </c>
      <c r="H246">
        <v>3</v>
      </c>
      <c r="I246">
        <v>4.1589</v>
      </c>
      <c r="J246">
        <v>90</v>
      </c>
      <c r="K246">
        <v>187</v>
      </c>
    </row>
    <row r="247" spans="1:11" ht="15">
      <c r="A247" s="1">
        <v>41</v>
      </c>
      <c r="B247">
        <v>1</v>
      </c>
      <c r="C247">
        <v>23.1</v>
      </c>
      <c r="D247">
        <v>86</v>
      </c>
      <c r="E247">
        <v>148</v>
      </c>
      <c r="F247">
        <v>78</v>
      </c>
      <c r="G247">
        <v>58</v>
      </c>
      <c r="H247">
        <v>3</v>
      </c>
      <c r="I247">
        <v>4.0942999999999996</v>
      </c>
      <c r="J247">
        <v>60</v>
      </c>
      <c r="K247">
        <v>125</v>
      </c>
    </row>
    <row r="248" spans="1:11" ht="15">
      <c r="A248" s="1">
        <v>60</v>
      </c>
      <c r="B248">
        <v>1</v>
      </c>
      <c r="C248">
        <v>23.4</v>
      </c>
      <c r="D248">
        <v>76.67</v>
      </c>
      <c r="E248">
        <v>247</v>
      </c>
      <c r="F248">
        <v>148</v>
      </c>
      <c r="G248">
        <v>65</v>
      </c>
      <c r="H248">
        <v>3.8</v>
      </c>
      <c r="I248">
        <v>5.1357999999999997</v>
      </c>
      <c r="J248">
        <v>77</v>
      </c>
      <c r="K248">
        <v>78</v>
      </c>
    </row>
    <row r="249" spans="1:11" ht="15">
      <c r="A249" s="1">
        <v>26</v>
      </c>
      <c r="B249">
        <v>1</v>
      </c>
      <c r="C249">
        <v>18.8</v>
      </c>
      <c r="D249">
        <v>83</v>
      </c>
      <c r="E249">
        <v>191</v>
      </c>
      <c r="F249">
        <v>103.6</v>
      </c>
      <c r="G249">
        <v>69</v>
      </c>
      <c r="H249">
        <v>3</v>
      </c>
      <c r="I249">
        <v>4.5217999999999998</v>
      </c>
      <c r="J249">
        <v>69</v>
      </c>
      <c r="K249">
        <v>51</v>
      </c>
    </row>
    <row r="250" spans="1:11" ht="15">
      <c r="A250" s="1">
        <v>37</v>
      </c>
      <c r="B250">
        <v>1</v>
      </c>
      <c r="C250">
        <v>30.8</v>
      </c>
      <c r="D250">
        <v>112</v>
      </c>
      <c r="E250">
        <v>282</v>
      </c>
      <c r="F250">
        <v>197.2</v>
      </c>
      <c r="G250">
        <v>43</v>
      </c>
      <c r="H250">
        <v>7</v>
      </c>
      <c r="I250">
        <v>5.3422999999999998</v>
      </c>
      <c r="J250">
        <v>101</v>
      </c>
      <c r="K250">
        <v>258</v>
      </c>
    </row>
    <row r="251" spans="1:11" ht="15">
      <c r="A251" s="1">
        <v>45</v>
      </c>
      <c r="B251">
        <v>1</v>
      </c>
      <c r="C251">
        <v>32</v>
      </c>
      <c r="D251">
        <v>110</v>
      </c>
      <c r="E251">
        <v>224</v>
      </c>
      <c r="F251">
        <v>134.19999999999999</v>
      </c>
      <c r="G251">
        <v>45</v>
      </c>
      <c r="H251">
        <v>5</v>
      </c>
      <c r="I251">
        <v>5.4116</v>
      </c>
      <c r="J251">
        <v>93</v>
      </c>
      <c r="K251">
        <v>215</v>
      </c>
    </row>
    <row r="252" spans="1:11" ht="15">
      <c r="A252" s="1">
        <v>67</v>
      </c>
      <c r="B252">
        <v>1</v>
      </c>
      <c r="C252">
        <v>31.6</v>
      </c>
      <c r="D252">
        <v>116</v>
      </c>
      <c r="E252">
        <v>179</v>
      </c>
      <c r="F252">
        <v>90.4</v>
      </c>
      <c r="G252">
        <v>41</v>
      </c>
      <c r="H252">
        <v>4</v>
      </c>
      <c r="I252">
        <v>5.4722999999999997</v>
      </c>
      <c r="J252">
        <v>100</v>
      </c>
      <c r="K252">
        <v>303</v>
      </c>
    </row>
    <row r="253" spans="1:11" ht="15">
      <c r="A253" s="1">
        <v>34</v>
      </c>
      <c r="B253">
        <v>2</v>
      </c>
      <c r="C253">
        <v>35.5</v>
      </c>
      <c r="D253">
        <v>120</v>
      </c>
      <c r="E253">
        <v>233</v>
      </c>
      <c r="F253">
        <v>146.6</v>
      </c>
      <c r="G253">
        <v>34</v>
      </c>
      <c r="H253">
        <v>7</v>
      </c>
      <c r="I253">
        <v>5.5682999999999998</v>
      </c>
      <c r="J253">
        <v>101</v>
      </c>
      <c r="K253">
        <v>243</v>
      </c>
    </row>
    <row r="254" spans="1:11" ht="15">
      <c r="A254" s="1">
        <v>50</v>
      </c>
      <c r="B254">
        <v>1</v>
      </c>
      <c r="C254">
        <v>31.9</v>
      </c>
      <c r="D254">
        <v>78.33</v>
      </c>
      <c r="E254">
        <v>207</v>
      </c>
      <c r="F254">
        <v>149.19999999999999</v>
      </c>
      <c r="G254">
        <v>38</v>
      </c>
      <c r="H254">
        <v>5.45</v>
      </c>
      <c r="I254">
        <v>4.5951000000000004</v>
      </c>
      <c r="J254">
        <v>84</v>
      </c>
      <c r="K254">
        <v>91</v>
      </c>
    </row>
    <row r="255" spans="1:11" ht="15">
      <c r="A255" s="1">
        <v>71</v>
      </c>
      <c r="B255">
        <v>1</v>
      </c>
      <c r="C255">
        <v>29.5</v>
      </c>
      <c r="D255">
        <v>97</v>
      </c>
      <c r="E255">
        <v>227</v>
      </c>
      <c r="F255">
        <v>151.6</v>
      </c>
      <c r="G255">
        <v>45</v>
      </c>
      <c r="H255">
        <v>5</v>
      </c>
      <c r="I255">
        <v>5.0239000000000003</v>
      </c>
      <c r="J255">
        <v>108</v>
      </c>
      <c r="K255">
        <v>150</v>
      </c>
    </row>
    <row r="256" spans="1:11" ht="15">
      <c r="A256" s="1">
        <v>57</v>
      </c>
      <c r="B256">
        <v>2</v>
      </c>
      <c r="C256">
        <v>31.6</v>
      </c>
      <c r="D256">
        <v>117</v>
      </c>
      <c r="E256">
        <v>225</v>
      </c>
      <c r="F256">
        <v>107.6</v>
      </c>
      <c r="G256">
        <v>40</v>
      </c>
      <c r="H256">
        <v>6</v>
      </c>
      <c r="I256">
        <v>5.9584000000000001</v>
      </c>
      <c r="J256">
        <v>113</v>
      </c>
      <c r="K256">
        <v>310</v>
      </c>
    </row>
    <row r="257" spans="1:11" ht="15">
      <c r="A257" s="1">
        <v>49</v>
      </c>
      <c r="B257">
        <v>1</v>
      </c>
      <c r="C257">
        <v>20.3</v>
      </c>
      <c r="D257">
        <v>93</v>
      </c>
      <c r="E257">
        <v>184</v>
      </c>
      <c r="F257">
        <v>103</v>
      </c>
      <c r="G257">
        <v>61</v>
      </c>
      <c r="H257">
        <v>3</v>
      </c>
      <c r="I257">
        <v>4.6052</v>
      </c>
      <c r="J257">
        <v>93</v>
      </c>
      <c r="K257">
        <v>153</v>
      </c>
    </row>
    <row r="258" spans="1:11" ht="15">
      <c r="A258" s="1">
        <v>35</v>
      </c>
      <c r="B258">
        <v>1</v>
      </c>
      <c r="C258">
        <v>41.3</v>
      </c>
      <c r="D258">
        <v>81</v>
      </c>
      <c r="E258">
        <v>168</v>
      </c>
      <c r="F258">
        <v>102.8</v>
      </c>
      <c r="G258">
        <v>37</v>
      </c>
      <c r="H258">
        <v>5</v>
      </c>
      <c r="I258">
        <v>4.9488000000000003</v>
      </c>
      <c r="J258">
        <v>94</v>
      </c>
      <c r="K258">
        <v>346</v>
      </c>
    </row>
    <row r="259" spans="1:11" ht="15">
      <c r="A259" s="1">
        <v>41</v>
      </c>
      <c r="B259">
        <v>2</v>
      </c>
      <c r="C259">
        <v>21.2</v>
      </c>
      <c r="D259">
        <v>102</v>
      </c>
      <c r="E259">
        <v>184</v>
      </c>
      <c r="F259">
        <v>100.4</v>
      </c>
      <c r="G259">
        <v>64</v>
      </c>
      <c r="H259">
        <v>3</v>
      </c>
      <c r="I259">
        <v>4.585</v>
      </c>
      <c r="J259">
        <v>79</v>
      </c>
      <c r="K259">
        <v>63</v>
      </c>
    </row>
    <row r="260" spans="1:11" ht="15">
      <c r="A260" s="1">
        <v>70</v>
      </c>
      <c r="B260">
        <v>2</v>
      </c>
      <c r="C260">
        <v>24.1</v>
      </c>
      <c r="D260">
        <v>82.33</v>
      </c>
      <c r="E260">
        <v>194</v>
      </c>
      <c r="F260">
        <v>149.19999999999999</v>
      </c>
      <c r="G260">
        <v>31</v>
      </c>
      <c r="H260">
        <v>6.26</v>
      </c>
      <c r="I260">
        <v>4.2340999999999998</v>
      </c>
      <c r="J260">
        <v>105</v>
      </c>
      <c r="K260">
        <v>89</v>
      </c>
    </row>
    <row r="261" spans="1:11" ht="15">
      <c r="A261" s="1">
        <v>52</v>
      </c>
      <c r="B261">
        <v>1</v>
      </c>
      <c r="C261">
        <v>23</v>
      </c>
      <c r="D261">
        <v>107</v>
      </c>
      <c r="E261">
        <v>179</v>
      </c>
      <c r="F261">
        <v>123.7</v>
      </c>
      <c r="G261">
        <v>42.5</v>
      </c>
      <c r="H261">
        <v>4.21</v>
      </c>
      <c r="I261">
        <v>4.1589</v>
      </c>
      <c r="J261">
        <v>93</v>
      </c>
      <c r="K261">
        <v>50</v>
      </c>
    </row>
    <row r="262" spans="1:11" ht="15">
      <c r="A262" s="1">
        <v>60</v>
      </c>
      <c r="B262">
        <v>1</v>
      </c>
      <c r="C262">
        <v>25.6</v>
      </c>
      <c r="D262">
        <v>78</v>
      </c>
      <c r="E262">
        <v>195</v>
      </c>
      <c r="F262">
        <v>95.4</v>
      </c>
      <c r="G262">
        <v>91</v>
      </c>
      <c r="H262">
        <v>2</v>
      </c>
      <c r="I262">
        <v>3.7612000000000001</v>
      </c>
      <c r="J262">
        <v>87</v>
      </c>
      <c r="K262">
        <v>39</v>
      </c>
    </row>
    <row r="263" spans="1:11" ht="15">
      <c r="A263" s="1">
        <v>62</v>
      </c>
      <c r="B263">
        <v>1</v>
      </c>
      <c r="C263">
        <v>22.5</v>
      </c>
      <c r="D263">
        <v>125</v>
      </c>
      <c r="E263">
        <v>215</v>
      </c>
      <c r="F263">
        <v>99</v>
      </c>
      <c r="G263">
        <v>98</v>
      </c>
      <c r="H263">
        <v>2</v>
      </c>
      <c r="I263">
        <v>4.4997999999999996</v>
      </c>
      <c r="J263">
        <v>95</v>
      </c>
      <c r="K263">
        <v>103</v>
      </c>
    </row>
    <row r="264" spans="1:11" ht="15">
      <c r="A264" s="1">
        <v>44</v>
      </c>
      <c r="B264">
        <v>2</v>
      </c>
      <c r="C264">
        <v>38.200000000000003</v>
      </c>
      <c r="D264">
        <v>123</v>
      </c>
      <c r="E264">
        <v>201</v>
      </c>
      <c r="F264">
        <v>126.6</v>
      </c>
      <c r="G264">
        <v>44</v>
      </c>
      <c r="H264">
        <v>5</v>
      </c>
      <c r="I264">
        <v>5.0239000000000003</v>
      </c>
      <c r="J264">
        <v>92</v>
      </c>
      <c r="K264">
        <v>308</v>
      </c>
    </row>
    <row r="265" spans="1:11" ht="15">
      <c r="A265" s="1">
        <v>28</v>
      </c>
      <c r="B265">
        <v>2</v>
      </c>
      <c r="C265">
        <v>19.2</v>
      </c>
      <c r="D265">
        <v>81</v>
      </c>
      <c r="E265">
        <v>155</v>
      </c>
      <c r="F265">
        <v>94.6</v>
      </c>
      <c r="G265">
        <v>51</v>
      </c>
      <c r="H265">
        <v>3</v>
      </c>
      <c r="I265">
        <v>3.8500999999999999</v>
      </c>
      <c r="J265">
        <v>87</v>
      </c>
      <c r="K265">
        <v>116</v>
      </c>
    </row>
    <row r="266" spans="1:11" ht="15">
      <c r="A266" s="1">
        <v>58</v>
      </c>
      <c r="B266">
        <v>2</v>
      </c>
      <c r="C266">
        <v>29</v>
      </c>
      <c r="D266">
        <v>85</v>
      </c>
      <c r="E266">
        <v>156</v>
      </c>
      <c r="F266">
        <v>109.2</v>
      </c>
      <c r="G266">
        <v>36</v>
      </c>
      <c r="H266">
        <v>4</v>
      </c>
      <c r="I266">
        <v>3.9889999999999999</v>
      </c>
      <c r="J266">
        <v>86</v>
      </c>
      <c r="K266">
        <v>145</v>
      </c>
    </row>
    <row r="267" spans="1:11" ht="15">
      <c r="A267" s="1">
        <v>39</v>
      </c>
      <c r="B267">
        <v>2</v>
      </c>
      <c r="C267">
        <v>24</v>
      </c>
      <c r="D267">
        <v>89.67</v>
      </c>
      <c r="E267">
        <v>190</v>
      </c>
      <c r="F267">
        <v>113.6</v>
      </c>
      <c r="G267">
        <v>52</v>
      </c>
      <c r="H267">
        <v>3.65</v>
      </c>
      <c r="I267">
        <v>4.8040000000000003</v>
      </c>
      <c r="J267">
        <v>101</v>
      </c>
      <c r="K267">
        <v>74</v>
      </c>
    </row>
    <row r="268" spans="1:11" ht="15">
      <c r="A268" s="1">
        <v>34</v>
      </c>
      <c r="B268">
        <v>2</v>
      </c>
      <c r="C268">
        <v>20.6</v>
      </c>
      <c r="D268">
        <v>98</v>
      </c>
      <c r="E268">
        <v>183</v>
      </c>
      <c r="F268">
        <v>92</v>
      </c>
      <c r="G268">
        <v>83</v>
      </c>
      <c r="H268">
        <v>2</v>
      </c>
      <c r="I268">
        <v>3.6888999999999998</v>
      </c>
      <c r="J268">
        <v>92</v>
      </c>
      <c r="K268">
        <v>45</v>
      </c>
    </row>
    <row r="269" spans="1:11" ht="15">
      <c r="A269" s="1">
        <v>65</v>
      </c>
      <c r="B269">
        <v>1</v>
      </c>
      <c r="C269">
        <v>26.3</v>
      </c>
      <c r="D269">
        <v>70</v>
      </c>
      <c r="E269">
        <v>244</v>
      </c>
      <c r="F269">
        <v>166.2</v>
      </c>
      <c r="G269">
        <v>51</v>
      </c>
      <c r="H269">
        <v>5</v>
      </c>
      <c r="I269">
        <v>4.8978000000000002</v>
      </c>
      <c r="J269">
        <v>98</v>
      </c>
      <c r="K269">
        <v>115</v>
      </c>
    </row>
    <row r="270" spans="1:11" ht="15">
      <c r="A270" s="1">
        <v>66</v>
      </c>
      <c r="B270">
        <v>2</v>
      </c>
      <c r="C270">
        <v>34.6</v>
      </c>
      <c r="D270">
        <v>115</v>
      </c>
      <c r="E270">
        <v>204</v>
      </c>
      <c r="F270">
        <v>139.4</v>
      </c>
      <c r="G270">
        <v>36</v>
      </c>
      <c r="H270">
        <v>6</v>
      </c>
      <c r="I270">
        <v>4.9627999999999997</v>
      </c>
      <c r="J270">
        <v>109</v>
      </c>
      <c r="K270">
        <v>264</v>
      </c>
    </row>
    <row r="271" spans="1:11" ht="15">
      <c r="A271" s="1">
        <v>51</v>
      </c>
      <c r="B271">
        <v>1</v>
      </c>
      <c r="C271">
        <v>23.4</v>
      </c>
      <c r="D271">
        <v>87</v>
      </c>
      <c r="E271">
        <v>220</v>
      </c>
      <c r="F271">
        <v>108.8</v>
      </c>
      <c r="G271">
        <v>93</v>
      </c>
      <c r="H271">
        <v>2</v>
      </c>
      <c r="I271">
        <v>4.5109000000000004</v>
      </c>
      <c r="J271">
        <v>82</v>
      </c>
      <c r="K271">
        <v>87</v>
      </c>
    </row>
    <row r="272" spans="1:11" ht="15">
      <c r="A272" s="1">
        <v>50</v>
      </c>
      <c r="B272">
        <v>2</v>
      </c>
      <c r="C272">
        <v>29.2</v>
      </c>
      <c r="D272">
        <v>119</v>
      </c>
      <c r="E272">
        <v>162</v>
      </c>
      <c r="F272">
        <v>85.2</v>
      </c>
      <c r="G272">
        <v>54</v>
      </c>
      <c r="H272">
        <v>3</v>
      </c>
      <c r="I272">
        <v>4.7362000000000002</v>
      </c>
      <c r="J272">
        <v>95</v>
      </c>
      <c r="K272">
        <v>202</v>
      </c>
    </row>
    <row r="273" spans="1:11" ht="15">
      <c r="A273" s="1">
        <v>59</v>
      </c>
      <c r="B273">
        <v>2</v>
      </c>
      <c r="C273">
        <v>27.2</v>
      </c>
      <c r="D273">
        <v>107</v>
      </c>
      <c r="E273">
        <v>158</v>
      </c>
      <c r="F273">
        <v>102</v>
      </c>
      <c r="G273">
        <v>39</v>
      </c>
      <c r="H273">
        <v>4</v>
      </c>
      <c r="I273">
        <v>4.4427000000000003</v>
      </c>
      <c r="J273">
        <v>93</v>
      </c>
      <c r="K273">
        <v>127</v>
      </c>
    </row>
    <row r="274" spans="1:11" ht="15">
      <c r="A274" s="1">
        <v>52</v>
      </c>
      <c r="B274">
        <v>1</v>
      </c>
      <c r="C274">
        <v>27</v>
      </c>
      <c r="D274">
        <v>78.33</v>
      </c>
      <c r="E274">
        <v>134</v>
      </c>
      <c r="F274">
        <v>73</v>
      </c>
      <c r="G274">
        <v>44</v>
      </c>
      <c r="H274">
        <v>3.05</v>
      </c>
      <c r="I274">
        <v>4.4427000000000003</v>
      </c>
      <c r="J274">
        <v>69</v>
      </c>
      <c r="K274">
        <v>182</v>
      </c>
    </row>
    <row r="275" spans="1:11" ht="15">
      <c r="A275" s="1">
        <v>69</v>
      </c>
      <c r="B275">
        <v>2</v>
      </c>
      <c r="C275">
        <v>24.5</v>
      </c>
      <c r="D275">
        <v>108</v>
      </c>
      <c r="E275">
        <v>243</v>
      </c>
      <c r="F275">
        <v>136.4</v>
      </c>
      <c r="G275">
        <v>40</v>
      </c>
      <c r="H275">
        <v>6</v>
      </c>
      <c r="I275">
        <v>5.8080999999999996</v>
      </c>
      <c r="J275">
        <v>100</v>
      </c>
      <c r="K275">
        <v>241</v>
      </c>
    </row>
    <row r="276" spans="1:11" ht="15">
      <c r="A276" s="1">
        <v>53</v>
      </c>
      <c r="B276">
        <v>1</v>
      </c>
      <c r="C276">
        <v>24.1</v>
      </c>
      <c r="D276">
        <v>105</v>
      </c>
      <c r="E276">
        <v>184</v>
      </c>
      <c r="F276">
        <v>113.4</v>
      </c>
      <c r="G276">
        <v>46</v>
      </c>
      <c r="H276">
        <v>4</v>
      </c>
      <c r="I276">
        <v>4.8121999999999998</v>
      </c>
      <c r="J276">
        <v>95</v>
      </c>
      <c r="K276">
        <v>66</v>
      </c>
    </row>
    <row r="277" spans="1:11" ht="15">
      <c r="A277" s="1">
        <v>47</v>
      </c>
      <c r="B277">
        <v>2</v>
      </c>
      <c r="C277">
        <v>25.3</v>
      </c>
      <c r="D277">
        <v>98</v>
      </c>
      <c r="E277">
        <v>173</v>
      </c>
      <c r="F277">
        <v>105.6</v>
      </c>
      <c r="G277">
        <v>44</v>
      </c>
      <c r="H277">
        <v>4</v>
      </c>
      <c r="I277">
        <v>4.7622</v>
      </c>
      <c r="J277">
        <v>108</v>
      </c>
      <c r="K277">
        <v>94</v>
      </c>
    </row>
    <row r="278" spans="1:11" ht="15">
      <c r="A278" s="1">
        <v>52</v>
      </c>
      <c r="B278">
        <v>1</v>
      </c>
      <c r="C278">
        <v>28.8</v>
      </c>
      <c r="D278">
        <v>113</v>
      </c>
      <c r="E278">
        <v>280</v>
      </c>
      <c r="F278">
        <v>174</v>
      </c>
      <c r="G278">
        <v>67</v>
      </c>
      <c r="H278">
        <v>4</v>
      </c>
      <c r="I278">
        <v>5.2729999999999997</v>
      </c>
      <c r="J278">
        <v>86</v>
      </c>
      <c r="K278">
        <v>283</v>
      </c>
    </row>
    <row r="279" spans="1:11" ht="15">
      <c r="A279" s="1">
        <v>39</v>
      </c>
      <c r="B279">
        <v>1</v>
      </c>
      <c r="C279">
        <v>20.9</v>
      </c>
      <c r="D279">
        <v>95</v>
      </c>
      <c r="E279">
        <v>150</v>
      </c>
      <c r="F279">
        <v>65.599999999999994</v>
      </c>
      <c r="G279">
        <v>68</v>
      </c>
      <c r="H279">
        <v>2</v>
      </c>
      <c r="I279">
        <v>4.4066999999999998</v>
      </c>
      <c r="J279">
        <v>95</v>
      </c>
      <c r="K279">
        <v>64</v>
      </c>
    </row>
    <row r="280" spans="1:11" ht="15">
      <c r="A280" s="1">
        <v>67</v>
      </c>
      <c r="B280">
        <v>2</v>
      </c>
      <c r="C280">
        <v>23</v>
      </c>
      <c r="D280">
        <v>70</v>
      </c>
      <c r="E280">
        <v>184</v>
      </c>
      <c r="F280">
        <v>128</v>
      </c>
      <c r="G280">
        <v>35</v>
      </c>
      <c r="H280">
        <v>5</v>
      </c>
      <c r="I280">
        <v>4.6539999999999999</v>
      </c>
      <c r="J280">
        <v>99</v>
      </c>
      <c r="K280">
        <v>102</v>
      </c>
    </row>
    <row r="281" spans="1:11" ht="15">
      <c r="A281" s="1">
        <v>59</v>
      </c>
      <c r="B281">
        <v>2</v>
      </c>
      <c r="C281">
        <v>24.1</v>
      </c>
      <c r="D281">
        <v>96</v>
      </c>
      <c r="E281">
        <v>170</v>
      </c>
      <c r="F281">
        <v>98.6</v>
      </c>
      <c r="G281">
        <v>54</v>
      </c>
      <c r="H281">
        <v>3</v>
      </c>
      <c r="I281">
        <v>4.4659000000000004</v>
      </c>
      <c r="J281">
        <v>85</v>
      </c>
      <c r="K281">
        <v>200</v>
      </c>
    </row>
    <row r="282" spans="1:11" ht="15">
      <c r="A282" s="1">
        <v>51</v>
      </c>
      <c r="B282">
        <v>2</v>
      </c>
      <c r="C282">
        <v>28.1</v>
      </c>
      <c r="D282">
        <v>106</v>
      </c>
      <c r="E282">
        <v>202</v>
      </c>
      <c r="F282">
        <v>122.2</v>
      </c>
      <c r="G282">
        <v>55</v>
      </c>
      <c r="H282">
        <v>4</v>
      </c>
      <c r="I282">
        <v>4.8202999999999996</v>
      </c>
      <c r="J282">
        <v>87</v>
      </c>
      <c r="K282">
        <v>265</v>
      </c>
    </row>
    <row r="283" spans="1:11" ht="15">
      <c r="A283" s="1">
        <v>23</v>
      </c>
      <c r="B283">
        <v>2</v>
      </c>
      <c r="C283">
        <v>18</v>
      </c>
      <c r="D283">
        <v>78</v>
      </c>
      <c r="E283">
        <v>171</v>
      </c>
      <c r="F283">
        <v>96</v>
      </c>
      <c r="G283">
        <v>48</v>
      </c>
      <c r="H283">
        <v>4</v>
      </c>
      <c r="I283">
        <v>4.9053000000000004</v>
      </c>
      <c r="J283">
        <v>92</v>
      </c>
      <c r="K283">
        <v>94</v>
      </c>
    </row>
    <row r="284" spans="1:11" ht="15">
      <c r="A284" s="1">
        <v>68</v>
      </c>
      <c r="B284">
        <v>1</v>
      </c>
      <c r="C284">
        <v>25.9</v>
      </c>
      <c r="D284">
        <v>93</v>
      </c>
      <c r="E284">
        <v>253</v>
      </c>
      <c r="F284">
        <v>181.2</v>
      </c>
      <c r="G284">
        <v>53</v>
      </c>
      <c r="H284">
        <v>5</v>
      </c>
      <c r="I284">
        <v>4.5433000000000003</v>
      </c>
      <c r="J284">
        <v>98</v>
      </c>
      <c r="K284">
        <v>230</v>
      </c>
    </row>
    <row r="285" spans="1:11" ht="15">
      <c r="A285" s="1">
        <v>44</v>
      </c>
      <c r="B285">
        <v>1</v>
      </c>
      <c r="C285">
        <v>21.5</v>
      </c>
      <c r="D285">
        <v>85</v>
      </c>
      <c r="E285">
        <v>157</v>
      </c>
      <c r="F285">
        <v>92.2</v>
      </c>
      <c r="G285">
        <v>55</v>
      </c>
      <c r="H285">
        <v>3</v>
      </c>
      <c r="I285">
        <v>3.8917999999999999</v>
      </c>
      <c r="J285">
        <v>84</v>
      </c>
      <c r="K285">
        <v>181</v>
      </c>
    </row>
    <row r="286" spans="1:11" ht="15">
      <c r="A286" s="1">
        <v>60</v>
      </c>
      <c r="B286">
        <v>2</v>
      </c>
      <c r="C286">
        <v>24.3</v>
      </c>
      <c r="D286">
        <v>103</v>
      </c>
      <c r="E286">
        <v>141</v>
      </c>
      <c r="F286">
        <v>86.6</v>
      </c>
      <c r="G286">
        <v>33</v>
      </c>
      <c r="H286">
        <v>4</v>
      </c>
      <c r="I286">
        <v>4.6727999999999996</v>
      </c>
      <c r="J286">
        <v>78</v>
      </c>
      <c r="K286">
        <v>156</v>
      </c>
    </row>
    <row r="287" spans="1:11" ht="15">
      <c r="A287" s="1">
        <v>52</v>
      </c>
      <c r="B287">
        <v>1</v>
      </c>
      <c r="C287">
        <v>24.5</v>
      </c>
      <c r="D287">
        <v>90</v>
      </c>
      <c r="E287">
        <v>198</v>
      </c>
      <c r="F287">
        <v>129</v>
      </c>
      <c r="G287">
        <v>29</v>
      </c>
      <c r="H287">
        <v>7</v>
      </c>
      <c r="I287">
        <v>5.2983000000000002</v>
      </c>
      <c r="J287">
        <v>86</v>
      </c>
      <c r="K287">
        <v>233</v>
      </c>
    </row>
    <row r="288" spans="1:11" ht="15">
      <c r="A288" s="1">
        <v>38</v>
      </c>
      <c r="B288">
        <v>1</v>
      </c>
      <c r="C288">
        <v>21.3</v>
      </c>
      <c r="D288">
        <v>72</v>
      </c>
      <c r="E288">
        <v>165</v>
      </c>
      <c r="F288">
        <v>60.2</v>
      </c>
      <c r="G288">
        <v>88</v>
      </c>
      <c r="H288">
        <v>2</v>
      </c>
      <c r="I288">
        <v>4.4307999999999996</v>
      </c>
      <c r="J288">
        <v>90</v>
      </c>
      <c r="K288">
        <v>60</v>
      </c>
    </row>
    <row r="289" spans="1:11" ht="15">
      <c r="A289" s="1">
        <v>61</v>
      </c>
      <c r="B289">
        <v>1</v>
      </c>
      <c r="C289">
        <v>25.8</v>
      </c>
      <c r="D289">
        <v>90</v>
      </c>
      <c r="E289">
        <v>280</v>
      </c>
      <c r="F289">
        <v>195.4</v>
      </c>
      <c r="G289">
        <v>55</v>
      </c>
      <c r="H289">
        <v>5</v>
      </c>
      <c r="I289">
        <v>4.9972000000000003</v>
      </c>
      <c r="J289">
        <v>90</v>
      </c>
      <c r="K289">
        <v>219</v>
      </c>
    </row>
    <row r="290" spans="1:11" ht="15">
      <c r="A290" s="1">
        <v>68</v>
      </c>
      <c r="B290">
        <v>2</v>
      </c>
      <c r="C290">
        <v>24.8</v>
      </c>
      <c r="D290">
        <v>101</v>
      </c>
      <c r="E290">
        <v>221</v>
      </c>
      <c r="F290">
        <v>151.4</v>
      </c>
      <c r="G290">
        <v>60</v>
      </c>
      <c r="H290">
        <v>4</v>
      </c>
      <c r="I290">
        <v>3.8712</v>
      </c>
      <c r="J290">
        <v>87</v>
      </c>
      <c r="K290">
        <v>80</v>
      </c>
    </row>
    <row r="291" spans="1:11" ht="15">
      <c r="A291" s="1">
        <v>28</v>
      </c>
      <c r="B291">
        <v>2</v>
      </c>
      <c r="C291">
        <v>31.5</v>
      </c>
      <c r="D291">
        <v>83</v>
      </c>
      <c r="E291">
        <v>228</v>
      </c>
      <c r="F291">
        <v>149.4</v>
      </c>
      <c r="G291">
        <v>38</v>
      </c>
      <c r="H291">
        <v>6</v>
      </c>
      <c r="I291">
        <v>5.3132000000000001</v>
      </c>
      <c r="J291">
        <v>83</v>
      </c>
      <c r="K291">
        <v>68</v>
      </c>
    </row>
    <row r="292" spans="1:11" ht="15">
      <c r="A292" s="1">
        <v>65</v>
      </c>
      <c r="B292">
        <v>2</v>
      </c>
      <c r="C292">
        <v>33.5</v>
      </c>
      <c r="D292">
        <v>102</v>
      </c>
      <c r="E292">
        <v>190</v>
      </c>
      <c r="F292">
        <v>126.2</v>
      </c>
      <c r="G292">
        <v>35</v>
      </c>
      <c r="H292">
        <v>5</v>
      </c>
      <c r="I292">
        <v>4.9698000000000002</v>
      </c>
      <c r="J292">
        <v>102</v>
      </c>
      <c r="K292">
        <v>332</v>
      </c>
    </row>
    <row r="293" spans="1:11" ht="15">
      <c r="A293" s="1">
        <v>69</v>
      </c>
      <c r="B293">
        <v>1</v>
      </c>
      <c r="C293">
        <v>28.1</v>
      </c>
      <c r="D293">
        <v>113</v>
      </c>
      <c r="E293">
        <v>234</v>
      </c>
      <c r="F293">
        <v>142.80000000000001</v>
      </c>
      <c r="G293">
        <v>52</v>
      </c>
      <c r="H293">
        <v>4</v>
      </c>
      <c r="I293">
        <v>5.2781000000000002</v>
      </c>
      <c r="J293">
        <v>77</v>
      </c>
      <c r="K293">
        <v>248</v>
      </c>
    </row>
    <row r="294" spans="1:11" ht="15">
      <c r="A294" s="1">
        <v>51</v>
      </c>
      <c r="B294">
        <v>1</v>
      </c>
      <c r="C294">
        <v>24.3</v>
      </c>
      <c r="D294">
        <v>85.33</v>
      </c>
      <c r="E294">
        <v>153</v>
      </c>
      <c r="F294">
        <v>71.599999999999994</v>
      </c>
      <c r="G294">
        <v>71</v>
      </c>
      <c r="H294">
        <v>2.15</v>
      </c>
      <c r="I294">
        <v>3.9512</v>
      </c>
      <c r="J294">
        <v>82</v>
      </c>
      <c r="K294">
        <v>84</v>
      </c>
    </row>
    <row r="295" spans="1:11" ht="15">
      <c r="A295" s="1">
        <v>29</v>
      </c>
      <c r="B295">
        <v>1</v>
      </c>
      <c r="C295">
        <v>35</v>
      </c>
      <c r="D295">
        <v>98.33</v>
      </c>
      <c r="E295">
        <v>204</v>
      </c>
      <c r="F295">
        <v>142.6</v>
      </c>
      <c r="G295">
        <v>50</v>
      </c>
      <c r="H295">
        <v>4.08</v>
      </c>
      <c r="I295">
        <v>4.0430999999999999</v>
      </c>
      <c r="J295">
        <v>91</v>
      </c>
      <c r="K295">
        <v>200</v>
      </c>
    </row>
    <row r="296" spans="1:11" ht="15">
      <c r="A296" s="1">
        <v>55</v>
      </c>
      <c r="B296">
        <v>2</v>
      </c>
      <c r="C296">
        <v>23.5</v>
      </c>
      <c r="D296">
        <v>93</v>
      </c>
      <c r="E296">
        <v>177</v>
      </c>
      <c r="F296">
        <v>126.8</v>
      </c>
      <c r="G296">
        <v>41</v>
      </c>
      <c r="H296">
        <v>4</v>
      </c>
      <c r="I296">
        <v>3.8285999999999998</v>
      </c>
      <c r="J296">
        <v>83</v>
      </c>
      <c r="K296">
        <v>55</v>
      </c>
    </row>
    <row r="297" spans="1:11" ht="15">
      <c r="A297" s="1">
        <v>34</v>
      </c>
      <c r="B297">
        <v>2</v>
      </c>
      <c r="C297">
        <v>30</v>
      </c>
      <c r="D297">
        <v>83</v>
      </c>
      <c r="E297">
        <v>185</v>
      </c>
      <c r="F297">
        <v>107.2</v>
      </c>
      <c r="G297">
        <v>53</v>
      </c>
      <c r="H297">
        <v>3</v>
      </c>
      <c r="I297">
        <v>4.8202999999999996</v>
      </c>
      <c r="J297">
        <v>92</v>
      </c>
      <c r="K297">
        <v>85</v>
      </c>
    </row>
    <row r="298" spans="1:11" ht="15">
      <c r="A298" s="1">
        <v>67</v>
      </c>
      <c r="B298">
        <v>1</v>
      </c>
      <c r="C298">
        <v>20.7</v>
      </c>
      <c r="D298">
        <v>83</v>
      </c>
      <c r="E298">
        <v>170</v>
      </c>
      <c r="F298">
        <v>99.8</v>
      </c>
      <c r="G298">
        <v>59</v>
      </c>
      <c r="H298">
        <v>3</v>
      </c>
      <c r="I298">
        <v>4.0254000000000003</v>
      </c>
      <c r="J298">
        <v>77</v>
      </c>
      <c r="K298">
        <v>89</v>
      </c>
    </row>
    <row r="299" spans="1:11" ht="15">
      <c r="A299" s="1">
        <v>49</v>
      </c>
      <c r="B299">
        <v>1</v>
      </c>
      <c r="C299">
        <v>25.6</v>
      </c>
      <c r="D299">
        <v>76</v>
      </c>
      <c r="E299">
        <v>161</v>
      </c>
      <c r="F299">
        <v>99.8</v>
      </c>
      <c r="G299">
        <v>51</v>
      </c>
      <c r="H299">
        <v>3</v>
      </c>
      <c r="I299">
        <v>3.9318</v>
      </c>
      <c r="J299">
        <v>78</v>
      </c>
      <c r="K299">
        <v>31</v>
      </c>
    </row>
    <row r="300" spans="1:11" ht="15">
      <c r="A300" s="1">
        <v>55</v>
      </c>
      <c r="B300">
        <v>2</v>
      </c>
      <c r="C300">
        <v>22.9</v>
      </c>
      <c r="D300">
        <v>81</v>
      </c>
      <c r="E300">
        <v>123</v>
      </c>
      <c r="F300">
        <v>67.2</v>
      </c>
      <c r="G300">
        <v>41</v>
      </c>
      <c r="H300">
        <v>3</v>
      </c>
      <c r="I300">
        <v>4.3041</v>
      </c>
      <c r="J300">
        <v>88</v>
      </c>
      <c r="K300">
        <v>129</v>
      </c>
    </row>
    <row r="301" spans="1:11" ht="15">
      <c r="A301" s="1">
        <v>59</v>
      </c>
      <c r="B301">
        <v>2</v>
      </c>
      <c r="C301">
        <v>25.1</v>
      </c>
      <c r="D301">
        <v>90</v>
      </c>
      <c r="E301">
        <v>163</v>
      </c>
      <c r="F301">
        <v>101.4</v>
      </c>
      <c r="G301">
        <v>46</v>
      </c>
      <c r="H301">
        <v>4</v>
      </c>
      <c r="I301">
        <v>4.3567</v>
      </c>
      <c r="J301">
        <v>91</v>
      </c>
      <c r="K301">
        <v>83</v>
      </c>
    </row>
    <row r="302" spans="1:11" ht="15">
      <c r="A302" s="1">
        <v>53</v>
      </c>
      <c r="B302">
        <v>1</v>
      </c>
      <c r="C302">
        <v>33.200000000000003</v>
      </c>
      <c r="D302">
        <v>82.67</v>
      </c>
      <c r="E302">
        <v>186</v>
      </c>
      <c r="F302">
        <v>106.8</v>
      </c>
      <c r="G302">
        <v>46</v>
      </c>
      <c r="H302">
        <v>4.04</v>
      </c>
      <c r="I302">
        <v>5.1120000000000001</v>
      </c>
      <c r="J302">
        <v>102</v>
      </c>
      <c r="K302">
        <v>275</v>
      </c>
    </row>
    <row r="303" spans="1:11" ht="15">
      <c r="A303" s="1">
        <v>48</v>
      </c>
      <c r="B303">
        <v>2</v>
      </c>
      <c r="C303">
        <v>24.1</v>
      </c>
      <c r="D303">
        <v>110</v>
      </c>
      <c r="E303">
        <v>209</v>
      </c>
      <c r="F303">
        <v>134.6</v>
      </c>
      <c r="G303">
        <v>58</v>
      </c>
      <c r="H303">
        <v>4</v>
      </c>
      <c r="I303">
        <v>4.4066999999999998</v>
      </c>
      <c r="J303">
        <v>100</v>
      </c>
      <c r="K303">
        <v>65</v>
      </c>
    </row>
    <row r="304" spans="1:11" ht="15">
      <c r="A304" s="1">
        <v>52</v>
      </c>
      <c r="B304">
        <v>1</v>
      </c>
      <c r="C304">
        <v>29.5</v>
      </c>
      <c r="D304">
        <v>104.33</v>
      </c>
      <c r="E304">
        <v>211</v>
      </c>
      <c r="F304">
        <v>132.80000000000001</v>
      </c>
      <c r="G304">
        <v>49</v>
      </c>
      <c r="H304">
        <v>4.3099999999999996</v>
      </c>
      <c r="I304">
        <v>4.9836</v>
      </c>
      <c r="J304">
        <v>98</v>
      </c>
      <c r="K304">
        <v>198</v>
      </c>
    </row>
    <row r="305" spans="1:11" ht="15">
      <c r="A305" s="1">
        <v>69</v>
      </c>
      <c r="B305">
        <v>1</v>
      </c>
      <c r="C305">
        <v>29.6</v>
      </c>
      <c r="D305">
        <v>122</v>
      </c>
      <c r="E305">
        <v>231</v>
      </c>
      <c r="F305">
        <v>128.4</v>
      </c>
      <c r="G305">
        <v>56</v>
      </c>
      <c r="H305">
        <v>4</v>
      </c>
      <c r="I305">
        <v>5.4509999999999996</v>
      </c>
      <c r="J305">
        <v>86</v>
      </c>
      <c r="K305">
        <v>236</v>
      </c>
    </row>
    <row r="306" spans="1:11" ht="15">
      <c r="A306" s="1">
        <v>60</v>
      </c>
      <c r="B306">
        <v>2</v>
      </c>
      <c r="C306">
        <v>22.8</v>
      </c>
      <c r="D306">
        <v>110</v>
      </c>
      <c r="E306">
        <v>245</v>
      </c>
      <c r="F306">
        <v>189.8</v>
      </c>
      <c r="G306">
        <v>39</v>
      </c>
      <c r="H306">
        <v>6</v>
      </c>
      <c r="I306">
        <v>4.3944000000000001</v>
      </c>
      <c r="J306">
        <v>88</v>
      </c>
      <c r="K306">
        <v>253</v>
      </c>
    </row>
    <row r="307" spans="1:11" ht="15">
      <c r="A307" s="1">
        <v>46</v>
      </c>
      <c r="B307">
        <v>2</v>
      </c>
      <c r="C307">
        <v>22.7</v>
      </c>
      <c r="D307">
        <v>83</v>
      </c>
      <c r="E307">
        <v>183</v>
      </c>
      <c r="F307">
        <v>125.8</v>
      </c>
      <c r="G307">
        <v>32</v>
      </c>
      <c r="H307">
        <v>6</v>
      </c>
      <c r="I307">
        <v>4.8362999999999996</v>
      </c>
      <c r="J307">
        <v>75</v>
      </c>
      <c r="K307">
        <v>124</v>
      </c>
    </row>
    <row r="308" spans="1:11" ht="15">
      <c r="A308" s="1">
        <v>51</v>
      </c>
      <c r="B308">
        <v>2</v>
      </c>
      <c r="C308">
        <v>26.2</v>
      </c>
      <c r="D308">
        <v>101</v>
      </c>
      <c r="E308">
        <v>161</v>
      </c>
      <c r="F308">
        <v>99.6</v>
      </c>
      <c r="G308">
        <v>48</v>
      </c>
      <c r="H308">
        <v>3</v>
      </c>
      <c r="I308">
        <v>4.2046999999999999</v>
      </c>
      <c r="J308">
        <v>88</v>
      </c>
      <c r="K308">
        <v>44</v>
      </c>
    </row>
    <row r="309" spans="1:11" ht="15">
      <c r="A309" s="1">
        <v>67</v>
      </c>
      <c r="B309">
        <v>2</v>
      </c>
      <c r="C309">
        <v>23.5</v>
      </c>
      <c r="D309">
        <v>96</v>
      </c>
      <c r="E309">
        <v>207</v>
      </c>
      <c r="F309">
        <v>138.19999999999999</v>
      </c>
      <c r="G309">
        <v>42</v>
      </c>
      <c r="H309">
        <v>5</v>
      </c>
      <c r="I309">
        <v>4.8978000000000002</v>
      </c>
      <c r="J309">
        <v>111</v>
      </c>
      <c r="K309">
        <v>172</v>
      </c>
    </row>
    <row r="310" spans="1:11" ht="15">
      <c r="A310" s="1">
        <v>49</v>
      </c>
      <c r="B310">
        <v>1</v>
      </c>
      <c r="C310">
        <v>22.1</v>
      </c>
      <c r="D310">
        <v>85</v>
      </c>
      <c r="E310">
        <v>136</v>
      </c>
      <c r="F310">
        <v>63.4</v>
      </c>
      <c r="G310">
        <v>62</v>
      </c>
      <c r="H310">
        <v>2.19</v>
      </c>
      <c r="I310">
        <v>3.9702999999999999</v>
      </c>
      <c r="J310">
        <v>72</v>
      </c>
      <c r="K310">
        <v>114</v>
      </c>
    </row>
    <row r="311" spans="1:11" ht="15">
      <c r="A311" s="1">
        <v>46</v>
      </c>
      <c r="B311">
        <v>2</v>
      </c>
      <c r="C311">
        <v>26.5</v>
      </c>
      <c r="D311">
        <v>94</v>
      </c>
      <c r="E311">
        <v>247</v>
      </c>
      <c r="F311">
        <v>160.19999999999999</v>
      </c>
      <c r="G311">
        <v>59</v>
      </c>
      <c r="H311">
        <v>4</v>
      </c>
      <c r="I311">
        <v>4.9344999999999999</v>
      </c>
      <c r="J311">
        <v>111</v>
      </c>
      <c r="K311">
        <v>142</v>
      </c>
    </row>
    <row r="312" spans="1:11" ht="15">
      <c r="A312" s="1">
        <v>47</v>
      </c>
      <c r="B312">
        <v>1</v>
      </c>
      <c r="C312">
        <v>32.4</v>
      </c>
      <c r="D312">
        <v>105</v>
      </c>
      <c r="E312">
        <v>188</v>
      </c>
      <c r="F312">
        <v>125</v>
      </c>
      <c r="G312">
        <v>46</v>
      </c>
      <c r="H312">
        <v>4.09</v>
      </c>
      <c r="I312">
        <v>4.4427000000000003</v>
      </c>
      <c r="J312">
        <v>99</v>
      </c>
      <c r="K312">
        <v>109</v>
      </c>
    </row>
    <row r="313" spans="1:11" ht="15">
      <c r="A313" s="1">
        <v>75</v>
      </c>
      <c r="B313">
        <v>1</v>
      </c>
      <c r="C313">
        <v>30.1</v>
      </c>
      <c r="D313">
        <v>78</v>
      </c>
      <c r="E313">
        <v>222</v>
      </c>
      <c r="F313">
        <v>154.19999999999999</v>
      </c>
      <c r="G313">
        <v>44</v>
      </c>
      <c r="H313">
        <v>5.05</v>
      </c>
      <c r="I313">
        <v>4.7790999999999997</v>
      </c>
      <c r="J313">
        <v>97</v>
      </c>
      <c r="K313">
        <v>180</v>
      </c>
    </row>
    <row r="314" spans="1:11" ht="15">
      <c r="A314" s="1">
        <v>28</v>
      </c>
      <c r="B314">
        <v>1</v>
      </c>
      <c r="C314">
        <v>24.2</v>
      </c>
      <c r="D314">
        <v>93</v>
      </c>
      <c r="E314">
        <v>174</v>
      </c>
      <c r="F314">
        <v>106.4</v>
      </c>
      <c r="G314">
        <v>54</v>
      </c>
      <c r="H314">
        <v>3</v>
      </c>
      <c r="I314">
        <v>4.2195</v>
      </c>
      <c r="J314">
        <v>84</v>
      </c>
      <c r="K314">
        <v>144</v>
      </c>
    </row>
    <row r="315" spans="1:11" ht="15">
      <c r="A315" s="1">
        <v>65</v>
      </c>
      <c r="B315">
        <v>2</v>
      </c>
      <c r="C315">
        <v>31.3</v>
      </c>
      <c r="D315">
        <v>110</v>
      </c>
      <c r="E315">
        <v>213</v>
      </c>
      <c r="F315">
        <v>128</v>
      </c>
      <c r="G315">
        <v>47</v>
      </c>
      <c r="H315">
        <v>5</v>
      </c>
      <c r="I315">
        <v>5.2469999999999999</v>
      </c>
      <c r="J315">
        <v>91</v>
      </c>
      <c r="K315">
        <v>163</v>
      </c>
    </row>
    <row r="316" spans="1:11" ht="15">
      <c r="A316" s="1">
        <v>42</v>
      </c>
      <c r="B316">
        <v>1</v>
      </c>
      <c r="C316">
        <v>30.1</v>
      </c>
      <c r="D316">
        <v>91</v>
      </c>
      <c r="E316">
        <v>182</v>
      </c>
      <c r="F316">
        <v>114.8</v>
      </c>
      <c r="G316">
        <v>49</v>
      </c>
      <c r="H316">
        <v>4</v>
      </c>
      <c r="I316">
        <v>4.5109000000000004</v>
      </c>
      <c r="J316">
        <v>82</v>
      </c>
      <c r="K316">
        <v>147</v>
      </c>
    </row>
    <row r="317" spans="1:11" ht="15">
      <c r="A317" s="1">
        <v>51</v>
      </c>
      <c r="B317">
        <v>1</v>
      </c>
      <c r="C317">
        <v>24.5</v>
      </c>
      <c r="D317">
        <v>79</v>
      </c>
      <c r="E317">
        <v>212</v>
      </c>
      <c r="F317">
        <v>128.6</v>
      </c>
      <c r="G317">
        <v>65</v>
      </c>
      <c r="H317">
        <v>3</v>
      </c>
      <c r="I317">
        <v>4.5217999999999998</v>
      </c>
      <c r="J317">
        <v>91</v>
      </c>
      <c r="K317">
        <v>97</v>
      </c>
    </row>
    <row r="318" spans="1:11" ht="15">
      <c r="A318" s="1">
        <v>53</v>
      </c>
      <c r="B318">
        <v>2</v>
      </c>
      <c r="C318">
        <v>27.7</v>
      </c>
      <c r="D318">
        <v>95</v>
      </c>
      <c r="E318">
        <v>190</v>
      </c>
      <c r="F318">
        <v>101.8</v>
      </c>
      <c r="G318">
        <v>41</v>
      </c>
      <c r="H318">
        <v>5</v>
      </c>
      <c r="I318">
        <v>5.4638</v>
      </c>
      <c r="J318">
        <v>101</v>
      </c>
      <c r="K318">
        <v>220</v>
      </c>
    </row>
    <row r="319" spans="1:11" ht="15">
      <c r="A319" s="1">
        <v>54</v>
      </c>
      <c r="B319">
        <v>1</v>
      </c>
      <c r="C319">
        <v>23.2</v>
      </c>
      <c r="D319">
        <v>110.67</v>
      </c>
      <c r="E319">
        <v>238</v>
      </c>
      <c r="F319">
        <v>162.80000000000001</v>
      </c>
      <c r="G319">
        <v>48</v>
      </c>
      <c r="H319">
        <v>4.96</v>
      </c>
      <c r="I319">
        <v>4.9127000000000001</v>
      </c>
      <c r="J319">
        <v>108</v>
      </c>
      <c r="K319">
        <v>190</v>
      </c>
    </row>
    <row r="320" spans="1:11" ht="15">
      <c r="A320" s="1">
        <v>73</v>
      </c>
      <c r="B320">
        <v>1</v>
      </c>
      <c r="C320">
        <v>27</v>
      </c>
      <c r="D320">
        <v>102</v>
      </c>
      <c r="E320">
        <v>211</v>
      </c>
      <c r="F320">
        <v>121</v>
      </c>
      <c r="G320">
        <v>67</v>
      </c>
      <c r="H320">
        <v>3</v>
      </c>
      <c r="I320">
        <v>4.7449000000000003</v>
      </c>
      <c r="J320">
        <v>99</v>
      </c>
      <c r="K320">
        <v>109</v>
      </c>
    </row>
    <row r="321" spans="1:11" ht="15">
      <c r="A321" s="1">
        <v>54</v>
      </c>
      <c r="B321">
        <v>1</v>
      </c>
      <c r="C321">
        <v>26.8</v>
      </c>
      <c r="D321">
        <v>108</v>
      </c>
      <c r="E321">
        <v>176</v>
      </c>
      <c r="F321">
        <v>80.599999999999994</v>
      </c>
      <c r="G321">
        <v>67</v>
      </c>
      <c r="H321">
        <v>3</v>
      </c>
      <c r="I321">
        <v>4.9558</v>
      </c>
      <c r="J321">
        <v>106</v>
      </c>
      <c r="K321">
        <v>191</v>
      </c>
    </row>
    <row r="322" spans="1:11" ht="15">
      <c r="A322" s="1">
        <v>42</v>
      </c>
      <c r="B322">
        <v>1</v>
      </c>
      <c r="C322">
        <v>29.2</v>
      </c>
      <c r="D322">
        <v>93</v>
      </c>
      <c r="E322">
        <v>249</v>
      </c>
      <c r="F322">
        <v>174.2</v>
      </c>
      <c r="G322">
        <v>45</v>
      </c>
      <c r="H322">
        <v>6</v>
      </c>
      <c r="I322">
        <v>5.0038999999999998</v>
      </c>
      <c r="J322">
        <v>92</v>
      </c>
      <c r="K322">
        <v>122</v>
      </c>
    </row>
    <row r="323" spans="1:11" ht="15">
      <c r="A323" s="1">
        <v>75</v>
      </c>
      <c r="B323">
        <v>1</v>
      </c>
      <c r="C323">
        <v>31.2</v>
      </c>
      <c r="D323">
        <v>117.67</v>
      </c>
      <c r="E323">
        <v>229</v>
      </c>
      <c r="F323">
        <v>138.80000000000001</v>
      </c>
      <c r="G323">
        <v>29</v>
      </c>
      <c r="H323">
        <v>7.9</v>
      </c>
      <c r="I323">
        <v>5.7236000000000002</v>
      </c>
      <c r="J323">
        <v>106</v>
      </c>
      <c r="K323">
        <v>230</v>
      </c>
    </row>
    <row r="324" spans="1:11" ht="15">
      <c r="A324" s="1">
        <v>55</v>
      </c>
      <c r="B324">
        <v>2</v>
      </c>
      <c r="C324">
        <v>32.1</v>
      </c>
      <c r="D324">
        <v>112.67</v>
      </c>
      <c r="E324">
        <v>207</v>
      </c>
      <c r="F324">
        <v>92.4</v>
      </c>
      <c r="G324">
        <v>25</v>
      </c>
      <c r="H324">
        <v>8.2799999999999994</v>
      </c>
      <c r="I324">
        <v>6.1048</v>
      </c>
      <c r="J324">
        <v>111</v>
      </c>
      <c r="K324">
        <v>242</v>
      </c>
    </row>
    <row r="325" spans="1:11" ht="15">
      <c r="A325" s="1">
        <v>68</v>
      </c>
      <c r="B325">
        <v>2</v>
      </c>
      <c r="C325">
        <v>25.7</v>
      </c>
      <c r="D325">
        <v>109</v>
      </c>
      <c r="E325">
        <v>233</v>
      </c>
      <c r="F325">
        <v>112.6</v>
      </c>
      <c r="G325">
        <v>35</v>
      </c>
      <c r="H325">
        <v>7</v>
      </c>
      <c r="I325">
        <v>6.0568</v>
      </c>
      <c r="J325">
        <v>105</v>
      </c>
      <c r="K325">
        <v>248</v>
      </c>
    </row>
    <row r="326" spans="1:11" ht="15">
      <c r="A326" s="1">
        <v>57</v>
      </c>
      <c r="B326">
        <v>1</v>
      </c>
      <c r="C326">
        <v>26.9</v>
      </c>
      <c r="D326">
        <v>98</v>
      </c>
      <c r="E326">
        <v>246</v>
      </c>
      <c r="F326">
        <v>165.2</v>
      </c>
      <c r="G326">
        <v>38</v>
      </c>
      <c r="H326">
        <v>7</v>
      </c>
      <c r="I326">
        <v>5.3659999999999997</v>
      </c>
      <c r="J326">
        <v>96</v>
      </c>
      <c r="K326">
        <v>249</v>
      </c>
    </row>
    <row r="327" spans="1:11" ht="15">
      <c r="A327" s="1">
        <v>48</v>
      </c>
      <c r="B327">
        <v>1</v>
      </c>
      <c r="C327">
        <v>31.4</v>
      </c>
      <c r="D327">
        <v>75.33</v>
      </c>
      <c r="E327">
        <v>242</v>
      </c>
      <c r="F327">
        <v>151.6</v>
      </c>
      <c r="G327">
        <v>38</v>
      </c>
      <c r="H327">
        <v>6.37</v>
      </c>
      <c r="I327">
        <v>5.5682999999999998</v>
      </c>
      <c r="J327">
        <v>103</v>
      </c>
      <c r="K327">
        <v>192</v>
      </c>
    </row>
    <row r="328" spans="1:11" ht="15">
      <c r="A328" s="1">
        <v>61</v>
      </c>
      <c r="B328">
        <v>2</v>
      </c>
      <c r="C328">
        <v>25.6</v>
      </c>
      <c r="D328">
        <v>85</v>
      </c>
      <c r="E328">
        <v>184</v>
      </c>
      <c r="F328">
        <v>116.2</v>
      </c>
      <c r="G328">
        <v>39</v>
      </c>
      <c r="H328">
        <v>5</v>
      </c>
      <c r="I328">
        <v>4.9698000000000002</v>
      </c>
      <c r="J328">
        <v>98</v>
      </c>
      <c r="K328">
        <v>131</v>
      </c>
    </row>
    <row r="329" spans="1:11" ht="15">
      <c r="A329" s="1">
        <v>69</v>
      </c>
      <c r="B329">
        <v>1</v>
      </c>
      <c r="C329">
        <v>37</v>
      </c>
      <c r="D329">
        <v>103</v>
      </c>
      <c r="E329">
        <v>207</v>
      </c>
      <c r="F329">
        <v>131.4</v>
      </c>
      <c r="G329">
        <v>55</v>
      </c>
      <c r="H329">
        <v>4</v>
      </c>
      <c r="I329">
        <v>4.6346999999999996</v>
      </c>
      <c r="J329">
        <v>90</v>
      </c>
      <c r="K329">
        <v>237</v>
      </c>
    </row>
    <row r="330" spans="1:11" ht="15">
      <c r="A330" s="1">
        <v>38</v>
      </c>
      <c r="B330">
        <v>1</v>
      </c>
      <c r="C330">
        <v>32.6</v>
      </c>
      <c r="D330">
        <v>77</v>
      </c>
      <c r="E330">
        <v>168</v>
      </c>
      <c r="F330">
        <v>100.6</v>
      </c>
      <c r="G330">
        <v>47</v>
      </c>
      <c r="H330">
        <v>4</v>
      </c>
      <c r="I330">
        <v>4.625</v>
      </c>
      <c r="J330">
        <v>96</v>
      </c>
      <c r="K330">
        <v>78</v>
      </c>
    </row>
    <row r="331" spans="1:11" ht="15">
      <c r="A331" s="1">
        <v>45</v>
      </c>
      <c r="B331">
        <v>2</v>
      </c>
      <c r="C331">
        <v>21.2</v>
      </c>
      <c r="D331">
        <v>94</v>
      </c>
      <c r="E331">
        <v>169</v>
      </c>
      <c r="F331">
        <v>96.8</v>
      </c>
      <c r="G331">
        <v>55</v>
      </c>
      <c r="H331">
        <v>3</v>
      </c>
      <c r="I331">
        <v>4.4542999999999999</v>
      </c>
      <c r="J331">
        <v>102</v>
      </c>
      <c r="K331">
        <v>135</v>
      </c>
    </row>
    <row r="332" spans="1:11" ht="15">
      <c r="A332" s="1">
        <v>51</v>
      </c>
      <c r="B332">
        <v>2</v>
      </c>
      <c r="C332">
        <v>29.2</v>
      </c>
      <c r="D332">
        <v>107</v>
      </c>
      <c r="E332">
        <v>187</v>
      </c>
      <c r="F332">
        <v>139</v>
      </c>
      <c r="G332">
        <v>32</v>
      </c>
      <c r="H332">
        <v>6</v>
      </c>
      <c r="I332">
        <v>4.3819999999999997</v>
      </c>
      <c r="J332">
        <v>95</v>
      </c>
      <c r="K332">
        <v>244</v>
      </c>
    </row>
    <row r="333" spans="1:11" ht="15">
      <c r="A333" s="1">
        <v>71</v>
      </c>
      <c r="B333">
        <v>2</v>
      </c>
      <c r="C333">
        <v>24</v>
      </c>
      <c r="D333">
        <v>84</v>
      </c>
      <c r="E333">
        <v>138</v>
      </c>
      <c r="F333">
        <v>85.8</v>
      </c>
      <c r="G333">
        <v>39</v>
      </c>
      <c r="H333">
        <v>4</v>
      </c>
      <c r="I333">
        <v>4.1897000000000002</v>
      </c>
      <c r="J333">
        <v>90</v>
      </c>
      <c r="K333">
        <v>199</v>
      </c>
    </row>
    <row r="334" spans="1:11" ht="15">
      <c r="A334" s="1">
        <v>57</v>
      </c>
      <c r="B334">
        <v>1</v>
      </c>
      <c r="C334">
        <v>36.1</v>
      </c>
      <c r="D334">
        <v>117</v>
      </c>
      <c r="E334">
        <v>181</v>
      </c>
      <c r="F334">
        <v>108.2</v>
      </c>
      <c r="G334">
        <v>34</v>
      </c>
      <c r="H334">
        <v>5</v>
      </c>
      <c r="I334">
        <v>5.2679</v>
      </c>
      <c r="J334">
        <v>100</v>
      </c>
      <c r="K334">
        <v>270</v>
      </c>
    </row>
    <row r="335" spans="1:11" ht="15">
      <c r="A335" s="1">
        <v>56</v>
      </c>
      <c r="B335">
        <v>2</v>
      </c>
      <c r="C335">
        <v>25.8</v>
      </c>
      <c r="D335">
        <v>103</v>
      </c>
      <c r="E335">
        <v>177</v>
      </c>
      <c r="F335">
        <v>114.4</v>
      </c>
      <c r="G335">
        <v>34</v>
      </c>
      <c r="H335">
        <v>5</v>
      </c>
      <c r="I335">
        <v>4.9627999999999997</v>
      </c>
      <c r="J335">
        <v>99</v>
      </c>
      <c r="K335">
        <v>164</v>
      </c>
    </row>
    <row r="336" spans="1:11" ht="15">
      <c r="A336" s="1">
        <v>32</v>
      </c>
      <c r="B336">
        <v>2</v>
      </c>
      <c r="C336">
        <v>22</v>
      </c>
      <c r="D336">
        <v>88</v>
      </c>
      <c r="E336">
        <v>137</v>
      </c>
      <c r="F336">
        <v>78.599999999999994</v>
      </c>
      <c r="G336">
        <v>48</v>
      </c>
      <c r="H336">
        <v>3</v>
      </c>
      <c r="I336">
        <v>3.9512</v>
      </c>
      <c r="J336">
        <v>78</v>
      </c>
      <c r="K336">
        <v>72</v>
      </c>
    </row>
    <row r="337" spans="1:11" ht="15">
      <c r="A337" s="1">
        <v>50</v>
      </c>
      <c r="B337">
        <v>1</v>
      </c>
      <c r="C337">
        <v>21.9</v>
      </c>
      <c r="D337">
        <v>91</v>
      </c>
      <c r="E337">
        <v>190</v>
      </c>
      <c r="F337">
        <v>111.2</v>
      </c>
      <c r="G337">
        <v>67</v>
      </c>
      <c r="H337">
        <v>3</v>
      </c>
      <c r="I337">
        <v>4.0774999999999997</v>
      </c>
      <c r="J337">
        <v>77</v>
      </c>
      <c r="K337">
        <v>96</v>
      </c>
    </row>
    <row r="338" spans="1:11" ht="15">
      <c r="A338" s="1">
        <v>43</v>
      </c>
      <c r="B338">
        <v>1</v>
      </c>
      <c r="C338">
        <v>34.299999999999997</v>
      </c>
      <c r="D338">
        <v>84</v>
      </c>
      <c r="E338">
        <v>256</v>
      </c>
      <c r="F338">
        <v>172.6</v>
      </c>
      <c r="G338">
        <v>33</v>
      </c>
      <c r="H338">
        <v>8</v>
      </c>
      <c r="I338">
        <v>5.5293999999999999</v>
      </c>
      <c r="J338">
        <v>104</v>
      </c>
      <c r="K338">
        <v>306</v>
      </c>
    </row>
    <row r="339" spans="1:11" ht="15">
      <c r="A339" s="1">
        <v>54</v>
      </c>
      <c r="B339">
        <v>2</v>
      </c>
      <c r="C339">
        <v>25.2</v>
      </c>
      <c r="D339">
        <v>115</v>
      </c>
      <c r="E339">
        <v>181</v>
      </c>
      <c r="F339">
        <v>120</v>
      </c>
      <c r="G339">
        <v>39</v>
      </c>
      <c r="H339">
        <v>5</v>
      </c>
      <c r="I339">
        <v>4.7004999999999999</v>
      </c>
      <c r="J339">
        <v>92</v>
      </c>
      <c r="K339">
        <v>91</v>
      </c>
    </row>
    <row r="340" spans="1:11" ht="15">
      <c r="A340" s="1">
        <v>31</v>
      </c>
      <c r="B340">
        <v>1</v>
      </c>
      <c r="C340">
        <v>23.3</v>
      </c>
      <c r="D340">
        <v>85</v>
      </c>
      <c r="E340">
        <v>190</v>
      </c>
      <c r="F340">
        <v>130.80000000000001</v>
      </c>
      <c r="G340">
        <v>43</v>
      </c>
      <c r="H340">
        <v>4</v>
      </c>
      <c r="I340">
        <v>4.3944000000000001</v>
      </c>
      <c r="J340">
        <v>77</v>
      </c>
      <c r="K340">
        <v>214</v>
      </c>
    </row>
    <row r="341" spans="1:11" ht="15">
      <c r="A341" s="1">
        <v>56</v>
      </c>
      <c r="B341">
        <v>1</v>
      </c>
      <c r="C341">
        <v>25.7</v>
      </c>
      <c r="D341">
        <v>80</v>
      </c>
      <c r="E341">
        <v>244</v>
      </c>
      <c r="F341">
        <v>151.6</v>
      </c>
      <c r="G341">
        <v>59</v>
      </c>
      <c r="H341">
        <v>4</v>
      </c>
      <c r="I341">
        <v>5.1180000000000003</v>
      </c>
      <c r="J341">
        <v>95</v>
      </c>
      <c r="K341">
        <v>95</v>
      </c>
    </row>
    <row r="342" spans="1:11" ht="15">
      <c r="A342" s="1">
        <v>44</v>
      </c>
      <c r="B342">
        <v>1</v>
      </c>
      <c r="C342">
        <v>25.1</v>
      </c>
      <c r="D342">
        <v>133</v>
      </c>
      <c r="E342">
        <v>182</v>
      </c>
      <c r="F342">
        <v>113</v>
      </c>
      <c r="G342">
        <v>55</v>
      </c>
      <c r="H342">
        <v>3</v>
      </c>
      <c r="I342">
        <v>4.2484999999999999</v>
      </c>
      <c r="J342">
        <v>84</v>
      </c>
      <c r="K342">
        <v>216</v>
      </c>
    </row>
    <row r="343" spans="1:11" ht="15">
      <c r="A343" s="1">
        <v>57</v>
      </c>
      <c r="B343">
        <v>2</v>
      </c>
      <c r="C343">
        <v>31.9</v>
      </c>
      <c r="D343">
        <v>111</v>
      </c>
      <c r="E343">
        <v>173</v>
      </c>
      <c r="F343">
        <v>116.2</v>
      </c>
      <c r="G343">
        <v>41</v>
      </c>
      <c r="H343">
        <v>4</v>
      </c>
      <c r="I343">
        <v>4.3693999999999997</v>
      </c>
      <c r="J343">
        <v>87</v>
      </c>
      <c r="K343">
        <v>263</v>
      </c>
    </row>
    <row r="344" spans="1:11" ht="15">
      <c r="A344" s="1">
        <v>64</v>
      </c>
      <c r="B344">
        <v>2</v>
      </c>
      <c r="C344">
        <v>28.4</v>
      </c>
      <c r="D344">
        <v>111</v>
      </c>
      <c r="E344">
        <v>184</v>
      </c>
      <c r="F344">
        <v>127</v>
      </c>
      <c r="G344">
        <v>41</v>
      </c>
      <c r="H344">
        <v>4</v>
      </c>
      <c r="I344">
        <v>4.3819999999999997</v>
      </c>
      <c r="J344">
        <v>97</v>
      </c>
      <c r="K344">
        <v>178</v>
      </c>
    </row>
    <row r="345" spans="1:11" ht="15">
      <c r="A345" s="1">
        <v>43</v>
      </c>
      <c r="B345">
        <v>1</v>
      </c>
      <c r="C345">
        <v>28.1</v>
      </c>
      <c r="D345">
        <v>121</v>
      </c>
      <c r="E345">
        <v>192</v>
      </c>
      <c r="F345">
        <v>121</v>
      </c>
      <c r="G345">
        <v>60</v>
      </c>
      <c r="H345">
        <v>3</v>
      </c>
      <c r="I345">
        <v>4.0072999999999999</v>
      </c>
      <c r="J345">
        <v>93</v>
      </c>
      <c r="K345">
        <v>113</v>
      </c>
    </row>
    <row r="346" spans="1:11" ht="15">
      <c r="A346" s="1">
        <v>19</v>
      </c>
      <c r="B346">
        <v>1</v>
      </c>
      <c r="C346">
        <v>25.3</v>
      </c>
      <c r="D346">
        <v>83</v>
      </c>
      <c r="E346">
        <v>225</v>
      </c>
      <c r="F346">
        <v>156.6</v>
      </c>
      <c r="G346">
        <v>46</v>
      </c>
      <c r="H346">
        <v>5</v>
      </c>
      <c r="I346">
        <v>4.7184999999999997</v>
      </c>
      <c r="J346">
        <v>84</v>
      </c>
      <c r="K346">
        <v>200</v>
      </c>
    </row>
    <row r="347" spans="1:11" ht="15">
      <c r="A347" s="1">
        <v>71</v>
      </c>
      <c r="B347">
        <v>2</v>
      </c>
      <c r="C347">
        <v>26.1</v>
      </c>
      <c r="D347">
        <v>85</v>
      </c>
      <c r="E347">
        <v>220</v>
      </c>
      <c r="F347">
        <v>152.4</v>
      </c>
      <c r="G347">
        <v>47</v>
      </c>
      <c r="H347">
        <v>5</v>
      </c>
      <c r="I347">
        <v>4.6346999999999996</v>
      </c>
      <c r="J347">
        <v>91</v>
      </c>
      <c r="K347">
        <v>139</v>
      </c>
    </row>
    <row r="348" spans="1:11" ht="15">
      <c r="A348" s="1">
        <v>50</v>
      </c>
      <c r="B348">
        <v>2</v>
      </c>
      <c r="C348">
        <v>28</v>
      </c>
      <c r="D348">
        <v>104</v>
      </c>
      <c r="E348">
        <v>282</v>
      </c>
      <c r="F348">
        <v>196.8</v>
      </c>
      <c r="G348">
        <v>44</v>
      </c>
      <c r="H348">
        <v>6</v>
      </c>
      <c r="I348">
        <v>5.3278999999999996</v>
      </c>
      <c r="J348">
        <v>95</v>
      </c>
      <c r="K348">
        <v>139</v>
      </c>
    </row>
    <row r="349" spans="1:11" ht="15">
      <c r="A349" s="1">
        <v>59</v>
      </c>
      <c r="B349">
        <v>2</v>
      </c>
      <c r="C349">
        <v>23.6</v>
      </c>
      <c r="D349">
        <v>73</v>
      </c>
      <c r="E349">
        <v>180</v>
      </c>
      <c r="F349">
        <v>107.4</v>
      </c>
      <c r="G349">
        <v>51</v>
      </c>
      <c r="H349">
        <v>4</v>
      </c>
      <c r="I349">
        <v>4.6821000000000002</v>
      </c>
      <c r="J349">
        <v>84</v>
      </c>
      <c r="K349">
        <v>88</v>
      </c>
    </row>
    <row r="350" spans="1:11" ht="15">
      <c r="A350" s="1">
        <v>57</v>
      </c>
      <c r="B350">
        <v>1</v>
      </c>
      <c r="C350">
        <v>24.5</v>
      </c>
      <c r="D350">
        <v>93</v>
      </c>
      <c r="E350">
        <v>186</v>
      </c>
      <c r="F350">
        <v>96.6</v>
      </c>
      <c r="G350">
        <v>71</v>
      </c>
      <c r="H350">
        <v>3</v>
      </c>
      <c r="I350">
        <v>4.5217999999999998</v>
      </c>
      <c r="J350">
        <v>91</v>
      </c>
      <c r="K350">
        <v>148</v>
      </c>
    </row>
    <row r="351" spans="1:11" ht="15">
      <c r="A351" s="1">
        <v>49</v>
      </c>
      <c r="B351">
        <v>2</v>
      </c>
      <c r="C351">
        <v>21</v>
      </c>
      <c r="D351">
        <v>82</v>
      </c>
      <c r="E351">
        <v>119</v>
      </c>
      <c r="F351">
        <v>85.4</v>
      </c>
      <c r="G351">
        <v>23</v>
      </c>
      <c r="H351">
        <v>5</v>
      </c>
      <c r="I351">
        <v>3.9702999999999999</v>
      </c>
      <c r="J351">
        <v>74</v>
      </c>
      <c r="K351">
        <v>88</v>
      </c>
    </row>
    <row r="352" spans="1:11" ht="15">
      <c r="A352" s="1">
        <v>41</v>
      </c>
      <c r="B352">
        <v>2</v>
      </c>
      <c r="C352">
        <v>32</v>
      </c>
      <c r="D352">
        <v>126</v>
      </c>
      <c r="E352">
        <v>198</v>
      </c>
      <c r="F352">
        <v>104.2</v>
      </c>
      <c r="G352">
        <v>49</v>
      </c>
      <c r="H352">
        <v>4</v>
      </c>
      <c r="I352">
        <v>5.4116</v>
      </c>
      <c r="J352">
        <v>124</v>
      </c>
      <c r="K352">
        <v>243</v>
      </c>
    </row>
    <row r="353" spans="1:11" ht="15">
      <c r="A353" s="1">
        <v>25</v>
      </c>
      <c r="B353">
        <v>2</v>
      </c>
      <c r="C353">
        <v>22.6</v>
      </c>
      <c r="D353">
        <v>85</v>
      </c>
      <c r="E353">
        <v>130</v>
      </c>
      <c r="F353">
        <v>71</v>
      </c>
      <c r="G353">
        <v>48</v>
      </c>
      <c r="H353">
        <v>3</v>
      </c>
      <c r="I353">
        <v>4.0072999999999999</v>
      </c>
      <c r="J353">
        <v>81</v>
      </c>
      <c r="K353">
        <v>71</v>
      </c>
    </row>
    <row r="354" spans="1:11" ht="15">
      <c r="A354" s="1">
        <v>52</v>
      </c>
      <c r="B354">
        <v>2</v>
      </c>
      <c r="C354">
        <v>19.7</v>
      </c>
      <c r="D354">
        <v>81</v>
      </c>
      <c r="E354">
        <v>152</v>
      </c>
      <c r="F354">
        <v>53.4</v>
      </c>
      <c r="G354">
        <v>82</v>
      </c>
      <c r="H354">
        <v>2</v>
      </c>
      <c r="I354">
        <v>4.4188000000000001</v>
      </c>
      <c r="J354">
        <v>82</v>
      </c>
      <c r="K354">
        <v>77</v>
      </c>
    </row>
    <row r="355" spans="1:11" ht="15">
      <c r="A355" s="1">
        <v>34</v>
      </c>
      <c r="B355">
        <v>1</v>
      </c>
      <c r="C355">
        <v>21.2</v>
      </c>
      <c r="D355">
        <v>84</v>
      </c>
      <c r="E355">
        <v>254</v>
      </c>
      <c r="F355">
        <v>113.4</v>
      </c>
      <c r="G355">
        <v>52</v>
      </c>
      <c r="H355">
        <v>5</v>
      </c>
      <c r="I355">
        <v>6.0936000000000003</v>
      </c>
      <c r="J355">
        <v>92</v>
      </c>
      <c r="K355">
        <v>109</v>
      </c>
    </row>
    <row r="356" spans="1:11" ht="15">
      <c r="A356" s="1">
        <v>42</v>
      </c>
      <c r="B356">
        <v>2</v>
      </c>
      <c r="C356">
        <v>30.6</v>
      </c>
      <c r="D356">
        <v>101</v>
      </c>
      <c r="E356">
        <v>269</v>
      </c>
      <c r="F356">
        <v>172.2</v>
      </c>
      <c r="G356">
        <v>50</v>
      </c>
      <c r="H356">
        <v>5</v>
      </c>
      <c r="I356">
        <v>5.4553000000000003</v>
      </c>
      <c r="J356">
        <v>106</v>
      </c>
      <c r="K356">
        <v>272</v>
      </c>
    </row>
    <row r="357" spans="1:11" ht="15">
      <c r="A357" s="1">
        <v>28</v>
      </c>
      <c r="B357">
        <v>2</v>
      </c>
      <c r="C357">
        <v>25.5</v>
      </c>
      <c r="D357">
        <v>99</v>
      </c>
      <c r="E357">
        <v>162</v>
      </c>
      <c r="F357">
        <v>101.6</v>
      </c>
      <c r="G357">
        <v>46</v>
      </c>
      <c r="H357">
        <v>4</v>
      </c>
      <c r="I357">
        <v>4.2766999999999999</v>
      </c>
      <c r="J357">
        <v>94</v>
      </c>
      <c r="K357">
        <v>60</v>
      </c>
    </row>
    <row r="358" spans="1:11" ht="15">
      <c r="A358" s="1">
        <v>47</v>
      </c>
      <c r="B358">
        <v>2</v>
      </c>
      <c r="C358">
        <v>23.3</v>
      </c>
      <c r="D358">
        <v>90</v>
      </c>
      <c r="E358">
        <v>195</v>
      </c>
      <c r="F358">
        <v>125.8</v>
      </c>
      <c r="G358">
        <v>54</v>
      </c>
      <c r="H358">
        <v>4</v>
      </c>
      <c r="I358">
        <v>4.3307000000000002</v>
      </c>
      <c r="J358">
        <v>73</v>
      </c>
      <c r="K358">
        <v>54</v>
      </c>
    </row>
    <row r="359" spans="1:11" ht="15">
      <c r="A359" s="1">
        <v>32</v>
      </c>
      <c r="B359">
        <v>2</v>
      </c>
      <c r="C359">
        <v>31</v>
      </c>
      <c r="D359">
        <v>100</v>
      </c>
      <c r="E359">
        <v>177</v>
      </c>
      <c r="F359">
        <v>96.2</v>
      </c>
      <c r="G359">
        <v>45</v>
      </c>
      <c r="H359">
        <v>4</v>
      </c>
      <c r="I359">
        <v>5.1874000000000002</v>
      </c>
      <c r="J359">
        <v>77</v>
      </c>
      <c r="K359">
        <v>221</v>
      </c>
    </row>
    <row r="360" spans="1:11" ht="15">
      <c r="A360" s="1">
        <v>43</v>
      </c>
      <c r="B360">
        <v>1</v>
      </c>
      <c r="C360">
        <v>18.5</v>
      </c>
      <c r="D360">
        <v>87</v>
      </c>
      <c r="E360">
        <v>163</v>
      </c>
      <c r="F360">
        <v>93.6</v>
      </c>
      <c r="G360">
        <v>61</v>
      </c>
      <c r="H360">
        <v>2.67</v>
      </c>
      <c r="I360">
        <v>3.7376999999999998</v>
      </c>
      <c r="J360">
        <v>80</v>
      </c>
      <c r="K360">
        <v>90</v>
      </c>
    </row>
    <row r="361" spans="1:11" ht="15">
      <c r="A361" s="1">
        <v>59</v>
      </c>
      <c r="B361">
        <v>2</v>
      </c>
      <c r="C361">
        <v>26.9</v>
      </c>
      <c r="D361">
        <v>104</v>
      </c>
      <c r="E361">
        <v>194</v>
      </c>
      <c r="F361">
        <v>126.6</v>
      </c>
      <c r="G361">
        <v>43</v>
      </c>
      <c r="H361">
        <v>5</v>
      </c>
      <c r="I361">
        <v>4.8040000000000003</v>
      </c>
      <c r="J361">
        <v>106</v>
      </c>
      <c r="K361">
        <v>311</v>
      </c>
    </row>
    <row r="362" spans="1:11" ht="15">
      <c r="A362" s="1">
        <v>53</v>
      </c>
      <c r="B362">
        <v>1</v>
      </c>
      <c r="C362">
        <v>28.3</v>
      </c>
      <c r="D362">
        <v>101</v>
      </c>
      <c r="E362">
        <v>179</v>
      </c>
      <c r="F362">
        <v>107</v>
      </c>
      <c r="G362">
        <v>48</v>
      </c>
      <c r="H362">
        <v>4</v>
      </c>
      <c r="I362">
        <v>4.7874999999999996</v>
      </c>
      <c r="J362">
        <v>101</v>
      </c>
      <c r="K362">
        <v>281</v>
      </c>
    </row>
    <row r="363" spans="1:11" ht="15">
      <c r="A363" s="1">
        <v>60</v>
      </c>
      <c r="B363">
        <v>1</v>
      </c>
      <c r="C363">
        <v>25.7</v>
      </c>
      <c r="D363">
        <v>103</v>
      </c>
      <c r="E363">
        <v>158</v>
      </c>
      <c r="F363">
        <v>84.6</v>
      </c>
      <c r="G363">
        <v>64</v>
      </c>
      <c r="H363">
        <v>2</v>
      </c>
      <c r="I363">
        <v>3.8500999999999999</v>
      </c>
      <c r="J363">
        <v>97</v>
      </c>
      <c r="K363">
        <v>182</v>
      </c>
    </row>
    <row r="364" spans="1:11" ht="15">
      <c r="A364" s="1">
        <v>54</v>
      </c>
      <c r="B364">
        <v>2</v>
      </c>
      <c r="C364">
        <v>36.1</v>
      </c>
      <c r="D364">
        <v>115</v>
      </c>
      <c r="E364">
        <v>163</v>
      </c>
      <c r="F364">
        <v>98.4</v>
      </c>
      <c r="G364">
        <v>43</v>
      </c>
      <c r="H364">
        <v>4</v>
      </c>
      <c r="I364">
        <v>4.6821000000000002</v>
      </c>
      <c r="J364">
        <v>101</v>
      </c>
      <c r="K364">
        <v>321</v>
      </c>
    </row>
    <row r="365" spans="1:11" ht="15">
      <c r="A365" s="1">
        <v>35</v>
      </c>
      <c r="B365">
        <v>2</v>
      </c>
      <c r="C365">
        <v>24.1</v>
      </c>
      <c r="D365">
        <v>94.67</v>
      </c>
      <c r="E365">
        <v>155</v>
      </c>
      <c r="F365">
        <v>97.4</v>
      </c>
      <c r="G365">
        <v>32</v>
      </c>
      <c r="H365">
        <v>4.84</v>
      </c>
      <c r="I365">
        <v>4.8520000000000003</v>
      </c>
      <c r="J365">
        <v>94</v>
      </c>
      <c r="K365">
        <v>58</v>
      </c>
    </row>
    <row r="366" spans="1:11" ht="15">
      <c r="A366" s="1">
        <v>49</v>
      </c>
      <c r="B366">
        <v>2</v>
      </c>
      <c r="C366">
        <v>25.8</v>
      </c>
      <c r="D366">
        <v>89</v>
      </c>
      <c r="E366">
        <v>182</v>
      </c>
      <c r="F366">
        <v>118.6</v>
      </c>
      <c r="G366">
        <v>39</v>
      </c>
      <c r="H366">
        <v>5</v>
      </c>
      <c r="I366">
        <v>4.8040000000000003</v>
      </c>
      <c r="J366">
        <v>115</v>
      </c>
      <c r="K366">
        <v>262</v>
      </c>
    </row>
    <row r="367" spans="1:11" ht="15">
      <c r="A367" s="1">
        <v>58</v>
      </c>
      <c r="B367">
        <v>1</v>
      </c>
      <c r="C367">
        <v>22.8</v>
      </c>
      <c r="D367">
        <v>91</v>
      </c>
      <c r="E367">
        <v>196</v>
      </c>
      <c r="F367">
        <v>118.8</v>
      </c>
      <c r="G367">
        <v>48</v>
      </c>
      <c r="H367">
        <v>4</v>
      </c>
      <c r="I367">
        <v>4.9836</v>
      </c>
      <c r="J367">
        <v>115</v>
      </c>
      <c r="K367">
        <v>206</v>
      </c>
    </row>
    <row r="368" spans="1:11" ht="15">
      <c r="A368" s="1">
        <v>36</v>
      </c>
      <c r="B368">
        <v>2</v>
      </c>
      <c r="C368">
        <v>39.1</v>
      </c>
      <c r="D368">
        <v>90</v>
      </c>
      <c r="E368">
        <v>219</v>
      </c>
      <c r="F368">
        <v>135.80000000000001</v>
      </c>
      <c r="G368">
        <v>38</v>
      </c>
      <c r="H368">
        <v>6</v>
      </c>
      <c r="I368">
        <v>5.4204999999999997</v>
      </c>
      <c r="J368">
        <v>103</v>
      </c>
      <c r="K368">
        <v>233</v>
      </c>
    </row>
    <row r="369" spans="1:11" ht="15">
      <c r="A369" s="1">
        <v>46</v>
      </c>
      <c r="B369">
        <v>2</v>
      </c>
      <c r="C369">
        <v>42.2</v>
      </c>
      <c r="D369">
        <v>99</v>
      </c>
      <c r="E369">
        <v>211</v>
      </c>
      <c r="F369">
        <v>137</v>
      </c>
      <c r="G369">
        <v>44</v>
      </c>
      <c r="H369">
        <v>5</v>
      </c>
      <c r="I369">
        <v>5.0106000000000002</v>
      </c>
      <c r="J369">
        <v>99</v>
      </c>
      <c r="K369">
        <v>242</v>
      </c>
    </row>
    <row r="370" spans="1:11" ht="15">
      <c r="A370" s="1">
        <v>44</v>
      </c>
      <c r="B370">
        <v>2</v>
      </c>
      <c r="C370">
        <v>26.6</v>
      </c>
      <c r="D370">
        <v>99</v>
      </c>
      <c r="E370">
        <v>205</v>
      </c>
      <c r="F370">
        <v>109</v>
      </c>
      <c r="G370">
        <v>43</v>
      </c>
      <c r="H370">
        <v>5</v>
      </c>
      <c r="I370">
        <v>5.5796999999999999</v>
      </c>
      <c r="J370">
        <v>111</v>
      </c>
      <c r="K370">
        <v>123</v>
      </c>
    </row>
    <row r="371" spans="1:11" ht="15">
      <c r="A371" s="1">
        <v>46</v>
      </c>
      <c r="B371">
        <v>1</v>
      </c>
      <c r="C371">
        <v>29.9</v>
      </c>
      <c r="D371">
        <v>83</v>
      </c>
      <c r="E371">
        <v>171</v>
      </c>
      <c r="F371">
        <v>113</v>
      </c>
      <c r="G371">
        <v>38</v>
      </c>
      <c r="H371">
        <v>4.5</v>
      </c>
      <c r="I371">
        <v>4.585</v>
      </c>
      <c r="J371">
        <v>98</v>
      </c>
      <c r="K371">
        <v>167</v>
      </c>
    </row>
    <row r="372" spans="1:11" ht="15">
      <c r="A372" s="1">
        <v>54</v>
      </c>
      <c r="B372">
        <v>1</v>
      </c>
      <c r="C372">
        <v>21</v>
      </c>
      <c r="D372">
        <v>78</v>
      </c>
      <c r="E372">
        <v>188</v>
      </c>
      <c r="F372">
        <v>107.4</v>
      </c>
      <c r="G372">
        <v>70</v>
      </c>
      <c r="H372">
        <v>3</v>
      </c>
      <c r="I372">
        <v>3.9702999999999999</v>
      </c>
      <c r="J372">
        <v>73</v>
      </c>
      <c r="K372">
        <v>63</v>
      </c>
    </row>
    <row r="373" spans="1:11" ht="15">
      <c r="A373" s="1">
        <v>63</v>
      </c>
      <c r="B373">
        <v>2</v>
      </c>
      <c r="C373">
        <v>25.5</v>
      </c>
      <c r="D373">
        <v>109</v>
      </c>
      <c r="E373">
        <v>226</v>
      </c>
      <c r="F373">
        <v>103.2</v>
      </c>
      <c r="G373">
        <v>46</v>
      </c>
      <c r="H373">
        <v>5</v>
      </c>
      <c r="I373">
        <v>5.9505999999999997</v>
      </c>
      <c r="J373">
        <v>87</v>
      </c>
      <c r="K373">
        <v>197</v>
      </c>
    </row>
    <row r="374" spans="1:11" ht="15">
      <c r="A374" s="1">
        <v>41</v>
      </c>
      <c r="B374">
        <v>2</v>
      </c>
      <c r="C374">
        <v>24.2</v>
      </c>
      <c r="D374">
        <v>90</v>
      </c>
      <c r="E374">
        <v>199</v>
      </c>
      <c r="F374">
        <v>123.6</v>
      </c>
      <c r="G374">
        <v>57</v>
      </c>
      <c r="H374">
        <v>4</v>
      </c>
      <c r="I374">
        <v>4.5217999999999998</v>
      </c>
      <c r="J374">
        <v>86</v>
      </c>
      <c r="K374">
        <v>71</v>
      </c>
    </row>
    <row r="375" spans="1:11" ht="15">
      <c r="A375" s="1">
        <v>28</v>
      </c>
      <c r="B375">
        <v>1</v>
      </c>
      <c r="C375">
        <v>25.4</v>
      </c>
      <c r="D375">
        <v>93</v>
      </c>
      <c r="E375">
        <v>141</v>
      </c>
      <c r="F375">
        <v>79</v>
      </c>
      <c r="G375">
        <v>49</v>
      </c>
      <c r="H375">
        <v>3</v>
      </c>
      <c r="I375">
        <v>4.1744000000000003</v>
      </c>
      <c r="J375">
        <v>91</v>
      </c>
      <c r="K375">
        <v>168</v>
      </c>
    </row>
    <row r="376" spans="1:11" ht="15">
      <c r="A376" s="1">
        <v>19</v>
      </c>
      <c r="B376">
        <v>1</v>
      </c>
      <c r="C376">
        <v>23.2</v>
      </c>
      <c r="D376">
        <v>75</v>
      </c>
      <c r="E376">
        <v>143</v>
      </c>
      <c r="F376">
        <v>70.400000000000006</v>
      </c>
      <c r="G376">
        <v>52</v>
      </c>
      <c r="H376">
        <v>3</v>
      </c>
      <c r="I376">
        <v>4.6346999999999996</v>
      </c>
      <c r="J376">
        <v>72</v>
      </c>
      <c r="K376">
        <v>140</v>
      </c>
    </row>
    <row r="377" spans="1:11" ht="15">
      <c r="A377" s="1">
        <v>61</v>
      </c>
      <c r="B377">
        <v>2</v>
      </c>
      <c r="C377">
        <v>26.1</v>
      </c>
      <c r="D377">
        <v>126</v>
      </c>
      <c r="E377">
        <v>215</v>
      </c>
      <c r="F377">
        <v>129.80000000000001</v>
      </c>
      <c r="G377">
        <v>57</v>
      </c>
      <c r="H377">
        <v>4</v>
      </c>
      <c r="I377">
        <v>4.9488000000000003</v>
      </c>
      <c r="J377">
        <v>96</v>
      </c>
      <c r="K377">
        <v>217</v>
      </c>
    </row>
    <row r="378" spans="1:11" ht="15">
      <c r="A378" s="1">
        <v>48</v>
      </c>
      <c r="B378">
        <v>1</v>
      </c>
      <c r="C378">
        <v>32.700000000000003</v>
      </c>
      <c r="D378">
        <v>93</v>
      </c>
      <c r="E378">
        <v>276</v>
      </c>
      <c r="F378">
        <v>198.6</v>
      </c>
      <c r="G378">
        <v>43</v>
      </c>
      <c r="H378">
        <v>6.42</v>
      </c>
      <c r="I378">
        <v>5.1475</v>
      </c>
      <c r="J378">
        <v>91</v>
      </c>
      <c r="K378">
        <v>121</v>
      </c>
    </row>
    <row r="379" spans="1:11" ht="15">
      <c r="A379" s="1">
        <v>54</v>
      </c>
      <c r="B379">
        <v>2</v>
      </c>
      <c r="C379">
        <v>27.3</v>
      </c>
      <c r="D379">
        <v>100</v>
      </c>
      <c r="E379">
        <v>200</v>
      </c>
      <c r="F379">
        <v>144</v>
      </c>
      <c r="G379">
        <v>33</v>
      </c>
      <c r="H379">
        <v>6</v>
      </c>
      <c r="I379">
        <v>4.7449000000000003</v>
      </c>
      <c r="J379">
        <v>76</v>
      </c>
      <c r="K379">
        <v>235</v>
      </c>
    </row>
    <row r="380" spans="1:11" ht="15">
      <c r="A380" s="1">
        <v>53</v>
      </c>
      <c r="B380">
        <v>2</v>
      </c>
      <c r="C380">
        <v>26.6</v>
      </c>
      <c r="D380">
        <v>93</v>
      </c>
      <c r="E380">
        <v>185</v>
      </c>
      <c r="F380">
        <v>122.4</v>
      </c>
      <c r="G380">
        <v>36</v>
      </c>
      <c r="H380">
        <v>5</v>
      </c>
      <c r="I380">
        <v>4.8902999999999999</v>
      </c>
      <c r="J380">
        <v>82</v>
      </c>
      <c r="K380">
        <v>245</v>
      </c>
    </row>
    <row r="381" spans="1:11" ht="15">
      <c r="A381" s="1">
        <v>48</v>
      </c>
      <c r="B381">
        <v>1</v>
      </c>
      <c r="C381">
        <v>22.8</v>
      </c>
      <c r="D381">
        <v>101</v>
      </c>
      <c r="E381">
        <v>110</v>
      </c>
      <c r="F381">
        <v>41.6</v>
      </c>
      <c r="G381">
        <v>56</v>
      </c>
      <c r="H381">
        <v>2</v>
      </c>
      <c r="I381">
        <v>4.1271000000000004</v>
      </c>
      <c r="J381">
        <v>97</v>
      </c>
      <c r="K381">
        <v>40</v>
      </c>
    </row>
    <row r="382" spans="1:11" ht="15">
      <c r="A382" s="1">
        <v>53</v>
      </c>
      <c r="B382">
        <v>1</v>
      </c>
      <c r="C382">
        <v>28.8</v>
      </c>
      <c r="D382">
        <v>111.67</v>
      </c>
      <c r="E382">
        <v>145</v>
      </c>
      <c r="F382">
        <v>87.2</v>
      </c>
      <c r="G382">
        <v>46</v>
      </c>
      <c r="H382">
        <v>3.15</v>
      </c>
      <c r="I382">
        <v>4.0774999999999997</v>
      </c>
      <c r="J382">
        <v>85</v>
      </c>
      <c r="K382">
        <v>52</v>
      </c>
    </row>
    <row r="383" spans="1:11" ht="15">
      <c r="A383" s="1">
        <v>29</v>
      </c>
      <c r="B383">
        <v>2</v>
      </c>
      <c r="C383">
        <v>18.100000000000001</v>
      </c>
      <c r="D383">
        <v>73</v>
      </c>
      <c r="E383">
        <v>158</v>
      </c>
      <c r="F383">
        <v>99</v>
      </c>
      <c r="G383">
        <v>41</v>
      </c>
      <c r="H383">
        <v>4</v>
      </c>
      <c r="I383">
        <v>4.4997999999999996</v>
      </c>
      <c r="J383">
        <v>78</v>
      </c>
      <c r="K383">
        <v>104</v>
      </c>
    </row>
    <row r="384" spans="1:11" ht="15">
      <c r="A384" s="1">
        <v>62</v>
      </c>
      <c r="B384">
        <v>1</v>
      </c>
      <c r="C384">
        <v>32</v>
      </c>
      <c r="D384">
        <v>88</v>
      </c>
      <c r="E384">
        <v>172</v>
      </c>
      <c r="F384">
        <v>69</v>
      </c>
      <c r="G384">
        <v>38</v>
      </c>
      <c r="H384">
        <v>4</v>
      </c>
      <c r="I384">
        <v>5.7838000000000003</v>
      </c>
      <c r="J384">
        <v>100</v>
      </c>
      <c r="K384">
        <v>132</v>
      </c>
    </row>
    <row r="385" spans="1:11" ht="15">
      <c r="A385" s="1">
        <v>50</v>
      </c>
      <c r="B385">
        <v>2</v>
      </c>
      <c r="C385">
        <v>23.7</v>
      </c>
      <c r="D385">
        <v>92</v>
      </c>
      <c r="E385">
        <v>166</v>
      </c>
      <c r="F385">
        <v>97</v>
      </c>
      <c r="G385">
        <v>52</v>
      </c>
      <c r="H385">
        <v>3</v>
      </c>
      <c r="I385">
        <v>4.4427000000000003</v>
      </c>
      <c r="J385">
        <v>93</v>
      </c>
      <c r="K385">
        <v>88</v>
      </c>
    </row>
    <row r="386" spans="1:11" ht="15">
      <c r="A386" s="1">
        <v>58</v>
      </c>
      <c r="B386">
        <v>2</v>
      </c>
      <c r="C386">
        <v>23.6</v>
      </c>
      <c r="D386">
        <v>96</v>
      </c>
      <c r="E386">
        <v>257</v>
      </c>
      <c r="F386">
        <v>171</v>
      </c>
      <c r="G386">
        <v>59</v>
      </c>
      <c r="H386">
        <v>4</v>
      </c>
      <c r="I386">
        <v>4.9053000000000004</v>
      </c>
      <c r="J386">
        <v>82</v>
      </c>
      <c r="K386">
        <v>69</v>
      </c>
    </row>
    <row r="387" spans="1:11" ht="15">
      <c r="A387" s="1">
        <v>55</v>
      </c>
      <c r="B387">
        <v>2</v>
      </c>
      <c r="C387">
        <v>24.6</v>
      </c>
      <c r="D387">
        <v>109</v>
      </c>
      <c r="E387">
        <v>143</v>
      </c>
      <c r="F387">
        <v>76.400000000000006</v>
      </c>
      <c r="G387">
        <v>51</v>
      </c>
      <c r="H387">
        <v>3</v>
      </c>
      <c r="I387">
        <v>4.3567</v>
      </c>
      <c r="J387">
        <v>88</v>
      </c>
      <c r="K387">
        <v>219</v>
      </c>
    </row>
    <row r="388" spans="1:11" ht="15">
      <c r="A388" s="1">
        <v>54</v>
      </c>
      <c r="B388">
        <v>1</v>
      </c>
      <c r="C388">
        <v>22.6</v>
      </c>
      <c r="D388">
        <v>90</v>
      </c>
      <c r="E388">
        <v>183</v>
      </c>
      <c r="F388">
        <v>104.2</v>
      </c>
      <c r="G388">
        <v>64</v>
      </c>
      <c r="H388">
        <v>3</v>
      </c>
      <c r="I388">
        <v>4.3041</v>
      </c>
      <c r="J388">
        <v>92</v>
      </c>
      <c r="K388">
        <v>72</v>
      </c>
    </row>
    <row r="389" spans="1:11" ht="15">
      <c r="A389" s="1">
        <v>36</v>
      </c>
      <c r="B389">
        <v>1</v>
      </c>
      <c r="C389">
        <v>27.8</v>
      </c>
      <c r="D389">
        <v>73</v>
      </c>
      <c r="E389">
        <v>153</v>
      </c>
      <c r="F389">
        <v>104.4</v>
      </c>
      <c r="G389">
        <v>42</v>
      </c>
      <c r="H389">
        <v>4</v>
      </c>
      <c r="I389">
        <v>3.4965000000000002</v>
      </c>
      <c r="J389">
        <v>73</v>
      </c>
      <c r="K389">
        <v>201</v>
      </c>
    </row>
    <row r="390" spans="1:11" ht="15">
      <c r="A390" s="1">
        <v>63</v>
      </c>
      <c r="B390">
        <v>2</v>
      </c>
      <c r="C390">
        <v>24.1</v>
      </c>
      <c r="D390">
        <v>111</v>
      </c>
      <c r="E390">
        <v>184</v>
      </c>
      <c r="F390">
        <v>112.2</v>
      </c>
      <c r="G390">
        <v>44</v>
      </c>
      <c r="H390">
        <v>4</v>
      </c>
      <c r="I390">
        <v>4.9344999999999999</v>
      </c>
      <c r="J390">
        <v>82</v>
      </c>
      <c r="K390">
        <v>110</v>
      </c>
    </row>
    <row r="391" spans="1:11" ht="15">
      <c r="A391" s="1">
        <v>47</v>
      </c>
      <c r="B391">
        <v>2</v>
      </c>
      <c r="C391">
        <v>26.5</v>
      </c>
      <c r="D391">
        <v>70</v>
      </c>
      <c r="E391">
        <v>181</v>
      </c>
      <c r="F391">
        <v>104.8</v>
      </c>
      <c r="G391">
        <v>63</v>
      </c>
      <c r="H391">
        <v>3</v>
      </c>
      <c r="I391">
        <v>4.1897000000000002</v>
      </c>
      <c r="J391">
        <v>70</v>
      </c>
      <c r="K391">
        <v>51</v>
      </c>
    </row>
    <row r="392" spans="1:11" ht="15">
      <c r="A392" s="1">
        <v>51</v>
      </c>
      <c r="B392">
        <v>2</v>
      </c>
      <c r="C392">
        <v>32.799999999999997</v>
      </c>
      <c r="D392">
        <v>112</v>
      </c>
      <c r="E392">
        <v>202</v>
      </c>
      <c r="F392">
        <v>100.6</v>
      </c>
      <c r="G392">
        <v>37</v>
      </c>
      <c r="H392">
        <v>5</v>
      </c>
      <c r="I392">
        <v>5.7746000000000004</v>
      </c>
      <c r="J392">
        <v>109</v>
      </c>
      <c r="K392">
        <v>277</v>
      </c>
    </row>
    <row r="393" spans="1:11" ht="15">
      <c r="A393" s="1">
        <v>42</v>
      </c>
      <c r="B393">
        <v>1</v>
      </c>
      <c r="C393">
        <v>19.899999999999999</v>
      </c>
      <c r="D393">
        <v>76</v>
      </c>
      <c r="E393">
        <v>146</v>
      </c>
      <c r="F393">
        <v>83.2</v>
      </c>
      <c r="G393">
        <v>55</v>
      </c>
      <c r="H393">
        <v>3</v>
      </c>
      <c r="I393">
        <v>3.6636000000000002</v>
      </c>
      <c r="J393">
        <v>79</v>
      </c>
      <c r="K393">
        <v>63</v>
      </c>
    </row>
    <row r="394" spans="1:11" ht="15">
      <c r="A394" s="1">
        <v>37</v>
      </c>
      <c r="B394">
        <v>2</v>
      </c>
      <c r="C394">
        <v>23.6</v>
      </c>
      <c r="D394">
        <v>94</v>
      </c>
      <c r="E394">
        <v>205</v>
      </c>
      <c r="F394">
        <v>138.80000000000001</v>
      </c>
      <c r="G394">
        <v>53</v>
      </c>
      <c r="H394">
        <v>4</v>
      </c>
      <c r="I394">
        <v>4.1897000000000002</v>
      </c>
      <c r="J394">
        <v>107</v>
      </c>
      <c r="K394">
        <v>118</v>
      </c>
    </row>
    <row r="395" spans="1:11" ht="15">
      <c r="A395" s="1">
        <v>28</v>
      </c>
      <c r="B395">
        <v>1</v>
      </c>
      <c r="C395">
        <v>22.1</v>
      </c>
      <c r="D395">
        <v>82</v>
      </c>
      <c r="E395">
        <v>168</v>
      </c>
      <c r="F395">
        <v>100.6</v>
      </c>
      <c r="G395">
        <v>54</v>
      </c>
      <c r="H395">
        <v>3</v>
      </c>
      <c r="I395">
        <v>4.2046999999999999</v>
      </c>
      <c r="J395">
        <v>86</v>
      </c>
      <c r="K395">
        <v>69</v>
      </c>
    </row>
    <row r="396" spans="1:11" ht="15">
      <c r="A396" s="1">
        <v>58</v>
      </c>
      <c r="B396">
        <v>1</v>
      </c>
      <c r="C396">
        <v>28.1</v>
      </c>
      <c r="D396">
        <v>111</v>
      </c>
      <c r="E396">
        <v>198</v>
      </c>
      <c r="F396">
        <v>80.599999999999994</v>
      </c>
      <c r="G396">
        <v>31</v>
      </c>
      <c r="H396">
        <v>6</v>
      </c>
      <c r="I396">
        <v>6.0683999999999996</v>
      </c>
      <c r="J396">
        <v>93</v>
      </c>
      <c r="K396">
        <v>273</v>
      </c>
    </row>
    <row r="397" spans="1:11" ht="15">
      <c r="A397" s="1">
        <v>32</v>
      </c>
      <c r="B397">
        <v>1</v>
      </c>
      <c r="C397">
        <v>26.5</v>
      </c>
      <c r="D397">
        <v>86</v>
      </c>
      <c r="E397">
        <v>184</v>
      </c>
      <c r="F397">
        <v>101.6</v>
      </c>
      <c r="G397">
        <v>53</v>
      </c>
      <c r="H397">
        <v>4</v>
      </c>
      <c r="I397">
        <v>4.9904000000000002</v>
      </c>
      <c r="J397">
        <v>78</v>
      </c>
      <c r="K397">
        <v>258</v>
      </c>
    </row>
    <row r="398" spans="1:11" ht="15">
      <c r="A398" s="1">
        <v>25</v>
      </c>
      <c r="B398">
        <v>2</v>
      </c>
      <c r="C398">
        <v>23.5</v>
      </c>
      <c r="D398">
        <v>88</v>
      </c>
      <c r="E398">
        <v>143</v>
      </c>
      <c r="F398">
        <v>80.8</v>
      </c>
      <c r="G398">
        <v>55</v>
      </c>
      <c r="H398">
        <v>3</v>
      </c>
      <c r="I398">
        <v>3.5834999999999999</v>
      </c>
      <c r="J398">
        <v>83</v>
      </c>
      <c r="K398">
        <v>43</v>
      </c>
    </row>
    <row r="399" spans="1:11" ht="15">
      <c r="A399" s="1">
        <v>63</v>
      </c>
      <c r="B399">
        <v>1</v>
      </c>
      <c r="C399">
        <v>26</v>
      </c>
      <c r="D399">
        <v>85.67</v>
      </c>
      <c r="E399">
        <v>155</v>
      </c>
      <c r="F399">
        <v>78.2</v>
      </c>
      <c r="G399">
        <v>46</v>
      </c>
      <c r="H399">
        <v>3.37</v>
      </c>
      <c r="I399">
        <v>5.0369999999999999</v>
      </c>
      <c r="J399">
        <v>97</v>
      </c>
      <c r="K399">
        <v>198</v>
      </c>
    </row>
    <row r="400" spans="1:11" ht="15">
      <c r="A400" s="1">
        <v>52</v>
      </c>
      <c r="B400">
        <v>1</v>
      </c>
      <c r="C400">
        <v>27.8</v>
      </c>
      <c r="D400">
        <v>85</v>
      </c>
      <c r="E400">
        <v>219</v>
      </c>
      <c r="F400">
        <v>136</v>
      </c>
      <c r="G400">
        <v>49</v>
      </c>
      <c r="H400">
        <v>4</v>
      </c>
      <c r="I400">
        <v>5.1357999999999997</v>
      </c>
      <c r="J400">
        <v>75</v>
      </c>
      <c r="K400">
        <v>242</v>
      </c>
    </row>
    <row r="401" spans="1:11" ht="15">
      <c r="A401" s="1">
        <v>65</v>
      </c>
      <c r="B401">
        <v>2</v>
      </c>
      <c r="C401">
        <v>28.5</v>
      </c>
      <c r="D401">
        <v>109</v>
      </c>
      <c r="E401">
        <v>201</v>
      </c>
      <c r="F401">
        <v>123</v>
      </c>
      <c r="G401">
        <v>46</v>
      </c>
      <c r="H401">
        <v>4</v>
      </c>
      <c r="I401">
        <v>5.0751999999999997</v>
      </c>
      <c r="J401">
        <v>96</v>
      </c>
      <c r="K401">
        <v>232</v>
      </c>
    </row>
    <row r="402" spans="1:11" ht="15">
      <c r="A402" s="1">
        <v>42</v>
      </c>
      <c r="B402">
        <v>1</v>
      </c>
      <c r="C402">
        <v>30.6</v>
      </c>
      <c r="D402">
        <v>121</v>
      </c>
      <c r="E402">
        <v>176</v>
      </c>
      <c r="F402">
        <v>92.8</v>
      </c>
      <c r="G402">
        <v>69</v>
      </c>
      <c r="H402">
        <v>3</v>
      </c>
      <c r="I402">
        <v>4.2626999999999997</v>
      </c>
      <c r="J402">
        <v>89</v>
      </c>
      <c r="K402">
        <v>175</v>
      </c>
    </row>
    <row r="403" spans="1:11" ht="15">
      <c r="A403" s="1">
        <v>53</v>
      </c>
      <c r="B403">
        <v>1</v>
      </c>
      <c r="C403">
        <v>22.2</v>
      </c>
      <c r="D403">
        <v>78</v>
      </c>
      <c r="E403">
        <v>164</v>
      </c>
      <c r="F403">
        <v>81</v>
      </c>
      <c r="G403">
        <v>70</v>
      </c>
      <c r="H403">
        <v>2</v>
      </c>
      <c r="I403">
        <v>4.1744000000000003</v>
      </c>
      <c r="J403">
        <v>101</v>
      </c>
      <c r="K403">
        <v>93</v>
      </c>
    </row>
    <row r="404" spans="1:11" ht="15">
      <c r="A404" s="1">
        <v>79</v>
      </c>
      <c r="B404">
        <v>2</v>
      </c>
      <c r="C404">
        <v>23.3</v>
      </c>
      <c r="D404">
        <v>88</v>
      </c>
      <c r="E404">
        <v>186</v>
      </c>
      <c r="F404">
        <v>128.4</v>
      </c>
      <c r="G404">
        <v>33</v>
      </c>
      <c r="H404">
        <v>6</v>
      </c>
      <c r="I404">
        <v>4.8121999999999998</v>
      </c>
      <c r="J404">
        <v>102</v>
      </c>
      <c r="K404">
        <v>168</v>
      </c>
    </row>
    <row r="405" spans="1:11" ht="15">
      <c r="A405" s="1">
        <v>43</v>
      </c>
      <c r="B405">
        <v>1</v>
      </c>
      <c r="C405">
        <v>35.4</v>
      </c>
      <c r="D405">
        <v>93</v>
      </c>
      <c r="E405">
        <v>185</v>
      </c>
      <c r="F405">
        <v>100.2</v>
      </c>
      <c r="G405">
        <v>44</v>
      </c>
      <c r="H405">
        <v>4</v>
      </c>
      <c r="I405">
        <v>5.3181000000000003</v>
      </c>
      <c r="J405">
        <v>101</v>
      </c>
      <c r="K405">
        <v>275</v>
      </c>
    </row>
    <row r="406" spans="1:11" ht="15">
      <c r="A406" s="1">
        <v>44</v>
      </c>
      <c r="B406">
        <v>1</v>
      </c>
      <c r="C406">
        <v>31.4</v>
      </c>
      <c r="D406">
        <v>115</v>
      </c>
      <c r="E406">
        <v>165</v>
      </c>
      <c r="F406">
        <v>97.6</v>
      </c>
      <c r="G406">
        <v>52</v>
      </c>
      <c r="H406">
        <v>3</v>
      </c>
      <c r="I406">
        <v>4.3437999999999999</v>
      </c>
      <c r="J406">
        <v>89</v>
      </c>
      <c r="K406">
        <v>293</v>
      </c>
    </row>
    <row r="407" spans="1:11" ht="15">
      <c r="A407" s="1">
        <v>62</v>
      </c>
      <c r="B407">
        <v>2</v>
      </c>
      <c r="C407">
        <v>37.799999999999997</v>
      </c>
      <c r="D407">
        <v>119</v>
      </c>
      <c r="E407">
        <v>113</v>
      </c>
      <c r="F407">
        <v>51</v>
      </c>
      <c r="G407">
        <v>31</v>
      </c>
      <c r="H407">
        <v>4</v>
      </c>
      <c r="I407">
        <v>5.0434000000000001</v>
      </c>
      <c r="J407">
        <v>84</v>
      </c>
      <c r="K407">
        <v>281</v>
      </c>
    </row>
    <row r="408" spans="1:11" ht="15">
      <c r="A408" s="1">
        <v>33</v>
      </c>
      <c r="B408">
        <v>1</v>
      </c>
      <c r="C408">
        <v>18.899999999999999</v>
      </c>
      <c r="D408">
        <v>70</v>
      </c>
      <c r="E408">
        <v>162</v>
      </c>
      <c r="F408">
        <v>91.8</v>
      </c>
      <c r="G408">
        <v>59</v>
      </c>
      <c r="H408">
        <v>3</v>
      </c>
      <c r="I408">
        <v>4.0254000000000003</v>
      </c>
      <c r="J408">
        <v>58</v>
      </c>
      <c r="K408">
        <v>72</v>
      </c>
    </row>
    <row r="409" spans="1:11" ht="15">
      <c r="A409" s="1">
        <v>56</v>
      </c>
      <c r="B409">
        <v>1</v>
      </c>
      <c r="C409">
        <v>35</v>
      </c>
      <c r="D409">
        <v>79.33</v>
      </c>
      <c r="E409">
        <v>195</v>
      </c>
      <c r="F409">
        <v>140.80000000000001</v>
      </c>
      <c r="G409">
        <v>42</v>
      </c>
      <c r="H409">
        <v>4.6399999999999997</v>
      </c>
      <c r="I409">
        <v>4.1109</v>
      </c>
      <c r="J409">
        <v>96</v>
      </c>
      <c r="K409">
        <v>140</v>
      </c>
    </row>
    <row r="410" spans="1:11" ht="15">
      <c r="A410" s="1">
        <v>66</v>
      </c>
      <c r="B410">
        <v>1</v>
      </c>
      <c r="C410">
        <v>21.7</v>
      </c>
      <c r="D410">
        <v>126</v>
      </c>
      <c r="E410">
        <v>212</v>
      </c>
      <c r="F410">
        <v>127.8</v>
      </c>
      <c r="G410">
        <v>45</v>
      </c>
      <c r="H410">
        <v>4.71</v>
      </c>
      <c r="I410">
        <v>5.2781000000000002</v>
      </c>
      <c r="J410">
        <v>101</v>
      </c>
      <c r="K410">
        <v>189</v>
      </c>
    </row>
    <row r="411" spans="1:11" ht="15">
      <c r="A411" s="1">
        <v>34</v>
      </c>
      <c r="B411">
        <v>2</v>
      </c>
      <c r="C411">
        <v>25.3</v>
      </c>
      <c r="D411">
        <v>111</v>
      </c>
      <c r="E411">
        <v>230</v>
      </c>
      <c r="F411">
        <v>162</v>
      </c>
      <c r="G411">
        <v>39</v>
      </c>
      <c r="H411">
        <v>6</v>
      </c>
      <c r="I411">
        <v>4.9767000000000001</v>
      </c>
      <c r="J411">
        <v>90</v>
      </c>
      <c r="K411">
        <v>181</v>
      </c>
    </row>
    <row r="412" spans="1:11" ht="15">
      <c r="A412" s="1">
        <v>46</v>
      </c>
      <c r="B412">
        <v>2</v>
      </c>
      <c r="C412">
        <v>23.8</v>
      </c>
      <c r="D412">
        <v>97</v>
      </c>
      <c r="E412">
        <v>224</v>
      </c>
      <c r="F412">
        <v>139.19999999999999</v>
      </c>
      <c r="G412">
        <v>42</v>
      </c>
      <c r="H412">
        <v>5</v>
      </c>
      <c r="I412">
        <v>5.3659999999999997</v>
      </c>
      <c r="J412">
        <v>81</v>
      </c>
      <c r="K412">
        <v>209</v>
      </c>
    </row>
    <row r="413" spans="1:11" ht="15">
      <c r="A413" s="1">
        <v>50</v>
      </c>
      <c r="B413">
        <v>1</v>
      </c>
      <c r="C413">
        <v>31.8</v>
      </c>
      <c r="D413">
        <v>82</v>
      </c>
      <c r="E413">
        <v>136</v>
      </c>
      <c r="F413">
        <v>69.2</v>
      </c>
      <c r="G413">
        <v>55</v>
      </c>
      <c r="H413">
        <v>2</v>
      </c>
      <c r="I413">
        <v>4.0774999999999997</v>
      </c>
      <c r="J413">
        <v>85</v>
      </c>
      <c r="K413">
        <v>136</v>
      </c>
    </row>
    <row r="414" spans="1:11" ht="15">
      <c r="A414" s="1">
        <v>69</v>
      </c>
      <c r="B414">
        <v>1</v>
      </c>
      <c r="C414">
        <v>34.299999999999997</v>
      </c>
      <c r="D414">
        <v>113</v>
      </c>
      <c r="E414">
        <v>200</v>
      </c>
      <c r="F414">
        <v>123.8</v>
      </c>
      <c r="G414">
        <v>54</v>
      </c>
      <c r="H414">
        <v>4</v>
      </c>
      <c r="I414">
        <v>4.7095000000000002</v>
      </c>
      <c r="J414">
        <v>112</v>
      </c>
      <c r="K414">
        <v>261</v>
      </c>
    </row>
    <row r="415" spans="1:11" ht="15">
      <c r="A415" s="1">
        <v>34</v>
      </c>
      <c r="B415">
        <v>1</v>
      </c>
      <c r="C415">
        <v>26.3</v>
      </c>
      <c r="D415">
        <v>87</v>
      </c>
      <c r="E415">
        <v>197</v>
      </c>
      <c r="F415">
        <v>120</v>
      </c>
      <c r="G415">
        <v>63</v>
      </c>
      <c r="H415">
        <v>3</v>
      </c>
      <c r="I415">
        <v>4.2484999999999999</v>
      </c>
      <c r="J415">
        <v>96</v>
      </c>
      <c r="K415">
        <v>113</v>
      </c>
    </row>
    <row r="416" spans="1:11" ht="15">
      <c r="A416" s="1">
        <v>71</v>
      </c>
      <c r="B416">
        <v>2</v>
      </c>
      <c r="C416">
        <v>27</v>
      </c>
      <c r="D416">
        <v>93.33</v>
      </c>
      <c r="E416">
        <v>269</v>
      </c>
      <c r="F416">
        <v>190.2</v>
      </c>
      <c r="G416">
        <v>41</v>
      </c>
      <c r="H416">
        <v>6.56</v>
      </c>
      <c r="I416">
        <v>5.2416999999999998</v>
      </c>
      <c r="J416">
        <v>93</v>
      </c>
      <c r="K416">
        <v>131</v>
      </c>
    </row>
    <row r="417" spans="1:11" ht="15">
      <c r="A417" s="1">
        <v>47</v>
      </c>
      <c r="B417">
        <v>1</v>
      </c>
      <c r="C417">
        <v>27.2</v>
      </c>
      <c r="D417">
        <v>80</v>
      </c>
      <c r="E417">
        <v>208</v>
      </c>
      <c r="F417">
        <v>145.6</v>
      </c>
      <c r="G417">
        <v>38</v>
      </c>
      <c r="H417">
        <v>6</v>
      </c>
      <c r="I417">
        <v>4.8040000000000003</v>
      </c>
      <c r="J417">
        <v>92</v>
      </c>
      <c r="K417">
        <v>174</v>
      </c>
    </row>
    <row r="418" spans="1:11" ht="15">
      <c r="A418" s="1">
        <v>41</v>
      </c>
      <c r="B418">
        <v>1</v>
      </c>
      <c r="C418">
        <v>33.799999999999997</v>
      </c>
      <c r="D418">
        <v>123.33</v>
      </c>
      <c r="E418">
        <v>187</v>
      </c>
      <c r="F418">
        <v>127</v>
      </c>
      <c r="G418">
        <v>45</v>
      </c>
      <c r="H418">
        <v>4.16</v>
      </c>
      <c r="I418">
        <v>4.3174999999999999</v>
      </c>
      <c r="J418">
        <v>100</v>
      </c>
      <c r="K418">
        <v>257</v>
      </c>
    </row>
    <row r="419" spans="1:11" ht="15">
      <c r="A419" s="1">
        <v>34</v>
      </c>
      <c r="B419">
        <v>1</v>
      </c>
      <c r="C419">
        <v>33</v>
      </c>
      <c r="D419">
        <v>73</v>
      </c>
      <c r="E419">
        <v>178</v>
      </c>
      <c r="F419">
        <v>114.6</v>
      </c>
      <c r="G419">
        <v>51</v>
      </c>
      <c r="H419">
        <v>3.49</v>
      </c>
      <c r="I419">
        <v>4.1271000000000004</v>
      </c>
      <c r="J419">
        <v>92</v>
      </c>
      <c r="K419">
        <v>55</v>
      </c>
    </row>
    <row r="420" spans="1:11" ht="15">
      <c r="A420" s="1">
        <v>51</v>
      </c>
      <c r="B420">
        <v>1</v>
      </c>
      <c r="C420">
        <v>24.1</v>
      </c>
      <c r="D420">
        <v>87</v>
      </c>
      <c r="E420">
        <v>261</v>
      </c>
      <c r="F420">
        <v>175.6</v>
      </c>
      <c r="G420">
        <v>69</v>
      </c>
      <c r="H420">
        <v>4</v>
      </c>
      <c r="I420">
        <v>4.4066999999999998</v>
      </c>
      <c r="J420">
        <v>93</v>
      </c>
      <c r="K420">
        <v>84</v>
      </c>
    </row>
    <row r="421" spans="1:11" ht="15">
      <c r="A421" s="1">
        <v>43</v>
      </c>
      <c r="B421">
        <v>1</v>
      </c>
      <c r="C421">
        <v>21.3</v>
      </c>
      <c r="D421">
        <v>79</v>
      </c>
      <c r="E421">
        <v>141</v>
      </c>
      <c r="F421">
        <v>78.8</v>
      </c>
      <c r="G421">
        <v>53</v>
      </c>
      <c r="H421">
        <v>3</v>
      </c>
      <c r="I421">
        <v>3.8285999999999998</v>
      </c>
      <c r="J421">
        <v>90</v>
      </c>
      <c r="K421">
        <v>42</v>
      </c>
    </row>
    <row r="422" spans="1:11" ht="15">
      <c r="A422" s="1">
        <v>55</v>
      </c>
      <c r="B422">
        <v>1</v>
      </c>
      <c r="C422">
        <v>23</v>
      </c>
      <c r="D422">
        <v>94.67</v>
      </c>
      <c r="E422">
        <v>190</v>
      </c>
      <c r="F422">
        <v>137.6</v>
      </c>
      <c r="G422">
        <v>38</v>
      </c>
      <c r="H422">
        <v>5</v>
      </c>
      <c r="I422">
        <v>4.2766999999999999</v>
      </c>
      <c r="J422">
        <v>106</v>
      </c>
      <c r="K422">
        <v>146</v>
      </c>
    </row>
    <row r="423" spans="1:11" ht="15">
      <c r="A423" s="1">
        <v>59</v>
      </c>
      <c r="B423">
        <v>2</v>
      </c>
      <c r="C423">
        <v>27.9</v>
      </c>
      <c r="D423">
        <v>101</v>
      </c>
      <c r="E423">
        <v>218</v>
      </c>
      <c r="F423">
        <v>144.19999999999999</v>
      </c>
      <c r="G423">
        <v>38</v>
      </c>
      <c r="H423">
        <v>6</v>
      </c>
      <c r="I423">
        <v>5.1874000000000002</v>
      </c>
      <c r="J423">
        <v>95</v>
      </c>
      <c r="K423">
        <v>212</v>
      </c>
    </row>
    <row r="424" spans="1:11" ht="15">
      <c r="A424" s="1">
        <v>27</v>
      </c>
      <c r="B424">
        <v>2</v>
      </c>
      <c r="C424">
        <v>33.6</v>
      </c>
      <c r="D424">
        <v>110</v>
      </c>
      <c r="E424">
        <v>246</v>
      </c>
      <c r="F424">
        <v>156.6</v>
      </c>
      <c r="G424">
        <v>57</v>
      </c>
      <c r="H424">
        <v>4</v>
      </c>
      <c r="I424">
        <v>5.0876000000000001</v>
      </c>
      <c r="J424">
        <v>89</v>
      </c>
      <c r="K424">
        <v>233</v>
      </c>
    </row>
    <row r="425" spans="1:11" ht="15">
      <c r="A425" s="1">
        <v>51</v>
      </c>
      <c r="B425">
        <v>2</v>
      </c>
      <c r="C425">
        <v>22.7</v>
      </c>
      <c r="D425">
        <v>103</v>
      </c>
      <c r="E425">
        <v>217</v>
      </c>
      <c r="F425">
        <v>162.4</v>
      </c>
      <c r="G425">
        <v>30</v>
      </c>
      <c r="H425">
        <v>7</v>
      </c>
      <c r="I425">
        <v>4.8121999999999998</v>
      </c>
      <c r="J425">
        <v>80</v>
      </c>
      <c r="K425">
        <v>91</v>
      </c>
    </row>
    <row r="426" spans="1:11" ht="15">
      <c r="A426" s="1">
        <v>49</v>
      </c>
      <c r="B426">
        <v>2</v>
      </c>
      <c r="C426">
        <v>27.4</v>
      </c>
      <c r="D426">
        <v>89</v>
      </c>
      <c r="E426">
        <v>177</v>
      </c>
      <c r="F426">
        <v>113</v>
      </c>
      <c r="G426">
        <v>37</v>
      </c>
      <c r="H426">
        <v>5</v>
      </c>
      <c r="I426">
        <v>4.9053000000000004</v>
      </c>
      <c r="J426">
        <v>97</v>
      </c>
      <c r="K426">
        <v>111</v>
      </c>
    </row>
    <row r="427" spans="1:11" ht="15">
      <c r="A427" s="1">
        <v>27</v>
      </c>
      <c r="B427">
        <v>1</v>
      </c>
      <c r="C427">
        <v>22.6</v>
      </c>
      <c r="D427">
        <v>71</v>
      </c>
      <c r="E427">
        <v>116</v>
      </c>
      <c r="F427">
        <v>43.4</v>
      </c>
      <c r="G427">
        <v>56</v>
      </c>
      <c r="H427">
        <v>2</v>
      </c>
      <c r="I427">
        <v>4.4188000000000001</v>
      </c>
      <c r="J427">
        <v>79</v>
      </c>
      <c r="K427">
        <v>152</v>
      </c>
    </row>
    <row r="428" spans="1:11" ht="15">
      <c r="A428" s="1">
        <v>57</v>
      </c>
      <c r="B428">
        <v>2</v>
      </c>
      <c r="C428">
        <v>23.2</v>
      </c>
      <c r="D428">
        <v>107.33</v>
      </c>
      <c r="E428">
        <v>231</v>
      </c>
      <c r="F428">
        <v>159.4</v>
      </c>
      <c r="G428">
        <v>41</v>
      </c>
      <c r="H428">
        <v>5.63</v>
      </c>
      <c r="I428">
        <v>5.0304000000000002</v>
      </c>
      <c r="J428">
        <v>112</v>
      </c>
      <c r="K428">
        <v>120</v>
      </c>
    </row>
    <row r="429" spans="1:11" ht="15">
      <c r="A429" s="1">
        <v>39</v>
      </c>
      <c r="B429">
        <v>2</v>
      </c>
      <c r="C429">
        <v>26.9</v>
      </c>
      <c r="D429">
        <v>93</v>
      </c>
      <c r="E429">
        <v>136</v>
      </c>
      <c r="F429">
        <v>75.400000000000006</v>
      </c>
      <c r="G429">
        <v>48</v>
      </c>
      <c r="H429">
        <v>3</v>
      </c>
      <c r="I429">
        <v>4.1430999999999996</v>
      </c>
      <c r="J429">
        <v>99</v>
      </c>
      <c r="K429">
        <v>67</v>
      </c>
    </row>
    <row r="430" spans="1:11" ht="15">
      <c r="A430" s="1">
        <v>62</v>
      </c>
      <c r="B430">
        <v>2</v>
      </c>
      <c r="C430">
        <v>34.6</v>
      </c>
      <c r="D430">
        <v>120</v>
      </c>
      <c r="E430">
        <v>215</v>
      </c>
      <c r="F430">
        <v>129.19999999999999</v>
      </c>
      <c r="G430">
        <v>43</v>
      </c>
      <c r="H430">
        <v>5</v>
      </c>
      <c r="I430">
        <v>5.3659999999999997</v>
      </c>
      <c r="J430">
        <v>123</v>
      </c>
      <c r="K430">
        <v>310</v>
      </c>
    </row>
    <row r="431" spans="1:11" ht="15">
      <c r="A431" s="1">
        <v>37</v>
      </c>
      <c r="B431">
        <v>1</v>
      </c>
      <c r="C431">
        <v>23.3</v>
      </c>
      <c r="D431">
        <v>88</v>
      </c>
      <c r="E431">
        <v>223</v>
      </c>
      <c r="F431">
        <v>142</v>
      </c>
      <c r="G431">
        <v>65</v>
      </c>
      <c r="H431">
        <v>3.4</v>
      </c>
      <c r="I431">
        <v>4.3567</v>
      </c>
      <c r="J431">
        <v>82</v>
      </c>
      <c r="K431">
        <v>94</v>
      </c>
    </row>
    <row r="432" spans="1:11" ht="15">
      <c r="A432" s="1">
        <v>46</v>
      </c>
      <c r="B432">
        <v>1</v>
      </c>
      <c r="C432">
        <v>21.1</v>
      </c>
      <c r="D432">
        <v>80</v>
      </c>
      <c r="E432">
        <v>205</v>
      </c>
      <c r="F432">
        <v>144.4</v>
      </c>
      <c r="G432">
        <v>42</v>
      </c>
      <c r="H432">
        <v>5</v>
      </c>
      <c r="I432">
        <v>4.5326000000000004</v>
      </c>
      <c r="J432">
        <v>87</v>
      </c>
      <c r="K432">
        <v>183</v>
      </c>
    </row>
    <row r="433" spans="1:11" ht="15">
      <c r="A433" s="1">
        <v>68</v>
      </c>
      <c r="B433">
        <v>2</v>
      </c>
      <c r="C433">
        <v>23.5</v>
      </c>
      <c r="D433">
        <v>101</v>
      </c>
      <c r="E433">
        <v>162</v>
      </c>
      <c r="F433">
        <v>85.4</v>
      </c>
      <c r="G433">
        <v>59</v>
      </c>
      <c r="H433">
        <v>3</v>
      </c>
      <c r="I433">
        <v>4.4772999999999996</v>
      </c>
      <c r="J433">
        <v>91</v>
      </c>
      <c r="K433">
        <v>66</v>
      </c>
    </row>
    <row r="434" spans="1:11" ht="15">
      <c r="A434" s="1">
        <v>51</v>
      </c>
      <c r="B434">
        <v>1</v>
      </c>
      <c r="C434">
        <v>31.5</v>
      </c>
      <c r="D434">
        <v>93</v>
      </c>
      <c r="E434">
        <v>231</v>
      </c>
      <c r="F434">
        <v>144</v>
      </c>
      <c r="G434">
        <v>49</v>
      </c>
      <c r="H434">
        <v>4.7</v>
      </c>
      <c r="I434">
        <v>5.2523</v>
      </c>
      <c r="J434">
        <v>117</v>
      </c>
      <c r="K434">
        <v>173</v>
      </c>
    </row>
    <row r="435" spans="1:11" ht="15">
      <c r="A435" s="1">
        <v>41</v>
      </c>
      <c r="B435">
        <v>1</v>
      </c>
      <c r="C435">
        <v>20.8</v>
      </c>
      <c r="D435">
        <v>86</v>
      </c>
      <c r="E435">
        <v>223</v>
      </c>
      <c r="F435">
        <v>128.19999999999999</v>
      </c>
      <c r="G435">
        <v>83</v>
      </c>
      <c r="H435">
        <v>3</v>
      </c>
      <c r="I435">
        <v>4.0774999999999997</v>
      </c>
      <c r="J435">
        <v>89</v>
      </c>
      <c r="K435">
        <v>72</v>
      </c>
    </row>
    <row r="436" spans="1:11" ht="15">
      <c r="A436" s="1">
        <v>53</v>
      </c>
      <c r="B436">
        <v>1</v>
      </c>
      <c r="C436">
        <v>26.5</v>
      </c>
      <c r="D436">
        <v>97</v>
      </c>
      <c r="E436">
        <v>193</v>
      </c>
      <c r="F436">
        <v>122.4</v>
      </c>
      <c r="G436">
        <v>58</v>
      </c>
      <c r="H436">
        <v>3</v>
      </c>
      <c r="I436">
        <v>4.1430999999999996</v>
      </c>
      <c r="J436">
        <v>99</v>
      </c>
      <c r="K436">
        <v>49</v>
      </c>
    </row>
    <row r="437" spans="1:11" ht="15">
      <c r="A437" s="1">
        <v>45</v>
      </c>
      <c r="B437">
        <v>1</v>
      </c>
      <c r="C437">
        <v>24.2</v>
      </c>
      <c r="D437">
        <v>83</v>
      </c>
      <c r="E437">
        <v>177</v>
      </c>
      <c r="F437">
        <v>118.4</v>
      </c>
      <c r="G437">
        <v>45</v>
      </c>
      <c r="H437">
        <v>4</v>
      </c>
      <c r="I437">
        <v>4.2195</v>
      </c>
      <c r="J437">
        <v>82</v>
      </c>
      <c r="K437">
        <v>64</v>
      </c>
    </row>
    <row r="438" spans="1:11" ht="15">
      <c r="A438" s="1">
        <v>33</v>
      </c>
      <c r="B438">
        <v>1</v>
      </c>
      <c r="C438">
        <v>19.5</v>
      </c>
      <c r="D438">
        <v>80</v>
      </c>
      <c r="E438">
        <v>171</v>
      </c>
      <c r="F438">
        <v>85.4</v>
      </c>
      <c r="G438">
        <v>75</v>
      </c>
      <c r="H438">
        <v>2</v>
      </c>
      <c r="I438">
        <v>3.9702999999999999</v>
      </c>
      <c r="J438">
        <v>80</v>
      </c>
      <c r="K438">
        <v>48</v>
      </c>
    </row>
    <row r="439" spans="1:11" ht="15">
      <c r="A439" s="1">
        <v>60</v>
      </c>
      <c r="B439">
        <v>2</v>
      </c>
      <c r="C439">
        <v>28.2</v>
      </c>
      <c r="D439">
        <v>112</v>
      </c>
      <c r="E439">
        <v>185</v>
      </c>
      <c r="F439">
        <v>113.8</v>
      </c>
      <c r="G439">
        <v>42</v>
      </c>
      <c r="H439">
        <v>4</v>
      </c>
      <c r="I439">
        <v>4.9836</v>
      </c>
      <c r="J439">
        <v>93</v>
      </c>
      <c r="K439">
        <v>178</v>
      </c>
    </row>
    <row r="440" spans="1:11" ht="15">
      <c r="A440" s="1">
        <v>47</v>
      </c>
      <c r="B440">
        <v>2</v>
      </c>
      <c r="C440">
        <v>24.9</v>
      </c>
      <c r="D440">
        <v>75</v>
      </c>
      <c r="E440">
        <v>225</v>
      </c>
      <c r="F440">
        <v>166</v>
      </c>
      <c r="G440">
        <v>42</v>
      </c>
      <c r="H440">
        <v>5</v>
      </c>
      <c r="I440">
        <v>4.4427000000000003</v>
      </c>
      <c r="J440">
        <v>102</v>
      </c>
      <c r="K440">
        <v>104</v>
      </c>
    </row>
    <row r="441" spans="1:11" ht="15">
      <c r="A441" s="1">
        <v>60</v>
      </c>
      <c r="B441">
        <v>2</v>
      </c>
      <c r="C441">
        <v>24.9</v>
      </c>
      <c r="D441">
        <v>99.67</v>
      </c>
      <c r="E441">
        <v>162</v>
      </c>
      <c r="F441">
        <v>106.6</v>
      </c>
      <c r="G441">
        <v>43</v>
      </c>
      <c r="H441">
        <v>3.77</v>
      </c>
      <c r="I441">
        <v>4.1271000000000004</v>
      </c>
      <c r="J441">
        <v>95</v>
      </c>
      <c r="K441">
        <v>132</v>
      </c>
    </row>
    <row r="442" spans="1:11" ht="15">
      <c r="A442" s="1">
        <v>36</v>
      </c>
      <c r="B442">
        <v>1</v>
      </c>
      <c r="C442">
        <v>30</v>
      </c>
      <c r="D442">
        <v>95</v>
      </c>
      <c r="E442">
        <v>201</v>
      </c>
      <c r="F442">
        <v>125.2</v>
      </c>
      <c r="G442">
        <v>42</v>
      </c>
      <c r="H442">
        <v>4.79</v>
      </c>
      <c r="I442">
        <v>5.1299000000000001</v>
      </c>
      <c r="J442">
        <v>85</v>
      </c>
      <c r="K442">
        <v>220</v>
      </c>
    </row>
    <row r="443" spans="1:11" ht="15">
      <c r="A443" s="1">
        <v>36</v>
      </c>
      <c r="B443">
        <v>1</v>
      </c>
      <c r="C443">
        <v>19.600000000000001</v>
      </c>
      <c r="D443">
        <v>71</v>
      </c>
      <c r="E443">
        <v>250</v>
      </c>
      <c r="F443">
        <v>133.19999999999999</v>
      </c>
      <c r="G443">
        <v>97</v>
      </c>
      <c r="H443">
        <v>3</v>
      </c>
      <c r="I443">
        <v>4.5951000000000004</v>
      </c>
      <c r="J443">
        <v>92</v>
      </c>
      <c r="K443">
        <v>57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G8" sqref="G8"/>
    </sheetView>
  </sheetViews>
  <sheetFormatPr defaultRowHeight="15.75"/>
  <cols>
    <col min="1" max="16384" width="9" style="3"/>
  </cols>
  <sheetData>
    <row r="1" spans="1:17">
      <c r="A1" s="31" t="s">
        <v>90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>
      <c r="A2" s="31" t="s">
        <v>91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31" t="s">
        <v>92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>
      <c r="A4" s="31" t="s">
        <v>93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Descriptive Statistics</vt:lpstr>
      <vt:lpstr>Correlations&amp;Linear Regression</vt:lpstr>
      <vt:lpstr>Linear Optimization</vt:lpstr>
      <vt:lpstr>Prediction</vt:lpstr>
      <vt:lpstr>Decision</vt:lpstr>
      <vt:lpstr>References</vt:lpstr>
      <vt:lpstr>Dataset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2025-09-03T21:11:13Z</dcterms:created>
  <dcterms:modified xsi:type="dcterms:W3CDTF">2025-10-10T16:09:16Z</dcterms:modified>
</cp:coreProperties>
</file>