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CD0B6DB5-2C8D-4FC8-81BF-8D4380F6510C}"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0060" yWindow="214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6" i="1"/>
  <c r="AD17" i="1"/>
  <c r="AD18" i="1"/>
  <c r="AD19" i="1"/>
  <c r="AD20" i="1"/>
  <c r="AD21" i="1"/>
  <c r="AD22" i="1"/>
  <c r="AD23" i="1"/>
  <c r="AD24" i="1"/>
  <c r="AD25" i="1"/>
  <c r="AD26" i="1"/>
  <c r="AD27" i="1"/>
  <c r="AD28" i="1"/>
  <c r="AD29" i="1"/>
  <c r="AD30" i="1"/>
  <c r="AD31" i="1"/>
  <c r="AD32" i="1"/>
  <c r="W32" i="1" s="1"/>
  <c r="AD33" i="1"/>
  <c r="AD34" i="1"/>
  <c r="AD35" i="1"/>
  <c r="AD36" i="1"/>
  <c r="AD37" i="1"/>
  <c r="AD38" i="1"/>
  <c r="AD39" i="1"/>
  <c r="AD40" i="1"/>
  <c r="AD41" i="1"/>
  <c r="AD42" i="1"/>
  <c r="AD43" i="1"/>
  <c r="AD44" i="1"/>
  <c r="AD45" i="1"/>
  <c r="AD46" i="1"/>
  <c r="AD47" i="1"/>
  <c r="AD48" i="1"/>
  <c r="AD49" i="1"/>
  <c r="AD50" i="1"/>
  <c r="AD51" i="1"/>
  <c r="AD52" i="1"/>
  <c r="AD53" i="1"/>
  <c r="AD54" i="1"/>
  <c r="AD55" i="1"/>
  <c r="AD56" i="1"/>
  <c r="W56" i="1" s="1"/>
  <c r="AD57" i="1"/>
  <c r="AD58" i="1"/>
  <c r="AD59" i="1"/>
  <c r="AD60" i="1"/>
  <c r="AD61" i="1"/>
  <c r="AD62" i="1"/>
  <c r="AD63" i="1"/>
  <c r="AD64" i="1"/>
  <c r="AD65" i="1"/>
  <c r="AD66" i="1"/>
  <c r="AD67" i="1"/>
  <c r="AD68" i="1"/>
  <c r="AD69" i="1"/>
  <c r="AD70" i="1"/>
  <c r="AD71" i="1"/>
  <c r="AD72" i="1"/>
  <c r="AD73" i="1"/>
  <c r="AD74" i="1"/>
  <c r="AD75" i="1"/>
  <c r="AD76" i="1"/>
  <c r="AD77" i="1"/>
  <c r="AD78" i="1"/>
  <c r="AD79" i="1"/>
  <c r="AD80" i="1"/>
  <c r="W80" i="1" s="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W116" i="1" s="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6" i="1"/>
  <c r="W17" i="1"/>
  <c r="W18" i="1"/>
  <c r="W19" i="1"/>
  <c r="W20" i="1"/>
  <c r="W21" i="1"/>
  <c r="W22" i="1"/>
  <c r="W23" i="1"/>
  <c r="W24" i="1"/>
  <c r="W25" i="1"/>
  <c r="W26" i="1"/>
  <c r="W27" i="1"/>
  <c r="W28" i="1"/>
  <c r="W29" i="1"/>
  <c r="W30" i="1"/>
  <c r="W31" i="1"/>
  <c r="W33" i="1"/>
  <c r="W34" i="1"/>
  <c r="W35" i="1"/>
  <c r="W36" i="1"/>
  <c r="W37" i="1"/>
  <c r="W38" i="1"/>
  <c r="W39" i="1"/>
  <c r="W40" i="1"/>
  <c r="W41" i="1"/>
  <c r="W42" i="1"/>
  <c r="W43" i="1"/>
  <c r="W44" i="1"/>
  <c r="W45" i="1"/>
  <c r="W46" i="1"/>
  <c r="W47" i="1"/>
  <c r="W48" i="1"/>
  <c r="W49" i="1"/>
  <c r="W50" i="1"/>
  <c r="W51" i="1"/>
  <c r="W52" i="1"/>
  <c r="W53" i="1"/>
  <c r="W54" i="1"/>
  <c r="W55" i="1"/>
  <c r="W57" i="1"/>
  <c r="W58" i="1"/>
  <c r="W59" i="1"/>
  <c r="W60" i="1"/>
  <c r="W61" i="1"/>
  <c r="W62" i="1"/>
  <c r="W63" i="1"/>
  <c r="W64" i="1"/>
  <c r="W65" i="1"/>
  <c r="W66" i="1"/>
  <c r="W67" i="1"/>
  <c r="W68" i="1"/>
  <c r="W69" i="1"/>
  <c r="W70" i="1"/>
  <c r="W71" i="1"/>
  <c r="W72" i="1"/>
  <c r="W73" i="1"/>
  <c r="W74" i="1"/>
  <c r="W75" i="1"/>
  <c r="W76" i="1"/>
  <c r="W77" i="1"/>
  <c r="W78" i="1"/>
  <c r="W79"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6" i="1"/>
  <c r="AC17" i="1"/>
  <c r="AC18" i="1"/>
  <c r="AC19" i="1"/>
  <c r="AC20" i="1"/>
  <c r="AC21" i="1"/>
  <c r="AC22" i="1"/>
  <c r="AC23" i="1"/>
  <c r="AC24" i="1"/>
  <c r="AC25" i="1"/>
  <c r="AC26" i="1"/>
  <c r="AC27" i="1"/>
  <c r="AC28" i="1"/>
  <c r="AC29" i="1"/>
  <c r="AC30" i="1"/>
  <c r="AC31" i="1"/>
  <c r="AC32" i="1"/>
  <c r="T32" i="1" s="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T80" i="1" s="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T116" i="1" s="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6" i="1"/>
  <c r="T17" i="1"/>
  <c r="T18" i="1"/>
  <c r="T19" i="1"/>
  <c r="T20" i="1"/>
  <c r="T21" i="1"/>
  <c r="T22" i="1"/>
  <c r="T23" i="1"/>
  <c r="T24" i="1"/>
  <c r="T25" i="1"/>
  <c r="T26" i="1"/>
  <c r="T27" i="1"/>
  <c r="T28" i="1"/>
  <c r="T29" i="1"/>
  <c r="T30" i="1"/>
  <c r="T31"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N105" i="1" s="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117" i="1" a="1"/>
  <c r="A117" i="1" s="1"/>
  <c r="AH116" i="1"/>
  <c r="AH115" i="1"/>
  <c r="A115" i="1" a="1"/>
  <c r="A115" i="1" s="1"/>
  <c r="AH114" i="1"/>
  <c r="A114" i="1" a="1"/>
  <c r="A114" i="1" s="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103" i="1" a="1"/>
  <c r="A103" i="1" s="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65" i="1" a="1"/>
  <c r="A65" i="1" s="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49" i="1" a="1"/>
  <c r="A49" i="1" s="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57" i="1" a="1"/>
  <c r="A57" i="1" s="1"/>
  <c r="A41" i="1" a="1"/>
  <c r="A41" i="1" s="1"/>
  <c r="A42" i="1" a="1"/>
  <c r="A42" i="1" s="1"/>
  <c r="A47" i="1" a="1"/>
  <c r="A47" i="1" s="1"/>
  <c r="A55" i="1" a="1"/>
  <c r="A55" i="1" s="1"/>
  <c r="A66" i="1" a="1"/>
  <c r="A66" i="1" s="1"/>
  <c r="A73" i="1" a="1"/>
  <c r="A73" i="1" s="1"/>
  <c r="A81" i="1" a="1"/>
  <c r="A81" i="1" s="1"/>
  <c r="A85" i="1" a="1"/>
  <c r="A85" i="1" s="1"/>
  <c r="A14" i="1" a="1"/>
  <c r="A14" i="1" s="1"/>
  <c r="A20" i="1" a="1"/>
  <c r="A20" i="1" s="1"/>
  <c r="A27" i="1" a="1"/>
  <c r="A27" i="1" s="1"/>
  <c r="A33" i="1" a="1"/>
  <c r="A33"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s="1"/>
  <c r="B83" i="1" s="1"/>
  <c r="B84" i="1" s="1"/>
  <c r="B85" i="1" s="1"/>
  <c r="B86" i="1" s="1"/>
  <c r="B87" i="1" s="1"/>
  <c r="B88" i="1" s="1"/>
  <c r="B89" i="1" l="1"/>
  <c r="B90" i="1" l="1"/>
  <c r="B91" i="1" l="1"/>
  <c r="B92" i="1" l="1"/>
  <c r="B93" i="1" l="1"/>
  <c r="B94" i="1" l="1"/>
  <c r="B95" i="1" l="1"/>
  <c r="B96" i="1" l="1"/>
  <c r="B97" i="1" l="1"/>
  <c r="B98" i="1" s="1"/>
  <c r="B99" i="1" s="1"/>
  <c r="B100" i="1" s="1"/>
  <c r="B101" i="1" s="1"/>
  <c r="B102" i="1" s="1"/>
  <c r="B103" i="1" s="1"/>
  <c r="B104" i="1" s="1"/>
  <c r="B105" i="1" s="1"/>
  <c r="B106" i="1" l="1"/>
  <c r="B107" i="1" s="1"/>
  <c r="B108" i="1" s="1"/>
  <c r="B109" i="1" s="1"/>
  <c r="B110" i="1" s="1"/>
  <c r="B111" i="1" s="1"/>
  <c r="B112" i="1" s="1"/>
  <c r="B113" i="1" s="1"/>
  <c r="B114" i="1" l="1"/>
  <c r="B115" i="1" l="1"/>
  <c r="B116" i="1" l="1"/>
  <c r="A96" i="1" a="1"/>
  <c r="A96" i="1" s="1"/>
  <c r="A113" i="1" a="1"/>
  <c r="A113" i="1" s="1"/>
  <c r="A116" i="1" l="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<sst xmlns="http://schemas.openxmlformats.org/spreadsheetml/2006/main" count="2865" uniqueCount="1000">
  <si>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</si>
  <si>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</si>
  <si>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</si>
  <si>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</si>
  <si>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</si>
  <si>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</si>
  <si>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</si>
  <si>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</si>
  <si>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</si>
  <si>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</si>
  <si>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</si>
  <si>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</si>
  <si>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</si>
  <si>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</si>
  <si>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</si>
  <si>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</si>
  <si>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</si>
  <si>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</si>
  <si>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</si>
  <si>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</si>
  <si>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</si>
  <si>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</si>
  <si>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</si>
  <si>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</si>
  <si>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</si>
  <si>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</si>
  <si>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</si>
  <si>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</si>
  <si>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</si>
  <si>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</si>
  <si>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</si>
  <si>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</si>
  <si>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</si>
  <si>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</si>
  <si>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</si>
  <si>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</si>
  <si>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</si>
  <si>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</si>
  <si>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</si>
  <si>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</si>
  <si>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</si>
  <si>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</si>
  <si>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</si>
  <si>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</si>
  <si>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</si>
  <si>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</si>
  <si>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</si>
  <si>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</si>
  <si>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</si>
  <si>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</si>
  <si>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</si>
  <si>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</si>
  <si>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</si>
  <si>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</si>
  <si>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</si>
  <si>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</si>
  <si>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</si>
  <si>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</si>
  <si>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</si>
  <si>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</si>
  <si>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</si>
  <si>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</si>
  <si>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</si>
  <si>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</si>
  <si>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</si>
  <si>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</si>
  <si>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</si>
  <si>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</si>
  <si>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</si>
  <si>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</si>
  <si>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</si>
  <si>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</si>
  <si>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</si>
  <si>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</si>
  <si>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</si>
  <si>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</si>
  <si>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</si>
  <si>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</si>
  <si>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</si>
  <si>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</si>
  <si>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</si>
  <si>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</si>
  <si>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</si>
  <si>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</si>
  <si>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</si>
  <si>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</si>
  <si>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</si>
  <si>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</si>
  <si>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</si>
  <si>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</si>
  <si>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</si>
  <si>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</si>
  <si>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</si>
  <si>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</si>
  <si>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</si>
  <si>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</si>
  <si>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</si>
  <si>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</si>
  <si>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</si>
  <si>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</si>
  <si>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</si>
  <si>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</si>
  <si>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</si>
  <si>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</si>
  <si>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</si>
  <si>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</si>
  <si>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</si>
  <si>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</si>
  <si>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</si>
  <si>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</si>
  <si>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</si>
  <si>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</si>
  <si>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</si>
  <si>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</si>
  <si>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</si>
  <si>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</si>
  <si>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</si>
  <si>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</si>
  <si>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</si>
  <si>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</si>
  <si>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</si>
  <si>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</si>
  <si>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</si>
  <si>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</si>
  <si>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</si>
  <si>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</si>
  <si>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</si>
  <si>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</si>
  <si>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</si>
  <si>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</si>
  <si>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</si>
  <si>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</si>
  <si>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</si>
  <si>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</si>
  <si>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</si>
  <si>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</si>
  <si>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</si>
  <si>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</si>
  <si>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</si>
  <si>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</si>
  <si>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</si>
  <si>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</si>
  <si>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</si>
  <si>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</si>
  <si>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</si>
  <si>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</si>
  <si>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</si>
  <si>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</si>
  <si>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</si>
  <si>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</si>
  <si>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</si>
  <si>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</si>
  <si>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</si>
  <si>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</si>
  <si>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</si>
  <si>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</si>
  <si>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</si>
  <si>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</si>
  <si>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</si>
  <si>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</si>
  <si>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</si>
  <si>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</si>
  <si>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</si>
  <si>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</si>
  <si>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</si>
  <si>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</si>
  <si>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</si>
  <si>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</si>
  <si>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</si>
  <si>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</si>
  <si>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</si>
  <si>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</si>
  <si>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</si>
  <si>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</si>
  <si>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</si>
  <si>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</si>
  <si>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</si>
  <si>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</si>
  <si>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</si>
  <si>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</si>
  <si>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</si>
  <si>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</si>
  <si>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</si>
  <si>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</si>
  <si>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</si>
  <si>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</si>
  <si>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</si>
  <si>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</si>
  <si>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</si>
  <si>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</si>
  <si>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</si>
  <si>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</si>
  <si>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</si>
  <si>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</si>
  <si>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</si>
  <si>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</si>
  <si>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</si>
  <si>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</si>
  <si>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</si>
  <si>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</si>
  <si>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</si>
  <si>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</si>
  <si>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</si>
  <si>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</si>
  <si>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</si>
  <si>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</si>
  <si>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</si>
  <si>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</si>
  <si>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</si>
  <si>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</si>
  <si>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</si>
  <si>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</si>
  <si>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</si>
  <si>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</si>
  <si>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</si>
  <si>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</si>
  <si>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</si>
  <si>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</si>
  <si>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</si>
  <si>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</si>
  <si>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</si>
  <si>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</si>
  <si>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</si>
  <si>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</si>
  <si>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</si>
  <si>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</si>
  <si>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</si>
  <si>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</si>
  <si>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</si>
  <si>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</si>
  <si>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</si>
  <si>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</si>
  <si>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</si>
  <si>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</si>
  <si>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</si>
  <si>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</si>
  <si>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</si>
  <si>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</si>
  <si>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</si>
  <si>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</si>
  <si>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</si>
  <si>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</si>
  <si>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</si>
  <si>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</si>
  <si>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</si>
  <si>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</si>
  <si>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</si>
  <si>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</si>
  <si>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</si>
  <si>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</si>
  <si>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</si>
  <si>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</si>
  <si>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</si>
  <si>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</si>
  <si>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</si>
  <si>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</si>
  <si>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</si>
  <si>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</si>
  <si>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</si>
  <si>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</si>
  <si>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</si>
  <si>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</si>
  <si>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</si>
  <si>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</si>
  <si>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</si>
  <si>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</si>
  <si>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</si>
  <si>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</si>
  <si>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</si>
  <si>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</si>
  <si>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</si>
  <si>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</si>
  <si>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</si>
  <si>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</si>
  <si>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</si>
  <si>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</si>
  <si>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</si>
  <si>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</si>
  <si>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</si>
  <si>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</si>
  <si>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</si>
  <si>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</si>
  <si>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</si>
  <si>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</si>
  <si>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</si>
  <si>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</si>
  <si>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</si>
  <si>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</si>
  <si>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</si>
  <si>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</si>
  <si>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</si>
  <si>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</si>
  <si>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</si>
  <si>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</si>
  <si>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</si>
  <si>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</si>
  <si>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</si>
  <si>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</si>
  <si>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</si>
  <si>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</si>
  <si>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</si>
  <si>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</si>
  <si>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</si>
  <si>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</si>
  <si>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</si>
  <si>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</si>
  <si>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</si>
  <si>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</si>
  <si>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</si>
  <si>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</si>
  <si>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</si>
  <si>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</si>
  <si>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</si>
  <si>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</si>
  <si>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</si>
  <si>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</si>
  <si>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</si>
  <si>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</si>
  <si>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</si>
  <si>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</si>
  <si>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</si>
  <si>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</si>
  <si>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</si>
  <si>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</si>
  <si>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</si>
  <si>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</si>
  <si>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</si>
  <si>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</si>
  <si>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</si>
  <si>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</si>
  <si>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</si>
  <si>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</si>
  <si>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</si>
  <si>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</si>
  <si>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</si>
  <si>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</si>
  <si>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</si>
  <si>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</si>
  <si>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</si>
  <si>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</si>
  <si>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</si>
  <si>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</si>
  <si>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</si>
  <si>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</si>
  <si>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</si>
  <si>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</si>
  <si>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</si>
  <si>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</si>
  <si>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</si>
  <si>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</si>
  <si>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</si>
  <si>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</si>
  <si>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</si>
  <si>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</si>
  <si>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</si>
  <si>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</si>
  <si>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</si>
  <si>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</si>
  <si>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</si>
  <si>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</si>
  <si>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</si>
  <si>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</si>
  <si>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</si>
  <si>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</si>
  <si>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</si>
  <si>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</si>
  <si>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</si>
  <si>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</si>
  <si>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</si>
  <si>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</si>
  <si>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</si>
  <si>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</si>
  <si>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</si>
  <si>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</si>
  <si>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</si>
  <si>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</si>
  <si>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</si>
  <si>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</si>
  <si>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</si>
  <si>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</si>
  <si>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</si>
  <si>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</si>
  <si>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</si>
  <si>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</si>
  <si>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</si>
  <si>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</si>
  <si>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</si>
  <si>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</si>
  <si>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</si>
  <si>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</si>
  <si>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</si>
  <si>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</si>
  <si>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</si>
  <si>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</si>
  <si>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</si>
  <si>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</si>
  <si>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</si>
  <si>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</si>
  <si>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</si>
  <si>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</si>
  <si>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</si>
  <si>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</si>
  <si>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</si>
  <si>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</si>
  <si>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</si>
  <si>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</si>
  <si>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</si>
  <si>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</si>
  <si>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</si>
  <si>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</si>
  <si>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</si>
  <si>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</si>
  <si>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</si>
  <si>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</si>
  <si>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</si>
  <si>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</si>
  <si>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</si>
  <si>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</si>
  <si>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</si>
  <si>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</si>
  <si>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</si>
  <si>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</si>
  <si>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</si>
  <si>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</si>
  <si>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</si>
  <si>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</si>
  <si>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</si>
  <si>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</si>
  <si>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</si>
  <si>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</si>
  <si>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</si>
  <si>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</si>
  <si>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</si>
  <si>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</si>
  <si>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</si>
  <si>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</si>
  <si>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</si>
  <si>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</si>
  <si>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</si>
  <si>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</si>
  <si>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</si>
  <si>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</si>
  <si>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</si>
  <si>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</si>
  <si>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</si>
  <si>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</si>
  <si>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</si>
  <si>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</si>
  <si>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</si>
  <si>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</si>
  <si>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</si>
  <si>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</si>
  <si>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</si>
  <si>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</si>
  <si>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</si>
  <si>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</si>
  <si>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</si>
  <si>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</si>
  <si>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</si>
  <si>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</si>
  <si>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</si>
  <si>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</si>
  <si>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</si>
  <si>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</si>
  <si>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</si>
  <si>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</si>
  <si>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</si>
  <si>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</si>
  <si>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</si>
  <si>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</si>
  <si>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</si>
  <si>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</si>
  <si>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</si>
  <si>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</si>
  <si>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</si>
  <si>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</si>
  <si>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</si>
  <si>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</si>
  <si>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</si>
  <si>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</si>
  <si>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</si>
  <si>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</si>
  <si>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</si>
  <si>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</si>
  <si>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</si>
  <si>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</si>
  <si>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</si>
  <si>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</si>
  <si>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</si>
  <si>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</si>
  <si>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</si>
  <si>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</si>
  <si>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</si>
  <si>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</si>
  <si>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</si>
  <si>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</si>
  <si>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</si>
  <si>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</si>
  <si>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</si>
  <si>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</si>
  <si>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</si>
  <si>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</si>
  <si>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</si>
  <si>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</si>
  <si>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</si>
  <si>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</si>
  <si>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</si>
  <si>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</si>
  <si>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</si>
  <si>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</si>
  <si>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</si>
  <si>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</si>
  <si>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</si>
  <si>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</si>
  <si>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</si>
  <si>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</si>
  <si>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</si>
  <si>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</si>
  <si>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</si>
  <si>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</si>
  <si>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</si>
  <si>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</si>
  <si>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</si>
  <si>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</si>
  <si>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</si>
  <si>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</si>
  <si>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</si>
  <si>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</si>
  <si>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</si>
  <si>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</si>
  <si>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</si>
  <si>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</si>
  <si>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</si>
  <si>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</si>
  <si>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</si>
  <si>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</si>
  <si>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</si>
  <si>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</si>
  <si>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</si>
  <si>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</si>
  <si>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</si>
  <si>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</si>
  <si>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</si>
  <si>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</si>
  <si>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</si>
  <si>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</si>
  <si>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</si>
  <si>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</si>
  <si>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</si>
  <si>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</si>
  <si>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</si>
  <si>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</si>
  <si>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</si>
  <si>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</si>
  <si>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</si>
  <si>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</si>
  <si>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</si>
  <si>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</si>
  <si>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</si>
  <si>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</si>
  <si>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</si>
  <si>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</si>
  <si>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</si>
  <si>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</si>
  <si>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</si>
  <si>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</si>
  <si>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</si>
  <si>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</si>
  <si>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</si>
  <si>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</si>
  <si>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</si>
  <si>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</si>
  <si>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</si>
  <si>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</si>
  <si>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</si>
  <si>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</si>
  <si>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</si>
  <si>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</si>
  <si>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</si>
  <si>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</si>
  <si>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</si>
  <si>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</si>
  <si>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</si>
  <si>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</si>
  <si>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</si>
  <si>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</si>
  <si>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</si>
  <si>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</si>
  <si>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</si>
  <si>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</si>
  <si>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</si>
  <si>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</si>
  <si>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</si>
  <si>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</si>
  <si>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</si>
  <si>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</si>
  <si>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</si>
  <si>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</si>
  <si>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</si>
  <si>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</si>
  <si>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</si>
  <si>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</si>
  <si>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</si>
  <si>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</si>
  <si>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</si>
  <si>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</si>
  <si>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</si>
  <si>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</si>
  <si>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</si>
  <si>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</si>
  <si>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</si>
  <si>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</si>
  <si>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</si>
  <si>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</si>
  <si>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</si>
  <si>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</si>
  <si>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</si>
  <si>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</si>
  <si>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</si>
  <si>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</si>
  <si>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</si>
  <si>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</si>
  <si>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</si>
  <si>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</si>
  <si>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</si>
  <si>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</si>
  <si>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</si>
  <si>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</si>
  <si>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</si>
  <si>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</si>
  <si>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</si>
  <si>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</si>
  <si>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</si>
  <si>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</si>
  <si>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</si>
  <si>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</si>
  <si>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</si>
  <si>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</si>
  <si>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</si>
  <si>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</si>
  <si>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</si>
  <si>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</si>
  <si>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</si>
  <si>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</si>
  <si>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</si>
  <si>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</si>
  <si>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</si>
  <si>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</si>
  <si>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</si>
  <si>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</si>
  <si>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</si>
  <si>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</si>
  <si>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</si>
  <si>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</si>
  <si>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</si>
  <si>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</si>
  <si>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</si>
  <si>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</si>
  <si>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</si>
  <si>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</si>
  <si>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</si>
  <si>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</si>
  <si>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</si>
  <si>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</si>
  <si>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</si>
  <si>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</si>
  <si>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</si>
  <si>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</si>
  <si>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</si>
  <si>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</si>
  <si>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</si>
  <si>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</si>
  <si>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</si>
  <si>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</si>
  <si>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</si>
  <si>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</si>
  <si>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</si>
  <si>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</si>
  <si>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</si>
  <si>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</si>
  <si>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</si>
  <si>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</si>
  <si>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</si>
  <si>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</si>
  <si>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</si>
  <si>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</si>
  <si>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</si>
  <si>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</si>
  <si>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</si>
  <si>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</si>
  <si>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</si>
  <si>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</si>
  <si>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</si>
  <si>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</si>
  <si>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</si>
  <si>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</si>
  <si>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</si>
  <si>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</si>
  <si>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</si>
  <si>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</si>
  <si>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</si>
  <si>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</si>
  <si>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</si>
  <si>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</si>
  <si>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</si>
  <si>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</si>
  <si>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</si>
  <si>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</si>
  <si>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</si>
  <si>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</si>
  <si>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</si>
  <si>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</si>
  <si>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</si>
  <si>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</si>
  <si>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</si>
  <si>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</si>
  <si>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</si>
  <si>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</si>
  <si>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</si>
  <si>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</si>
  <si>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</si>
  <si>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</si>
  <si>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</si>
  <si>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Python Core &amp; Scripting</t>
  </si>
  <si>
    <t>Inspect script execution environment and bytecode using __name__, __file__, sys.executable, and dis.dis().</t>
  </si>
  <si>
    <t>Execution &amp; Bytecode Inspection (name, file, sys.executable, dis.dis())</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</si>
  <si>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</si>
  <si>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</si>
  <si>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</si>
  <si>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</si>
  <si>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</si>
  <si>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</si>
  <si>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</si>
  <si>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</si>
  <si>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</si>
  <si>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</si>
  <si>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</si>
  <si>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</si>
  <si>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</si>
  <si>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</si>
  <si>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</si>
  <si>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</si>
  <si>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</si>
  <si>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</si>
  <si>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</si>
  <si>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</si>
  <si>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</si>
  <si>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</si>
  <si>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</si>
  <si>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</si>
  <si>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</si>
  <si>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</si>
  <si>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</si>
  <si>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</si>
  <si>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</si>
  <si>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</si>
  <si>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</si>
  <si>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</si>
  <si>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</si>
  <si>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</si>
  <si>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</si>
  <si>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</si>
  <si>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</si>
  <si>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</si>
  <si>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</si>
  <si>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</si>
  <si>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</si>
  <si>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</si>
  <si>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</si>
  <si>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</si>
  <si>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</si>
  <si>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</si>
  <si>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</si>
  <si>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</si>
  <si>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</si>
  <si>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</si>
  <si>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</si>
  <si>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</si>
  <si>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</si>
  <si>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</si>
  <si>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</si>
  <si>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</si>
  <si>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</si>
  <si>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</si>
  <si>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</si>
  <si>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</si>
  <si>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</si>
  <si>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</si>
  <si>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</si>
  <si>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</si>
  <si>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</si>
  <si>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</si>
  <si>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</si>
  <si>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</si>
  <si>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</si>
  <si>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</si>
  <si>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</si>
  <si>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</si>
  <si>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</si>
  <si>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</si>
  <si>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</si>
  <si>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</si>
  <si>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</si>
  <si>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</si>
  <si>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</si>
  <si>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</si>
  <si>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</si>
  <si>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</si>
  <si>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</si>
  <si>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</si>
  <si>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</si>
  <si>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</si>
  <si>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</si>
  <si>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</si>
  <si>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</si>
  <si>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</si>
  <si>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</si>
  <si>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</si>
  <si>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</si>
  <si>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</si>
  <si>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</si>
  <si>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</si>
  <si>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</si>
  <si>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</si>
  <si>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</si>
  <si>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</si>
  <si>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</si>
  <si>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</si>
  <si>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Define reusable functions, explicit returns, and inline documentation using def, return, and docstrings.</t>
  </si>
  <si>
    <t>Function Definition &amp; Execution (def, return, docstrings)</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</si>
  <si>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</si>
  <si>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</si>
  <si>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</si>
  <si>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</si>
  <si>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</si>
  <si>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</si>
  <si>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</si>
  <si>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</si>
  <si>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</si>
  <si>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</si>
  <si>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</si>
  <si>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</si>
  <si>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</si>
  <si>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</si>
  <si>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</si>
  <si>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</si>
  <si>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</si>
  <si>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</si>
  <si>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</si>
  <si>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</si>
  <si>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</si>
  <si>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</si>
  <si>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</si>
  <si>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</si>
  <si>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</si>
  <si>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</si>
  <si>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</si>
  <si>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</si>
  <si>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</si>
  <si>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</si>
  <si>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</si>
  <si>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</si>
  <si>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</si>
  <si>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</si>
  <si>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</si>
  <si>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</si>
  <si>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</si>
  <si>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</si>
  <si>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</si>
  <si>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</si>
  <si>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</si>
  <si>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</si>
  <si>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</si>
  <si>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</si>
  <si>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</si>
  <si>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</si>
  <si>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</si>
  <si>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</si>
  <si>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</si>
  <si>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</si>
  <si>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</si>
  <si>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</si>
  <si>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</si>
  <si>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</si>
  <si>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</si>
  <si>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</si>
  <si>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</si>
  <si>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</si>
  <si>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</si>
  <si>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</si>
  <si>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</si>
  <si>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</si>
  <si>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</si>
  <si>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</si>
  <si>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</si>
  <si>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</si>
  <si>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</si>
  <si>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</si>
  <si>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</si>
  <si>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</si>
  <si>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</si>
  <si>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</si>
  <si>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</si>
  <si>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</si>
  <si>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</si>
  <si>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</si>
  <si>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</si>
  <si>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</si>
  <si>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</si>
  <si>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</si>
  <si>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</si>
  <si>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</si>
  <si>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</si>
  <si>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</si>
  <si>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</si>
  <si>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</si>
  <si>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</si>
  <si>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</si>
  <si>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</si>
  <si>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</si>
  <si>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</si>
  <si>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</si>
  <si>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</si>
  <si>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</si>
  <si>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</si>
  <si>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</si>
  <si>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</si>
  <si>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</si>
  <si>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</si>
  <si>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</si>
  <si>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</si>
  <si>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</si>
  <si>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</si>
  <si>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</si>
  <si>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</si>
  <si>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</si>
  <si>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</si>
  <si>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</si>
  <si>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</si>
  <si>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</si>
  <si>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</si>
  <si>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Built-in functions, itertools, functools, or asyncio concurrency models</t>
  </si>
  <si>
    <t>Standard Library modules (itertools, functools, collections, pathlib, json, csv, re)</t>
  </si>
  <si>
    <t>Manual class definitions, OOP inheritance, dunder methods, or unhandled file handles/threads</t>
  </si>
  <si>
    <t>Functional composition, generators, list/dict comprehensions, itertools, and pure functions</t>
  </si>
  <si>
    <t>Focus: basic function definitions, return values, positional/keyword arguments, and list/dict comprehensions.</t>
  </si>
  <si>
    <t>Integrate generator functions using yield, closures, functools utilities (partial, lru_cache), and decorators.</t>
  </si>
  <si>
    <t>Build scripts: async/await coroutines with asyncio, subprocess execution, signal trapping, and custom context managers.</t>
  </si>
  <si>
    <t>Dictionaries, Tuples, Namedtuples, or TypedDicts with strict type hints</t>
  </si>
  <si>
    <t>print() or logging.info()/logging.error() inside functional scopes or error handlers</t>
  </si>
  <si>
    <t>pathlib.Path, open() with context managers, or sys.stdin/sys.stdout streams</t>
  </si>
  <si>
    <t>Typed Tuples like Tuple[bool, str], Namedtuples, or Dict[str, Any] with type annotations</t>
  </si>
  <si>
    <t>Standard requirements.txt file or inline pip install comments (# requirements: package_name&gt;=version)</t>
  </si>
  <si>
    <t>pytest or native unittest testing suite using isolated test functions and assert statements</t>
  </si>
  <si>
    <t>Defining OOP TestCase classes or using global mutable state setup blocks outside isolated test functions</t>
  </si>
  <si>
    <t>Standard functional test framework using native assert statements or pytest.raises() for exceptions</t>
  </si>
  <si>
    <t>visual block tags separating functional script sections (e.g., '# --- UTILITY FUNCTIONS ---', '# --- CORE LOGIC ---')</t>
  </si>
  <si>
    <t>comprehensive docstrings using single quotes triple block (''' docstring ''') explaining function parameters, return types, and exceptions</t>
  </si>
  <si>
    <t>79 characters (PEP 8 standard)</t>
  </si>
  <si>
    <t>Evaluate based on basic functions, data structures, and conditional logic. Do NOT expect decorators, generators, or asyncio unless explicitly demanded.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</si>
  <si>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</si>
  <si>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</si>
  <si>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</si>
  <si>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Leverage Python 3.10+ match/case, type hints with typing module, itertools, functools, and list/dict comprehensions.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</si>
  <si>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</si>
  <si>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</si>
  <si>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standard file I/O via open() with 'with' context managers or pathlib.Path, handling errors via try/except blocks returning typed tuples like (data, error).</t>
  </si>
  <si>
    <t>Environment variables via os.getenv() or python-dotenv may be used but bugs MUST exist ONLY in Python script logic, NEVER in requirements.txt or .env files.</t>
  </si>
  <si>
    <t>If logic is externalized, MUST include: 1. Instructional sentence 2. Setup helper/data block 3. BEFORE the broken logic block (Support files MUST contain NO bugs)</t>
  </si>
  <si>
    <t>Always use pytest or native test functions. You MUST use native assert statements or pytest.raises() for exception testing. Avoid defining TestClasses or methods.</t>
  </si>
  <si>
    <t>Assume a standard Python runtime context. External PyPI dependencies MUST be specified strictly within a requirements.txt file.</t>
  </si>
  <si>
    <t>Each challenge MUST include: - At least 1 functional iterator/generator or comprehension - Explicit type annotations - At least 1 error handling try/except block</t>
  </si>
  <si>
    <t>lines of EXECUTABLE broken Python code per example (STRICT: Do NOT count blank lines). Enforce PEP 8, type hints, and NO OOP class structures.</t>
  </si>
  <si>
    <t>All challenges MUST have similar functional abstraction depth and architectural complexity.</t>
  </si>
  <si>
    <t>Simulate a messy production Python scripting environment. The project MUST contain EXACTLY 2–5 bugs. You MUST randomly select from real-world functional/type errors:</t>
  </si>
  <si>
    <t>1. Type Hints/TypeError (e.g., passing incompatible types to functions, unhandled NoneType access, missing required arguments),</t>
  </si>
  <si>
    <t>2. State/Logic (e.g., mutable default argument traps, improper iterator exhaustion, incorrect list/dict comprehension filtering), AND</t>
  </si>
  <si>
    <t>3. Runtime/Exceptions (e.g., KeyError on dict lookup, FileNotFoundError in paths, unhandled ValueError in type casting or regex).</t>
  </si>
  <si>
    <t>Code MUST be production-like, cleanly utilizing Python 3.10+ features, strict type hints, PEP 8 styling, and robust functional abstractions without classes.</t>
  </si>
  <si>
    <t>Use descriptive snake_case for variables/functions, UPPER_CASE for constants, and snake_case for file names.</t>
  </si>
  <si>
    <t>Enforce strict type hints, eliminate class definitions, and leverage built-ins, itertools, and comprehensions over raw imperative loops.</t>
  </si>
  <si>
    <t>If using default arguments, use immutable defaults or None guards to prevent mutable default argument state bugs.</t>
  </si>
  <si>
    <t>External PyPI packages MUST be specified inside a standard requirements.txt file. Do not use inline system pip commands.</t>
  </si>
  <si>
    <t>Tests MUST isolate functional logic. NEVER mutate global state; use native assert statements or pytest fixtures to verify function outputs.</t>
  </si>
  <si>
    <t>Each challenge MUST include: - A functional module or script using closures, generators, or functools to manage continuous state with strict type hints.</t>
  </si>
  <si>
    <t>lines of EXECUTABLE base Python code (STRICT: Do NOT count comments or TODOs). Length MUST vary. Enforce type hints, PEP 8, and NO classes.</t>
  </si>
  <si>
    <t>Require standard pip tooling and requirements.txt for dependencies.</t>
  </si>
  <si>
    <t>lines of EXECUTABLE base Python code (STRICT: Do NOT count comments or TODOs). Must feature functional data pipelines or asynchronous asyncio flows.</t>
  </si>
  <si>
    <t>Code MUST perfectly model idiomatic Python 3.10+ functional scripting paradigms using standard Python ecosystem tools.</t>
  </si>
  <si>
    <t>Enforce structural pattern matching (match/case), typed tuples/dicts, and maintain flawless PEP 8 compliance and type annotations.</t>
  </si>
  <si>
    <t>Reject OOP class definitions, global variable mutations, and un-annotated dynamic variables. Leverage match/case and functional helpers instead of deep nested loops.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</si>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</sst>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Core &amp; Scripting | [TASK] Teach and explain concepts clearly with correct code examples | [TOPIC] Inspect script execution environment and bytecode using __name__, __file__, sys.executable, and dis.dis().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Core &amp; Scripting | 📊 Level: Beginner | 🌐 Coding5s.com
**Concept:** Execution &amp; Bytecode Inspection (name, file, sys.executable, dis.dis())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723</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26</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82</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46</v>
      </c>
      <c r="F9" s="48">
        <v>1</v>
      </c>
      <c r="G9" s="49" t="s">
        <v>47</v>
      </c>
      <c r="H9" s="49" t="s">
        <v>48</v>
      </c>
      <c r="I9" s="50" t="s">
        <v>724</v>
      </c>
      <c r="J9" s="51" t="s">
        <v>725</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Core &amp; Scripting | [TOPIC] Inspect script execution environment and bytecode using __name__, __file__, sys.executable, and dis.dis().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Execution &amp; Bytecode Inspection (name, file, sys.executable, dis.dis())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script execution environment and bytecode using __name__, __file__, sys.executable, and dis.dis().. Topic details: Execution &amp; Bytecode Inspection (name, file, sys.executable, dis.dis())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Inspect script execution environment and bytecode using __name__, __file__, sys.executable, and dis.dis().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Core &amp; Scripting Developer | [TASK] Generate debugging challenges in Python Core &amp; Scripting | | [TOPIC] Inspect script execution environment and bytecode using __name__, __file__, sys.executable, and dis.dis().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Core &amp; Scripting | 📊 Level: Beginner | 🌐 Coding5s.com
Concept: Execution &amp; Bytecode Inspection (name, file, sys.executable, dis.dis())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script execution environment and bytecode using __name__, __file__, sys.executable, and dis.dis().. Topic details: Execution &amp; Bytecode Inspection (name, file, sys.executable, dis.dis())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Inspect script execution environment and bytecode using __name__, __file__, sys.executable, and dis.dis().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Core &amp; Scripting script challenges | [TOPIC] Inspect script execution environment and bytecode using __name__, __file__, sys.executable, and dis.dis().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Core &amp; Scripting | 📊 Level: Beginner | 🌐 Coding5s.com
**Concept:** Execution &amp; Bytecode Inspection (name, file, sys.executable, dis.dis())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script execution environment and bytecode using __name__, __file__, sys.executable, and dis.dis()..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script execution environment and bytecode using __name__, __file__, sys.executable, and dis.dis().. Topic details: Execution &amp; Bytecode Inspection (name, file, sys.executable, dis.dis())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Inspect script execution environment and bytecode using __name__, __file__, sys.executable, and dis.dis().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Inspect script execution environment and bytecode using __name__, __file__, sys.executable, and dis.dis().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Execution &amp; Bytecode Inspection (name, file, sys.executable, dis.dis())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script execution environment and bytecode using __name__, __file__, sys.executable, and dis.dis().. Topic details: Execution &amp; Bytecode Inspection (name, file, sys.executable, dis.dis())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Inspect script execution environment and bytecode using __name__, __file__, sys.executable, and dis.dis().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Core &amp; Scripting Jira Ticket | [TASK] Provide a guided implementation exercise with full solution for learning purposes | [TOPIC] Inspect script execution environment and bytecode using __name__, __file__, sys.executable, and dis.dis().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Execution &amp; Bytecode Inspection (name, file, sys.executable, dis.dis())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script execution environment and bytecode using __name__, __file__, sys.executable, and dis.dis().. Goal: Execution &amp; Bytecode Inspection (name, file, sys.executable, dis.dis())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Inspect script execution environment and bytecode using __name__, __file__, sys.executable, and dis.dis().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0">IF(H10="","",IF(AND(H10="Topic",H9="PROJECT"),B9+1,IF(H10="PROJECT",B9,IF(AND(H10="Topic",H9="Topic"),B9,B9+1))))</f>
        <v>1</v>
      </c>
      <c r="C10" s="95">
        <v>10</v>
      </c>
      <c r="D10" s="57">
        <v>3</v>
      </c>
      <c r="E10" s="58" t="s">
        <v>46</v>
      </c>
      <c r="F10" s="59">
        <v>2</v>
      </c>
      <c r="G10" s="60" t="s">
        <v>47</v>
      </c>
      <c r="H10" s="60" t="s">
        <v>48</v>
      </c>
      <c r="I10" s="61" t="s">
        <v>726</v>
      </c>
      <c r="J10" s="62" t="s">
        <v>727</v>
      </c>
      <c r="K10" s="129" t="str">
        <f t="shared" ref="K10:K73" si="1">IF(H10="Topic",
"[ROLE] Friendly tutor specializing in " &amp; $I$2 &amp; " | " &amp;
"[TOPIC] " &amp; I10 &amp; " | " &amp;
"[LEVEL] " &amp; G10 &amp; " | " &amp;
"[COUNT] " &amp; D10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function definitions, return values, positional/keyword arguments, and list/dict comprehensions.", IF(G10="Intermediate",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$C10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Syntax Fundamentals &amp; Styling (print(), len(), str(), help())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functions, data structures, and conditional logic. Do NOT expect decorators, generators, or asyncio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v>
      </c>
      <c r="M10" s="52">
        <v>0</v>
      </c>
      <c r="N10" s="102" t="str">
        <f t="shared" ref="N10:N73" si="3">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Core &amp; Scripting | 📊 Level: Beginner | 🌐 Coding5s.com
Concept: Syntax Fundamentals &amp; Styling (print(), len(), str(), help())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Demonstrate core console output, length evaluation, string representation, and interactive help using print(), len(), str(), and help().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5">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Core &amp; Scripting | 📊 Level: Beginner | 🌐 Coding5s.com
**Concept:** Syntax Fundamentals &amp; Styling (print(), len(), str(), help())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Demonstrate core console output, length evaluation, string representation, and interactive help using print(), len(), str(), and help().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IF(AE10=$B$6,AG10,"")</f>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0"/>
        <v>1</v>
      </c>
      <c r="C11" s="95">
        <v>10</v>
      </c>
      <c r="D11" s="46">
        <v>3</v>
      </c>
      <c r="E11" s="58" t="s">
        <v>46</v>
      </c>
      <c r="F11" s="48">
        <v>3</v>
      </c>
      <c r="G11" s="49" t="s">
        <v>47</v>
      </c>
      <c r="H11" s="49" t="s">
        <v>48</v>
      </c>
      <c r="I11" s="50" t="s">
        <v>728</v>
      </c>
      <c r="J11" s="51" t="s">
        <v>729</v>
      </c>
      <c r="K11" s="129" t="str">
        <f t="shared" si="1"/>
        <v xml:space="preserve">[ROLE] Friendly tutor specializing in Python Core &amp; Scripting | [TOPIC] Evaluate object identity, dynamic variable types, and memory cleanup using type(), id(), del, and isinstance().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Variables &amp; Dynamic Typing (type(), id(), del, isinstance())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Evaluate object identity, dynamic variable types, and memory cleanup using type(), id(), del, and isinstance().
---
 | [FOOTER RULE - STRICT] End your response with: '--- ⚡ *Coding5s Mentor System — Eliminating Epistemic Debt*' | </v>
      </c>
      <c r="M11" s="52">
        <v>0</v>
      </c>
      <c r="N11" s="102" t="str">
        <f t="shared" si="3"/>
        <v>[ROLE]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Core &amp; Scripting | 📊 Level: Beginner | 🌐 Coding5s.com
Concept: Variables &amp; Dynamic Typing (type(), id(), del,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Evaluate object identity, dynamic variable types, and memory cleanup using type(), id(), del, and isinstance().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5"/>
        <v>[ROLE]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Core &amp; Scripting | 📊 Level: Beginner | 🌐 Coding5s.com
**Concept:** Variables &amp; Dynamic Typing (type(), id(), del,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Evaluate object identity, dynamic variable types, and memory cleanup using type(), id(), del, and isinstance().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7"/>
        <v>[ROLE]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9"/>
        <v>[ROLE]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60</v>
      </c>
      <c r="AF11" s="55" t="s">
        <v>61</v>
      </c>
      <c r="AG11" s="55" t="s">
        <v>62</v>
      </c>
      <c r="AH11" s="56" t="str">
        <f>IF(AE11=$B$6,AG11,"")</f>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0"/>
        <v>1</v>
      </c>
      <c r="C12" s="95">
        <v>10</v>
      </c>
      <c r="D12" s="57">
        <v>3</v>
      </c>
      <c r="E12" s="58" t="s">
        <v>46</v>
      </c>
      <c r="F12" s="59">
        <v>4</v>
      </c>
      <c r="G12" s="60" t="s">
        <v>47</v>
      </c>
      <c r="H12" s="60" t="s">
        <v>48</v>
      </c>
      <c r="I12" s="61" t="s">
        <v>730</v>
      </c>
      <c r="J12" s="62" t="s">
        <v>731</v>
      </c>
      <c r="K12" s="129" t="str">
        <f t="shared" si="1"/>
        <v xml:space="preserve">[ROLE] Friendly tutor specializing in Python Core &amp; Scripting | [TOPIC] Perform explicit type casting across primitive data types using int(), float(), str(), bool(), and list().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Type Casting &amp; Conversion (int(), float(), str(), bool(), list())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Perform explicit type casting across primitive data types using int(), float(), str(), bool(), and list().
---
 | [FOOTER RULE - STRICT] End your response with: '--- ⚡ *Coding5s Mentor System — Eliminating Epistemic Debt*' | </v>
      </c>
      <c r="M12" s="52">
        <v>0</v>
      </c>
      <c r="N12" s="102" t="str">
        <f t="shared" si="3"/>
        <v>[ROLE]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Core &amp; Scripting | 📊 Level: Beginner | 🌐 Coding5s.com
Concept: Type Casting &amp; Conversion (int(), float(), str(), bool(), list())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Perform explicit type casting across primitive data types using int(), float(), str(), bool(), and list().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5"/>
        <v>[ROLE] Tech Lead | [TASK] Assign incomplete Python Core &amp; Scripting script challenges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Core &amp; Scripting | 📊 Level: Beginner | 🌐 Coding5s.com
**Concept:** Type Casting &amp; Conversion (int(), float(), str(), bool(), list())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Perform explicit type casting across primitive data types using int(), float(), str(), bool(), and list().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7"/>
        <v>[ROLE]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9"/>
        <v>[ROLE]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66</v>
      </c>
      <c r="AF12" s="55" t="s">
        <v>67</v>
      </c>
      <c r="AG12" s="55" t="s">
        <v>68</v>
      </c>
      <c r="AH12" s="56" t="str">
        <f>IF(AE12=$B$6,AG12,"")</f>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0"/>
        <v>1</v>
      </c>
      <c r="C13" s="95">
        <v>10</v>
      </c>
      <c r="D13" s="46">
        <v>3</v>
      </c>
      <c r="E13" s="58" t="s">
        <v>46</v>
      </c>
      <c r="F13" s="48">
        <v>5</v>
      </c>
      <c r="G13" s="49" t="s">
        <v>47</v>
      </c>
      <c r="H13" s="49" t="s">
        <v>48</v>
      </c>
      <c r="I13" s="50" t="s">
        <v>732</v>
      </c>
      <c r="J13" s="51" t="s">
        <v>733</v>
      </c>
      <c r="K13" s="129" t="str">
        <f t="shared" si="1"/>
        <v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Numeric Types (int(), float(), complex(), int.bit_length(), float.is_integer())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Manipulate numerical representations and evaluate precision using int(), float(), complex(), int.bit_length(), and float.is_integer().
---
 | [FOOTER RULE - STRICT] End your response with: '--- ⚡ *Coding5s Mentor System — Eliminating Epistemic Debt*' | </v>
      </c>
      <c r="M13" s="52">
        <v>0</v>
      </c>
      <c r="N13" s="102" t="str">
        <f t="shared" si="3"/>
        <v>[ROLE]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Core &amp; Scripting | 📊 Level: Beginner | 🌐 Coding5s.com
Concept: Numeric Types (int(), float(), complex(), int.bit_length(), float.is_integer())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Manipulate numerical representations and evaluate precision using int(), float(), complex(), int.bit_length(), and float.is_integer().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5"/>
        <v>[ROLE]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Core &amp; Scripting | 📊 Level: Beginner | 🌐 Coding5s.com
**Concept:** Numeric Types (int(), float(), complex(), int.bit_length(), float.is_integer())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Manipulate numerical representations and evaluate precision using int(), float(), complex(), int.bit_length(), and float.is_integer().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7"/>
        <v>[ROLE]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9"/>
        <v>[ROLE]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72</v>
      </c>
      <c r="AF13" s="40" t="s">
        <v>73</v>
      </c>
      <c r="AG13" s="40" t="s">
        <v>74</v>
      </c>
      <c r="AH13" s="56" t="str">
        <f>IF(AE13=$B$6,AG13,"")</f>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0"/>
        <v>1</v>
      </c>
      <c r="C14" s="95">
        <v>10</v>
      </c>
      <c r="D14" s="57">
        <v>3</v>
      </c>
      <c r="E14" s="58" t="s">
        <v>46</v>
      </c>
      <c r="F14" s="59">
        <v>6</v>
      </c>
      <c r="G14" s="60" t="s">
        <v>47</v>
      </c>
      <c r="H14" s="60" t="s">
        <v>48</v>
      </c>
      <c r="I14" s="61" t="s">
        <v>734</v>
      </c>
      <c r="J14" s="62" t="s">
        <v>735</v>
      </c>
      <c r="K14" s="129" t="str">
        <f t="shared" si="1"/>
        <v xml:space="preserve">[ROLE] Friendly tutor specializing in Python Core &amp; Scripting | [TOPIC] Execute basic arithmetic operations using +, -, *, /, and //.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Basic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Execute basic arithmetic operations using +, -, *, /, and //.
---
 | [FOOTER RULE - STRICT] End your response with: '--- ⚡ *Coding5s Mentor System — Eliminating Epistemic Debt*' | </v>
      </c>
      <c r="M14" s="52">
        <v>0</v>
      </c>
      <c r="N14" s="102" t="str">
        <f t="shared" si="3"/>
        <v>[ROLE] Careless Python Core &amp; Scripting Developer | [TASK] Generate debugging challenges in Python Core &amp; Scripting | | [TOPIC] Execute basic arithmetic operations using +, -, *, /, and //.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2 🐛 Debug | Python Core &amp; Scripting | 📊 Level: Beginner | 🌐 Coding5s.com
Concept: Basic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Execute basic arithmetic operations using +, -, *, /,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5"/>
        <v>[ROLE] Tech Lead | [TASK] Assign incomplete Python Core &amp; Scripting script challenges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3 🧩 Complete | Python Core &amp; Scripting | 📊 Level: Beginner | 🌐 Coding5s.com
**Concept:** Basic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Execute basic arithmetic operations using +, -, *, /,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7"/>
        <v>[ROLE]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9"/>
        <v>[ROLE]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78</v>
      </c>
      <c r="AF14" s="40" t="s">
        <v>79</v>
      </c>
      <c r="AG14" s="40" t="s">
        <v>80</v>
      </c>
      <c r="AH14" s="56" t="str">
        <f>IF(AE14=$B$6,AG14,"")</f>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0"/>
        <v>1</v>
      </c>
      <c r="C15" s="95">
        <v>10</v>
      </c>
      <c r="D15" s="46">
        <v>3</v>
      </c>
      <c r="E15" s="58" t="s">
        <v>46</v>
      </c>
      <c r="F15" s="48">
        <v>7</v>
      </c>
      <c r="G15" s="49" t="s">
        <v>47</v>
      </c>
      <c r="H15" s="49" t="s">
        <v>48</v>
      </c>
      <c r="I15" s="50" t="s">
        <v>736</v>
      </c>
      <c r="J15" s="51" t="s">
        <v>737</v>
      </c>
      <c r="K15" s="129" t="str">
        <f t="shared" si="1"/>
        <v xml:space="preserve">[ROLE] Friendly tutor specializing in Python Core &amp; Scripting | [TOPIC] Evaluate advanced arithmetic and compound assignment operations using %, **, +=, -=, and *=.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Core &amp; Scripting | 📊 Level: Beginner | 🌐 Coding5s.com
**Concept:** Advanced Arithmetic Operators (%, **, +=, -=,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Core &amp; Scripting | 📊 Level: Beginner
**Topic:** Evaluate advanced arithmetic and compound assignment operations using %, **, +=, -=, and *=.
---
 | [FOOTER RULE - STRICT] End your response with: '--- ⚡ *Coding5s Mentor System — Eliminating Epistemic Debt*' | </v>
      </c>
      <c r="M15" s="52">
        <v>0</v>
      </c>
      <c r="N15" s="102" t="str">
        <f t="shared" si="3"/>
        <v>[ROLE]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2 🐛 Debug | Python Core &amp; Scripting | 📊 Level: Beginner | 🌐 Coding5s.com
Concept: Advanced Arithmetic Operators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Core &amp; Scripting | 📊 Level: Beginner
**Topic:** Evaluate advanced arithmetic and compound assignment operations using %, **, +=, -=,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5"/>
        <v>[ROLE] Tech Lead | [TASK] Assign incomplete Python Core &amp; Scripting script challenges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3 🧩 Complete | Python Core &amp; Scripting | 📊 Level: Beginner | 🌐 Coding5s.com
**Concept:** Advanced Arithmetic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Core &amp; Scripting | 📊 Level: Beginner
**Topic:** Evaluate advanced arithmetic and compound assignment operations using %, **, +=, -=,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7"/>
        <v>[ROLE]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9"/>
        <v>[ROLE]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83</v>
      </c>
      <c r="AF15" s="40" t="s">
        <v>84</v>
      </c>
      <c r="AG15" s="40" t="s">
        <v>85</v>
      </c>
      <c r="AH15" s="56" t="str">
        <f>IF(AE15=$B$6,AG15,"")</f>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v>
      </c>
      <c r="B16" s="45">
        <f t="shared" si="0"/>
        <v>1</v>
      </c>
      <c r="C16" s="95">
        <v>28</v>
      </c>
      <c r="D16" s="57">
        <v>0</v>
      </c>
      <c r="E16" s="58" t="s">
        <v>46</v>
      </c>
      <c r="F16" s="59">
        <v>8</v>
      </c>
      <c r="G16" s="60" t="s">
        <v>47</v>
      </c>
      <c r="H16" s="60" t="s">
        <v>77</v>
      </c>
      <c r="I16" s="61" t="s">
        <v>738</v>
      </c>
      <c r="J16" s="62" t="s">
        <v>739</v>
      </c>
      <c r="K16" s="129" t="str">
        <f t="shared" si="1"/>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Core &amp; Scripting | 📊 Level: Beginner
**Project:** Develop a Python script consolidating Runtime Inspection, Variable Typing, Arithmetic Operations, and Type Casting.
---
 | [FOOTER RULE - STRICT] End your response with: '--- ⚡ *Coding5s Mentor System — Eliminating Epistemic Debt*' | </v>
      </c>
      <c r="M16" s="52">
        <v>0</v>
      </c>
      <c r="N16" s="102" t="str">
        <f t="shared" si="3"/>
        <v>[ROLE] Careless Python Core &amp; Scripting Developer | [TASK] Generate debugging project in Python Core &amp; Scripting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Core &amp; Scripting | 📊 Level: Beginner | 🌐 Coding5s.com
Project: Project 01: Core Syntax &amp; Mathematical Foundations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Core &amp; Scripting | 📊 Level: Beginner
**Project:** Develop a Python script consolidating Runtime Inspection, Variable Typing, Arithmetic Operations, and Type Casting.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5"/>
        <v>[ROLE] Tech Lead | [TASK] Assign incomplete project script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Core &amp; Scripting | 📊 Level: Beginner | 🌐 Coding5s.com
**Project:** Project 01: Core Syntax &amp; Mathematical Foundations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Core &amp; Scripting | 📊 Level: Beginner
**Project:** Develop a Python script consolidating Runtime Inspection, Variable Typing, Arithmetic Operations, and Type Casting.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7"/>
        <v>[ROLE] Tech Lead | [TASK] Provide a messy but functional project for refactoring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#8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9"/>
        <v>[ROLE] Tech Product Manager assigning a Python Core &amp; Scripting Jira Ticket | [TASK] Provide a guided project implementation with full solution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2"/>
        <v>[ROLE] Careless Python Core &amp; Scripting Developer | [TASK] Generate debugging project in Python Core &amp; Scripting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#8 | Stage 2 | Python Core &amp; Scripting | 📊 Level: Beginner | 🌐 Coding5s.com
Project: Project 01: Core Syntax &amp; Mathematical Foundations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3"/>
        <v>[ROLE] Tech Lead | [TASK] Assign incomplete project script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Core &amp; Scripting | 📊 Level: Beginner | 🌐 Coding5s.com
**Project:** Project 01: Core Syntax &amp; Mathematical Foundations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4"/>
        <v>[ROLE] Tech Lead | [TASK] Provide a messy but functional project for refactoring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#8 | Stage 4 | Python Core &amp; Scripting | 📊 Level: Beginner | 🌐 Coding5s.com
**Project:** Project 01: Core Syntax &amp; Mathematical Foundations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5"/>
        <v>[ROLE] Tech Product Manager assigning a Python Core &amp; Scripting Jira Ticket | [TASK] Provide a guided project implementation with full solution | [PROJECT] Develop a Python script consolidating Runtime Inspection, Variable Typing, Arithmetic Operations, and Type Casting. | [TOPICS USED] 
- Inspect script execution environment and bytecode using __name__, __file__, sys.executable, and dis.dis().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 | Stage 5 | Python Core &amp; Scripting | 📊 Level: Beginner | 🌐 Coding5s.com
**Project:** Project 01: Core Syntax &amp; Mathematical Foundations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IF(AE16=$B$6,AG16,"")</f>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0"/>
        <v>2</v>
      </c>
      <c r="C17" s="95">
        <v>10</v>
      </c>
      <c r="D17" s="46">
        <v>3</v>
      </c>
      <c r="E17" s="58" t="s">
        <v>46</v>
      </c>
      <c r="F17" s="48">
        <v>9</v>
      </c>
      <c r="G17" s="49" t="s">
        <v>47</v>
      </c>
      <c r="H17" s="49" t="s">
        <v>48</v>
      </c>
      <c r="I17" s="50" t="s">
        <v>740</v>
      </c>
      <c r="J17" s="51" t="s">
        <v>741</v>
      </c>
      <c r="K17" s="129" t="str">
        <f t="shared" si="1"/>
        <v xml:space="preserve">[ROLE] Friendly tutor specializing in Python Core &amp; Scripting | [TOPIC] Compare values and evaluate equality using ==, !=, &lt;, &gt;, and &lt;=.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Comparison Operators (==, !=, &lt;, &gt;, &lt;=)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Compare values and evaluate equality using ==, !=, &lt;, &gt;, and &lt;=.
---
 | [FOOTER RULE - STRICT] End your response with: '--- ⚡ *Coding5s Mentor System — Eliminating Epistemic Debt*' | </v>
      </c>
      <c r="M17" s="53">
        <v>0</v>
      </c>
      <c r="N17" s="102" t="str">
        <f t="shared" si="3"/>
        <v>[ROLE] Careless Python Core &amp; Scripting Developer | [TASK] Generate debugging challenges in Python Core &amp; Scripting | | [TOPIC] Compare values and evaluate equality using ==, !=, &lt;, &gt;, and &lt;=.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Core &amp; Scripting | 📊 Level: Beginner | 🌐 Coding5s.com
Concept: Comparison Operators (==, !=,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Compare values and evaluate equality using ==, !=, &lt;, &gt;, and &lt;=.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5"/>
        <v>[ROLE] Tech Lead | [TASK] Assign incomplete Python Core &amp; Scripting script challenges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Core &amp; Scripting | 📊 Level: Beginner | 🌐 Coding5s.com
**Concept:** Comparison Operators (==, !=,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Compare values and evaluate equality using ==, !=, &lt;, &gt;, and &lt;=.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7"/>
        <v>[ROLE]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9"/>
        <v>[ROLE]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93</v>
      </c>
      <c r="AF17" s="40" t="s">
        <v>94</v>
      </c>
      <c r="AG17" s="40" t="s">
        <v>95</v>
      </c>
      <c r="AH17" s="56" t="str">
        <f>IF(AE17=$B$6,AG17,"")</f>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0"/>
        <v>2</v>
      </c>
      <c r="C18" s="95">
        <v>10</v>
      </c>
      <c r="D18" s="57">
        <v>3</v>
      </c>
      <c r="E18" s="58" t="s">
        <v>46</v>
      </c>
      <c r="F18" s="59">
        <v>10</v>
      </c>
      <c r="G18" s="60" t="s">
        <v>47</v>
      </c>
      <c r="H18" s="60" t="s">
        <v>48</v>
      </c>
      <c r="I18" s="61" t="s">
        <v>742</v>
      </c>
      <c r="J18" s="62" t="s">
        <v>743</v>
      </c>
      <c r="K18" s="129" t="str">
        <f t="shared" si="1"/>
        <v xml:space="preserve">[ROLE] Friendly tutor specializing in Python Core &amp; Scripting | [TOPIC] Build compound conditional logic and object identity checks using and, or, not, is, and is not.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Logical &amp; Identity Operators (and, or, not, is, is not)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Build compound conditional logic and object identity checks using and, or, not, is, and is not.
---
 | [FOOTER RULE - STRICT] End your response with: '--- ⚡ *Coding5s Mentor System — Eliminating Epistemic Debt*' | </v>
      </c>
      <c r="M18" s="52">
        <v>0</v>
      </c>
      <c r="N18" s="102" t="str">
        <f t="shared" si="3"/>
        <v>[ROLE]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Core &amp; Scripting | 📊 Level: Beginner | 🌐 Coding5s.com
Concept: Logical &amp; Identity Operators (and, or, not, is, is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Build compound conditional logic and object identity checks using and, or, not, is, and is not.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5"/>
        <v>[ROLE] Tech Lead | [TASK] Assign incomplete Python Core &amp; Scripting script challenges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Core &amp; Scripting | 📊 Level: Beginner | 🌐 Coding5s.com
**Concept:** Logical &amp; Identity Operators (and, or, not, is, is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Build compound conditional logic and object identity checks using and, or, not, is, and is not.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7"/>
        <v>[ROLE]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9"/>
        <v>[ROLE]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98</v>
      </c>
      <c r="AF18" s="40" t="s">
        <v>99</v>
      </c>
      <c r="AG18" s="40" t="s">
        <v>100</v>
      </c>
      <c r="AH18" s="56" t="str">
        <f>IF(AE18=$B$6,AG18,"")</f>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0"/>
        <v>2</v>
      </c>
      <c r="C19" s="95">
        <v>12</v>
      </c>
      <c r="D19" s="46">
        <v>3</v>
      </c>
      <c r="E19" s="58" t="s">
        <v>46</v>
      </c>
      <c r="F19" s="48">
        <v>11</v>
      </c>
      <c r="G19" s="49" t="s">
        <v>47</v>
      </c>
      <c r="H19" s="49" t="s">
        <v>48</v>
      </c>
      <c r="I19" s="50" t="s">
        <v>744</v>
      </c>
      <c r="J19" s="51" t="s">
        <v>745</v>
      </c>
      <c r="K19" s="129" t="str">
        <f t="shared" si="1"/>
        <v xml:space="preserve">[ROLE] Friendly tutor specializing in Python Core &amp; Scripting | [TOPIC] Perform bitwise manipulations and shifting operations using &amp;, ,, ^, ~, and &lt;&lt;.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Bitwise Operators (&amp;, , ^, ~, &lt;&lt;)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Perform bitwise manipulations and shifting operations using &amp;, ,, ^, ~, and &lt;&lt;.
---
 | [FOOTER RULE - STRICT] End your response with: '--- ⚡ *Coding5s Mentor System — Eliminating Epistemic Debt*' | </v>
      </c>
      <c r="M19" s="53">
        <v>0</v>
      </c>
      <c r="N19" s="102" t="str">
        <f t="shared" si="3"/>
        <v>[ROLE]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2 🐛 Debug | Python Core &amp; Scripting | 📊 Level: Beginner | 🌐 Coding5s.com
Concept: Bitwise Operators (&amp;, , ^, ~, &lt;&lt;)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Perform bitwise manipulations and shifting operations using &amp;, ,, ^, ~, and &lt;&lt;.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5"/>
        <v>[ROLE] Tech Lead | [TASK] Assign incomplete Python Core &amp; Scripting script challenges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 | Stage 3 🧩 Complete | Python Core &amp; Scripting | 📊 Level: Beginner | 🌐 Coding5s.com
**Concept:** Bitwise Operators (&amp;, , ^, ~, &lt;&lt;)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Perform bitwise manipulations and shifting operations using &amp;, ,, ^, ~, and &lt;&lt;.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7"/>
        <v>[ROLE]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9"/>
        <v>[ROLE]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103</v>
      </c>
      <c r="AF19" s="40" t="s">
        <v>104</v>
      </c>
      <c r="AG19" s="40" t="s">
        <v>105</v>
      </c>
      <c r="AH19" s="56" t="str">
        <f>IF(AE19=$B$6,AG19,"")</f>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0"/>
        <v>2</v>
      </c>
      <c r="C20" s="95">
        <v>10</v>
      </c>
      <c r="D20" s="57">
        <v>3</v>
      </c>
      <c r="E20" s="58" t="s">
        <v>46</v>
      </c>
      <c r="F20" s="59">
        <v>12</v>
      </c>
      <c r="G20" s="60" t="s">
        <v>47</v>
      </c>
      <c r="H20" s="60" t="s">
        <v>48</v>
      </c>
      <c r="I20" s="61" t="s">
        <v>746</v>
      </c>
      <c r="J20" s="62" t="s">
        <v>747</v>
      </c>
      <c r="K20" s="129" t="str">
        <f t="shared" si="1"/>
        <v xml:space="preserve">[ROLE] Friendly tutor specializing in Python Core &amp; Scripting | [TOPIC] Apply built-in mathematical functions using min(), max(), sum(), pow(), and abs().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Built-in Mathematical Functions (min(), max(), sum(), pow(), abs())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Apply built-in mathematical functions using min(), max(), sum(), pow(), and abs().
---
 | [FOOTER RULE - STRICT] End your response with: '--- ⚡ *Coding5s Mentor System — Eliminating Epistemic Debt*' | </v>
      </c>
      <c r="M20" s="52">
        <v>0</v>
      </c>
      <c r="N20" s="102" t="str">
        <f t="shared" si="3"/>
        <v>[ROLE]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2 🐛 Debug | Python Core &amp; Scripting | 📊 Level: Beginner | 🌐 Coding5s.com
Concept: Built-in Mathematical Functions (min(), max(), sum(), pow(), abs())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Apply built-in mathematical functions using min(), max(), sum(), pow(), and abs().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5"/>
        <v>[ROLE] Tech Lead | [TASK] Assign incomplete Python Core &amp; Scripting script challenges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3 🧩 Complete | Python Core &amp; Scripting | 📊 Level: Beginner | 🌐 Coding5s.com
**Concept:** Built-in Mathematical Functions (min(), max(), sum(), pow(), abs())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Apply built-in mathematical functions using min(), max(), sum(), pow(), and abs().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7"/>
        <v>[ROLE]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9"/>
        <v>[ROLE]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108</v>
      </c>
      <c r="AF20" s="40" t="s">
        <v>109</v>
      </c>
      <c r="AG20" s="40" t="s">
        <v>110</v>
      </c>
      <c r="AH20" s="56" t="str">
        <f>IF(AE20=$B$6,AG20,"")</f>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0"/>
        <v>2</v>
      </c>
      <c r="C21" s="95">
        <v>10</v>
      </c>
      <c r="D21" s="46">
        <v>3</v>
      </c>
      <c r="E21" s="58" t="s">
        <v>46</v>
      </c>
      <c r="F21" s="48">
        <v>13</v>
      </c>
      <c r="G21" s="49" t="s">
        <v>47</v>
      </c>
      <c r="H21" s="49" t="s">
        <v>48</v>
      </c>
      <c r="I21" s="50" t="s">
        <v>748</v>
      </c>
      <c r="J21" s="51" t="s">
        <v>749</v>
      </c>
      <c r="K21" s="129" t="str">
        <f t="shared" si="1"/>
        <v xml:space="preserve">[ROLE] Friendly tutor specializing in Python Core &amp; Scripting | [TOPIC] Perform sequence extraction, slicing, and length calculations on strings using str(), len(), slice(), and [].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Indexing &amp; Slicing (str(), len(), slice(),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Perform sequence extraction, slicing, and length calculations on strings using str(), len(), slice(), and [].
---
 | [FOOTER RULE - STRICT] End your response with: '--- ⚡ *Coding5s Mentor System — Eliminating Epistemic Debt*' | </v>
      </c>
      <c r="M21" s="53">
        <v>0</v>
      </c>
      <c r="N21" s="102" t="str">
        <f t="shared" si="3"/>
        <v>[ROLE]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Core &amp; Scripting | 📊 Level: Beginner | 🌐 Coding5s.com
Concept: String Indexing &amp; Slicing (str(), len(), slice(),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Perform sequence extraction, slicing, and length calculations on strings using str(), len(), slice(),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5"/>
        <v>[ROLE] Tech Lead | [TASK] Assign incomplete Python Core &amp; Scripting script challenges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Core &amp; Scripting | 📊 Level: Beginner | 🌐 Coding5s.com
**Concept:** String Indexing &amp; Slicing (str(), len(), 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Perform sequence extraction, slicing, and length calculations on strings using str(), len(), slice(),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7"/>
        <v>[ROLE]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9"/>
        <v>[ROLE]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113</v>
      </c>
      <c r="AF21" s="40" t="s">
        <v>114</v>
      </c>
      <c r="AG21" s="40" t="s">
        <v>115</v>
      </c>
      <c r="AH21" s="56" t="str">
        <f>IF(AE21=$B$6,AG21,"")</f>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0"/>
        <v>2</v>
      </c>
      <c r="C22" s="95">
        <v>10</v>
      </c>
      <c r="D22" s="57">
        <v>3</v>
      </c>
      <c r="E22" s="58" t="s">
        <v>46</v>
      </c>
      <c r="F22" s="59">
        <v>14</v>
      </c>
      <c r="G22" s="60" t="s">
        <v>47</v>
      </c>
      <c r="H22" s="60" t="s">
        <v>48</v>
      </c>
      <c r="I22" s="61" t="s">
        <v>750</v>
      </c>
      <c r="J22" s="62" t="s">
        <v>751</v>
      </c>
      <c r="K22" s="129" t="str">
        <f t="shared" si="1"/>
        <v xml:space="preserve">[ROLE] Friendly tutor specializing in Python Core &amp; Scripting | [TOPIC] Format dynamic string outputs using f-strings, format(), and %.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Formatting Mechanics (f-strings, format(),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Format dynamic string outputs using f-strings, format(), and %.
---
 | [FOOTER RULE - STRICT] End your response with: '--- ⚡ *Coding5s Mentor System — Eliminating Epistemic Debt*' | </v>
      </c>
      <c r="M22" s="52">
        <v>0</v>
      </c>
      <c r="N22" s="102" t="str">
        <f t="shared" si="3"/>
        <v>[ROLE] Careless Python Core &amp; Scripting Developer | [TASK] Generate debugging challenges in Python Core &amp; Scripting | | [TOPIC] Format dynamic string outputs using f-strings, format(), and %.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Core &amp; Scripting | 📊 Level: Beginner | 🌐 Coding5s.com
Concept: String Formatting Mechanics (f-strings, format(),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Format dynamic string outputs using f-strings, format(),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5"/>
        <v>[ROLE] Tech Lead | [TASK] Assign incomplete Python Core &amp; Scripting script challenges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Core &amp; Scripting | 📊 Level: Beginner | 🌐 Coding5s.com
**Concept:** String Formatting Mechanics (f-strings, format(),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Format dynamic string outputs using f-strings, format(),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7"/>
        <v>[ROLE]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9"/>
        <v>[ROLE]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118</v>
      </c>
      <c r="AF22" s="40" t="s">
        <v>119</v>
      </c>
      <c r="AG22" s="40" t="s">
        <v>120</v>
      </c>
      <c r="AH22" s="56" t="str">
        <f>IF(AE22=$B$6,AG22,"")</f>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0"/>
        <v>2</v>
      </c>
      <c r="C23" s="95">
        <v>12</v>
      </c>
      <c r="D23" s="46">
        <v>4</v>
      </c>
      <c r="E23" s="58" t="s">
        <v>46</v>
      </c>
      <c r="F23" s="48">
        <v>15</v>
      </c>
      <c r="G23" s="49" t="s">
        <v>47</v>
      </c>
      <c r="H23" s="49" t="s">
        <v>48</v>
      </c>
      <c r="I23" s="50" t="s">
        <v>752</v>
      </c>
      <c r="J23" s="51" t="s">
        <v>753</v>
      </c>
      <c r="K23" s="129" t="str">
        <f t="shared" si="1"/>
        <v xml:space="preserve">[ROLE] Friendly tutor specializing in Python Core &amp; Scripting | [TOPIC] Clean, sanitize, and alter string casing using lower(), upper(), capitalize(), strip(), and replace().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Core &amp; Scripting | 📊 Level: Beginner | 🌐 Coding5s.com
**Concept:** String Case &amp; Cleaning Methods (lower(), upper(), capitalize(), strip(), replace())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Core &amp; Scripting | 📊 Level: Beginner
**Topic:** Clean, sanitize, and alter string casing using lower(), upper(), capitalize(), strip(), and replace().
---
 | [FOOTER RULE - STRICT] End your response with: '--- ⚡ *Coding5s Mentor System — Eliminating Epistemic Debt*' | </v>
      </c>
      <c r="M23" s="53">
        <v>0</v>
      </c>
      <c r="N23" s="102" t="str">
        <f t="shared" si="3"/>
        <v>[ROLE]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Core &amp; Scripting | 📊 Level: Beginner | 🌐 Coding5s.com
Concept: String Case &amp; Cleaning Methods (lower(), upper(), capitalize(), strip(),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Core &amp; Scripting | 📊 Level: Beginner
**Topic:** Clean, sanitize, and alter string casing using lower(), upper(), capitalize(), strip(), and replace().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5"/>
        <v>[ROLE] Tech Lead | [TASK] Assign incomplete Python Core &amp; Scripting script challenges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Core &amp; Scripting | 📊 Level: Beginner | 🌐 Coding5s.com
**Concept:** String Case &amp; Cleaning Methods (lower(), upper(), capitalize(), strip(),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Core &amp; Scripting | 📊 Level: Beginner
**Topic:** Clean, sanitize, and alter string casing using lower(), upper(), capitalize(), strip(), and replace().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7"/>
        <v>[ROLE]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9"/>
        <v>[ROLE]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123</v>
      </c>
      <c r="AF23" s="40" t="s">
        <v>124</v>
      </c>
      <c r="AG23" s="40" t="s">
        <v>125</v>
      </c>
      <c r="AH23" s="56" t="str">
        <f>IF(AE23=$B$6,AG23,"")</f>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v>
      </c>
      <c r="B24" s="45">
        <f t="shared" si="0"/>
        <v>2</v>
      </c>
      <c r="C24" s="95">
        <v>28</v>
      </c>
      <c r="D24" s="57">
        <v>0</v>
      </c>
      <c r="E24" s="58" t="s">
        <v>46</v>
      </c>
      <c r="F24" s="59">
        <v>16</v>
      </c>
      <c r="G24" s="60" t="s">
        <v>47</v>
      </c>
      <c r="H24" s="60" t="s">
        <v>77</v>
      </c>
      <c r="I24" s="61" t="s">
        <v>754</v>
      </c>
      <c r="J24" s="62" t="s">
        <v>755</v>
      </c>
      <c r="K24" s="129" t="str">
        <f t="shared" si="1"/>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Core &amp; Scripting | 📊 Level: Beginner
**Project:** Build a Text Processing Utility consolidating Comparison Logic, Bitwise Operations, and String Formatting.
---
 | [FOOTER RULE - STRICT] End your response with: '--- ⚡ *Coding5s Mentor System — Eliminating Epistemic Debt*' | </v>
      </c>
      <c r="M24" s="52">
        <v>0</v>
      </c>
      <c r="N24" s="102" t="str">
        <f t="shared" si="3"/>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#16 | Stage 2 | Python Core &amp; Scripting | 📊 Level: Beginner | 🌐 Coding5s.com
Project: Project 02: Bitwise Logic &amp; String Formatting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Core &amp; Scripting | 📊 Level: Beginner
**Project:** Build a Text Processing Utility consolidating Comparison Logic, Bitwise Operations, and String Formatting.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5"/>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Core &amp; Scripting | 📊 Level: Beginner | 🌐 Coding5s.com
**Project:** Project 02: Bitwise Logic &amp; String Formatting Engine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Core &amp; Scripting | 📊 Level: Beginner
**Project:** Build a Text Processing Utility consolidating Comparison Logic, Bitwise Operations, and String Formatting.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7"/>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#16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9"/>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2"/>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#16 | Stage 2 | Python Core &amp; Scripting | 📊 Level: Beginner | 🌐 Coding5s.com
Project: Project 02: Bitwise Logic &amp; String Formatting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3"/>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Core &amp; Scripting | 📊 Level: Beginner | 🌐 Coding5s.com
**Project:** Project 02: Bitwise Logic &amp; String Formatting Engine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4"/>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#16 | Stage 4 | Python Core &amp; Scripting | 📊 Level: Beginner | 🌐 Coding5s.com
**Project:** Project 02: Bitwise Logic &amp; String Formatting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5"/>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#16 | Stage 5 | Python Core &amp; Scripting | 📊 Level: Beginner | 🌐 Coding5s.com
**Project:** Project 02: Bitwise Logic &amp; String Formatting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IF(AE24=$B$6,AG24,"")</f>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0"/>
        <v>3</v>
      </c>
      <c r="C25" s="95">
        <v>12</v>
      </c>
      <c r="D25" s="46">
        <v>4</v>
      </c>
      <c r="E25" s="58" t="s">
        <v>46</v>
      </c>
      <c r="F25" s="48">
        <v>17</v>
      </c>
      <c r="G25" s="49" t="s">
        <v>47</v>
      </c>
      <c r="H25" s="49" t="s">
        <v>48</v>
      </c>
      <c r="I25" s="50" t="s">
        <v>756</v>
      </c>
      <c r="J25" s="51" t="s">
        <v>757</v>
      </c>
      <c r="K25" s="129" t="str">
        <f t="shared" si="1"/>
        <v xml:space="preserve">[ROLE] Friendly tutor specializing in Python Core &amp; Scripting | [TOPIC] Inspect and search substring elements within text using count(), find(), index(), startswith(), and endswith().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Search &amp; Inspection Methods (count(), find(), index(), startswith(), endswith())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Inspect and search substring elements within text using count(), find(), index(), startswith(), and endswith().
---
 | [FOOTER RULE - STRICT] End your response with: '--- ⚡ *Coding5s Mentor System — Eliminating Epistemic Debt*' | </v>
      </c>
      <c r="M25" s="53">
        <v>0</v>
      </c>
      <c r="N25" s="102" t="str">
        <f t="shared" si="3"/>
        <v>[ROLE]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2 🐛 Debug | Python Core &amp; Scripting | 📊 Level: Beginner | 🌐 Coding5s.com
Concept: String Search &amp; Inspection Methods (count(), find(), index(),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Inspect and search substring elements within text using count(), find(), index(), startswith(), and endswith().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5"/>
        <v>[ROLE] Tech Lead | [TASK] Assign incomplete Python Core &amp; Scripting script challenges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3 🧩 Complete | Python Core &amp; Scripting | 📊 Level: Beginner | 🌐 Coding5s.com
**Concept:** String Search &amp; Inspection Methods (count(), find(), index(),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Inspect and search substring elements within text using count(), find(), index(), startswith(), and endswith().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7"/>
        <v>[ROLE]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9"/>
        <v>[ROLE]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133</v>
      </c>
      <c r="AF25" s="40" t="s">
        <v>134</v>
      </c>
      <c r="AG25" s="40" t="s">
        <v>135</v>
      </c>
      <c r="AH25" s="56" t="str">
        <f>IF(AE25=$B$6,AG25,"")</f>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0"/>
        <v>3</v>
      </c>
      <c r="C26" s="95">
        <v>12</v>
      </c>
      <c r="D26" s="57">
        <v>4</v>
      </c>
      <c r="E26" s="58" t="s">
        <v>46</v>
      </c>
      <c r="F26" s="59">
        <v>18</v>
      </c>
      <c r="G26" s="60" t="s">
        <v>47</v>
      </c>
      <c r="H26" s="60" t="s">
        <v>48</v>
      </c>
      <c r="I26" s="61" t="s">
        <v>758</v>
      </c>
      <c r="J26" s="62" t="s">
        <v>759</v>
      </c>
      <c r="K26" s="129" t="str">
        <f t="shared" si="1"/>
        <v xml:space="preserve">[ROLE] Friendly tutor specializing in Python Core &amp; Scripting | [TOPIC] Partition, split, and rejoin text streams using split(), rsplit(), splitlines(), partition(), and join().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Beginner | 🌐 Coding5s.com
**Concept:** String Splitting &amp; Joining Methods (split(), rsplit(), splitlines(), partition(), join())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Beginner
**Topic:** Partition, split, and rejoin text streams using split(), rsplit(), splitlines(), partition(), and join().
---
 | [FOOTER RULE - STRICT] End your response with: '--- ⚡ *Coding5s Mentor System — Eliminating Epistemic Debt*' | </v>
      </c>
      <c r="M26" s="52">
        <v>0</v>
      </c>
      <c r="N26" s="102" t="str">
        <f t="shared" si="3"/>
        <v>[ROLE]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2 🐛 Debug | Python Core &amp; Scripting | 📊 Level: Beginner | 🌐 Coding5s.com
Concept: String Splitting &amp; Joining Methods (split(), rsplit(), splitlines(), partition(),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Beginner
**Topic:** Partition, split, and rejoin text streams using split(), rsplit(), splitlines(), partition(), and join().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5"/>
        <v>[ROLE] Tech Lead | [TASK] Assign incomplete Python Core &amp; Scripting script challenges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3 🧩 Complete | Python Core &amp; Scripting | 📊 Level: Beginner | 🌐 Coding5s.com
**Concept:** String Splitting &amp; Joining Methods (split(), rsplit(), splitlines(), partition(),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Beginner
**Topic:** Partition, split, and rejoin text streams using split(), rsplit(), splitlines(), partition(), and join().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7"/>
        <v>[ROLE]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9"/>
        <v>[ROLE]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138</v>
      </c>
      <c r="AF26" s="40" t="s">
        <v>139</v>
      </c>
      <c r="AG26" s="40" t="s">
        <v>140</v>
      </c>
      <c r="AH26" s="56" t="str">
        <f>IF(AE26=$B$6,AG26,"")</f>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0"/>
        <v>3</v>
      </c>
      <c r="C27" s="95">
        <v>15</v>
      </c>
      <c r="D27" s="46">
        <v>4</v>
      </c>
      <c r="E27" s="58" t="s">
        <v>46</v>
      </c>
      <c r="F27" s="48">
        <v>19</v>
      </c>
      <c r="G27" s="49" t="s">
        <v>158</v>
      </c>
      <c r="H27" s="49" t="s">
        <v>48</v>
      </c>
      <c r="I27" s="50" t="s">
        <v>760</v>
      </c>
      <c r="J27" s="51" t="s">
        <v>761</v>
      </c>
      <c r="K27" s="129" t="str">
        <f t="shared" si="1"/>
        <v xml:space="preserve">[ROLE] Friendly tutor specializing in Python Core &amp; Scripting | [TOPIC] Match and substitute regular expression patterns using re.search(), re.match(), re.findall(), and re.sub().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v>
      </c>
      <c r="M27" s="53">
        <v>0</v>
      </c>
      <c r="N27" s="102" t="str">
        <f t="shared" si="3"/>
        <v>[ROLE]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5"/>
        <v>[ROLE] Tech Lead | [TASK] Assign incomplete Python Core &amp; Scripting script challenges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7"/>
        <v>[ROLE]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9"/>
        <v>[ROLE]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143</v>
      </c>
      <c r="AF27" s="40" t="s">
        <v>144</v>
      </c>
      <c r="AG27" s="40" t="s">
        <v>145</v>
      </c>
      <c r="AH27" s="56" t="str">
        <f>IF(AE27=$B$6,AG27,"")</f>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0"/>
        <v>3</v>
      </c>
      <c r="C28" s="95">
        <v>15</v>
      </c>
      <c r="D28" s="57">
        <v>4</v>
      </c>
      <c r="E28" s="58" t="s">
        <v>46</v>
      </c>
      <c r="F28" s="59">
        <v>20</v>
      </c>
      <c r="G28" s="60" t="s">
        <v>158</v>
      </c>
      <c r="H28" s="60" t="s">
        <v>48</v>
      </c>
      <c r="I28" s="61" t="s">
        <v>762</v>
      </c>
      <c r="J28" s="62" t="s">
        <v>763</v>
      </c>
      <c r="K28" s="129" t="str">
        <f t="shared" si="1"/>
        <v xml:space="preserve">[ROLE] Friendly tutor specializing in Python Core &amp; Scripting | [TOPIC] Compile and split regular expressions using re.compile(), re.split(), Pattern.search(), and Pattern.findall().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v>
      </c>
      <c r="M28" s="52">
        <v>0</v>
      </c>
      <c r="N28" s="102" t="str">
        <f t="shared" si="3"/>
        <v>[ROLE]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5"/>
        <v>[ROLE]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7"/>
        <v>[ROLE]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9"/>
        <v>[ROLE]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146</v>
      </c>
      <c r="AF28" s="40" t="s">
        <v>147</v>
      </c>
      <c r="AG28" s="40" t="s">
        <v>148</v>
      </c>
      <c r="AH28" s="56" t="str">
        <f>IF(AE28=$B$6,AG28,"")</f>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0"/>
        <v>3</v>
      </c>
      <c r="C29" s="95">
        <v>10</v>
      </c>
      <c r="D29" s="46">
        <v>3</v>
      </c>
      <c r="E29" s="58" t="s">
        <v>46</v>
      </c>
      <c r="F29" s="48">
        <v>21</v>
      </c>
      <c r="G29" s="49" t="s">
        <v>47</v>
      </c>
      <c r="H29" s="49" t="s">
        <v>48</v>
      </c>
      <c r="I29" s="50" t="s">
        <v>764</v>
      </c>
      <c r="J29" s="51" t="s">
        <v>765</v>
      </c>
      <c r="K29" s="129" t="str">
        <f t="shared" si="1"/>
        <v xml:space="preserve">[ROLE] Friendly tutor specializing in Python Core &amp; Scripting | [TOPIC] Evaluate truthiness values and non-boolean types using bool(), None, True, and False.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Beginner | 🌐 Coding5s.com
**Concept:** Boolean Logic &amp; Truthiness (bool(), None, True, 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Beginner
**Topic:** Evaluate truthiness values and non-boolean types using bool(), None, True, and False.
---
 | [FOOTER RULE - STRICT] End your response with: '--- ⚡ *Coding5s Mentor System — Eliminating Epistemic Debt*' | </v>
      </c>
      <c r="M29" s="53">
        <v>0</v>
      </c>
      <c r="N29" s="102" t="str">
        <f t="shared" si="3"/>
        <v>[ROLE] Careless Python Core &amp; Scripting Developer | [TASK] Generate debugging challenges in Python Core &amp; Scripting | | [TOPIC] Evaluate truthiness values and non-boolean types using bool(), None, True, and False.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Core &amp; Scripting | 📊 Level: Beginner | 🌐 Coding5s.com
Concept: Boolean Logic &amp; Truthiness (bool(), None, True, 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Beginner
**Topic:** Evaluate truthiness values and non-boolean types using bool(), None, True, and False.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5"/>
        <v>[ROLE] Tech Lead | [TASK] Assign incomplete Python Core &amp; Scripting script challenges | [TOPIC] Evaluate truthiness values and non-boolean types using bool(), None, True, and False.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Core &amp; Scripting | 📊 Level: Beginner | 🌐 Coding5s.com
**Concept:** Boolean Logic &amp; Truthiness (bool(), None, True, 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Beginner
**Topic:** Evaluate truthiness values and non-boolean types using bool(), None, True, and False.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7"/>
        <v>[ROLE] Tech Lead | [TASK] Provide intentionally messy but functional code for learning debugging and improvement | [TOPIC] Evaluate truthiness values and non-boolean types using bool(), None, True, and False.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Core &amp; Scripting | 📊 Level: Beginner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Beginner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9"/>
        <v>[ROLE] Tech Product Manager assigning a Python Core &amp; Scripting Jira Ticket | [TASK] Provide a guided implementation exercise with full solution for learning purposes | [TOPIC] Evaluate truthiness values and non-boolean types using bool(), None, True, and False.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Beginner | 🌐 Coding5s.com
**Concept:** Boolean Logic &amp; Truthiness (bool(), None, True, False)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Beginner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149</v>
      </c>
      <c r="AF29" s="40" t="s">
        <v>150</v>
      </c>
      <c r="AG29" s="40" t="s">
        <v>151</v>
      </c>
      <c r="AH29" s="56" t="str">
        <f>IF(AE29=$B$6,AG29,"")</f>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0"/>
        <v>3</v>
      </c>
      <c r="C30" s="95">
        <v>12</v>
      </c>
      <c r="D30" s="57">
        <v>4</v>
      </c>
      <c r="E30" s="58" t="s">
        <v>46</v>
      </c>
      <c r="F30" s="59">
        <v>22</v>
      </c>
      <c r="G30" s="60" t="s">
        <v>47</v>
      </c>
      <c r="H30" s="60" t="s">
        <v>48</v>
      </c>
      <c r="I30" s="61" t="s">
        <v>766</v>
      </c>
      <c r="J30" s="62" t="s">
        <v>767</v>
      </c>
      <c r="K30" s="129" t="str">
        <f t="shared" si="1"/>
        <v xml:space="preserve">[ROLE] Friendly tutor specializing in Python Core &amp; Scripting | [TOPIC] Implement multi-way conditional decision paths using if, elif, and else.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Beginner | 🌐 Coding5s.com
**Concept:** Conditional Branching (if, elif,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Beginner
**Topic:** Implement multi-way conditional decision paths using if, elif, and else.
---
 | [FOOTER RULE - STRICT] End your response with: '--- ⚡ *Coding5s Mentor System — Eliminating Epistemic Debt*' | </v>
      </c>
      <c r="M30" s="52">
        <v>0</v>
      </c>
      <c r="N30" s="102" t="str">
        <f t="shared" si="3"/>
        <v>[ROLE] Careless Python Core &amp; Scripting Developer | [TASK] Generate debugging challenges in Python Core &amp; Scripting | | [TOPIC] Implement multi-way conditional decision paths using if, elif, and else.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Core &amp; Scripting | 📊 Level: Beginner | 🌐 Coding5s.com
Concept: Conditional Branching (if, elif,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Beginner
**Topic:** Implement multi-way conditional decision paths using if, elif, and else.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5"/>
        <v>[ROLE] Tech Lead | [TASK] Assign incomplete Python Core &amp; Scripting script challenges | [TOPIC] Implement multi-way conditional decision paths using if, elif,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Core &amp; Scripting | 📊 Level: Beginner | 🌐 Coding5s.com
**Concept:** Conditional Branching (if, elif,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Beginner
**Topic:** Implement multi-way conditional decision paths using if, elif, and else.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7"/>
        <v>[ROLE] Tech Lead | [TASK] Provide intentionally messy but functional code for learning debugging and improvement | [TOPIC] Implement multi-way conditional decision paths using if, elif,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Core &amp; Scripting | 📊 Level: Beginner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Beginner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9"/>
        <v>[ROLE] Tech Product Manager assigning a Python Core &amp; Scripting Jira Ticket | [TASK] Provide a guided implementation exercise with full solution for learning purposes | [TOPIC] Implement multi-way conditional decision paths using if, elif, and else.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Beginner | 🌐 Coding5s.com
**Concept:** Conditional Branching (if, elif,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Beginner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152</v>
      </c>
      <c r="AF30" s="40" t="s">
        <v>153</v>
      </c>
      <c r="AG30" s="40" t="s">
        <v>154</v>
      </c>
      <c r="AH30" s="56" t="str">
        <f>IF(AE30=$B$6,AG30,"")</f>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0"/>
        <v>3</v>
      </c>
      <c r="C31" s="95">
        <v>12</v>
      </c>
      <c r="D31" s="46">
        <v>4</v>
      </c>
      <c r="E31" s="58" t="s">
        <v>46</v>
      </c>
      <c r="F31" s="48">
        <v>23</v>
      </c>
      <c r="G31" s="49" t="s">
        <v>47</v>
      </c>
      <c r="H31" s="49" t="s">
        <v>48</v>
      </c>
      <c r="I31" s="50" t="s">
        <v>768</v>
      </c>
      <c r="J31" s="51" t="s">
        <v>769</v>
      </c>
      <c r="K31" s="129" t="str">
        <f t="shared" si="1"/>
        <v xml:space="preserve">[ROLE] Friendly tutor specializing in Python Core &amp; Scripting | [TOPIC] Assign variables within conditional expressions and loop evaluations using :=, if, and while.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Beginner | 🌐 Coding5s.com
**Concept:** Assignment Expressions (:=, if,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Beginner
**Topic:** Assign variables within conditional expressions and loop evaluations using :=, if, and while.
---
 | [FOOTER RULE - STRICT] End your response with: '--- ⚡ *Coding5s Mentor System — Eliminating Epistemic Debt*' | </v>
      </c>
      <c r="M31" s="53">
        <v>0</v>
      </c>
      <c r="N31" s="102" t="str">
        <f t="shared" si="3"/>
        <v>[ROLE] Careless Python Core &amp; Scripting Developer | [TASK] Generate debugging challenges in Python Core &amp; Scripting | | [TOPIC] Assign variables within conditional expressions and loop evaluations using :=, if, and while.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Core &amp; Scripting | 📊 Level: Beginner | 🌐 Coding5s.com
Concept: Assignment Expressions (:=, if,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Beginner
**Topic:** Assign variables within conditional expressions and loop evaluations using :=, if, and while.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5"/>
        <v>[ROLE] Tech Lead | [TASK] Assign incomplete Python Core &amp; Scripting script challenges | [TOPIC] Assign variables within conditional expressions and loop evaluations using :=, if, and while.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Core &amp; Scripting | 📊 Level: Beginner | 🌐 Coding5s.com
**Concept:** Assignment Expressions (:=, if,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Beginner
**Topic:** Assign variables within conditional expressions and loop evaluations using :=, if, and while.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7"/>
        <v>[ROLE] Tech Lead | [TASK] Provide intentionally messy but functional code for learning debugging and improvement | [TOPIC] Assign variables within conditional expressions and loop evaluations using :=, if, and while.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Core &amp; Scripting | 📊 Level: Beginner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Beginner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9"/>
        <v>[ROLE] Tech Product Manager assigning a Python Core &amp; Scripting Jira Ticket | [TASK] Provide a guided implementation exercise with full solution for learning purposes | [TOPIC] Assign variables within conditional expressions and loop evaluations using :=, if, and while.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Beginner | 🌐 Coding5s.com
**Concept:** Assignment Expressions (:=, if, 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Beginner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155</v>
      </c>
      <c r="AF31" s="40" t="s">
        <v>156</v>
      </c>
      <c r="AG31" s="40" t="s">
        <v>157</v>
      </c>
      <c r="AH31" s="56" t="str">
        <f>IF(AE31=$B$6,AG31,"")</f>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v>
      </c>
      <c r="B32" s="45">
        <f t="shared" si="0"/>
        <v>3</v>
      </c>
      <c r="C32" s="95">
        <v>30</v>
      </c>
      <c r="D32" s="57">
        <v>0</v>
      </c>
      <c r="E32" s="58" t="s">
        <v>46</v>
      </c>
      <c r="F32" s="59">
        <v>24</v>
      </c>
      <c r="G32" s="60" t="s">
        <v>158</v>
      </c>
      <c r="H32" s="60" t="s">
        <v>77</v>
      </c>
      <c r="I32" s="61" t="s">
        <v>770</v>
      </c>
      <c r="J32" s="62" t="s">
        <v>771</v>
      </c>
      <c r="K32" s="129" t="str">
        <f t="shared" si="1"/>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v>
      </c>
      <c r="M32" s="52">
        <v>0</v>
      </c>
      <c r="N32" s="102" t="str">
        <f t="shared" si="3"/>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5"/>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7"/>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9"/>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2"/>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3"/>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4"/>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5"/>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IF(AE32=$B$6,AG32,"")</f>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0"/>
        <v>4</v>
      </c>
      <c r="C33" s="95">
        <v>15</v>
      </c>
      <c r="D33" s="46">
        <v>4</v>
      </c>
      <c r="E33" s="58" t="s">
        <v>46</v>
      </c>
      <c r="F33" s="48">
        <v>25</v>
      </c>
      <c r="G33" s="49" t="s">
        <v>158</v>
      </c>
      <c r="H33" s="49" t="s">
        <v>48</v>
      </c>
      <c r="I33" s="50" t="s">
        <v>772</v>
      </c>
      <c r="J33" s="51" t="s">
        <v>773</v>
      </c>
      <c r="K33" s="129" t="str">
        <f t="shared" si="1"/>
        <v xml:space="preserve">[ROLE] Friendly tutor specializing in Python Core &amp; Scripting | [TOPIC] Evaluate structural pattern matching cases using match, case, and _.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v>
      </c>
      <c r="M33" s="53">
        <v>0</v>
      </c>
      <c r="N33" s="102" t="str">
        <f t="shared" si="3"/>
        <v>[ROLE]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5"/>
        <v>[ROLE] Tech Lead | [TASK] Assign incomplete Python Core &amp; Scripting script challenges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7"/>
        <v>[ROLE]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9"/>
        <v>[ROLE]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IF(AE33=$B$6,AG33,"")</f>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0"/>
        <v>4</v>
      </c>
      <c r="C34" s="95">
        <v>15</v>
      </c>
      <c r="D34" s="57">
        <v>4</v>
      </c>
      <c r="E34" s="58" t="s">
        <v>46</v>
      </c>
      <c r="F34" s="59">
        <v>26</v>
      </c>
      <c r="G34" s="60" t="s">
        <v>158</v>
      </c>
      <c r="H34" s="60" t="s">
        <v>48</v>
      </c>
      <c r="I34" s="61" t="s">
        <v>774</v>
      </c>
      <c r="J34" s="62" t="s">
        <v>775</v>
      </c>
      <c r="K34" s="129" t="str">
        <f t="shared" si="1"/>
        <v xml:space="preserve">[ROLE] Friendly tutor specializing in Python Core &amp; Scripting | [TOPIC] Implement guard clauses and pattern aliases in structural matching using match, case, if, as, and ,.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v>
      </c>
      <c r="M34" s="52">
        <v>0</v>
      </c>
      <c r="N34" s="102" t="str">
        <f t="shared" si="3"/>
        <v>[ROLE]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5"/>
        <v>[ROLE]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7"/>
        <v>[ROLE]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9"/>
        <v>[ROLE]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IF(AE34=$B$6,AG34,"")</f>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0"/>
        <v>4</v>
      </c>
      <c r="C35" s="95">
        <v>12</v>
      </c>
      <c r="D35" s="46">
        <v>4</v>
      </c>
      <c r="E35" s="58" t="s">
        <v>46</v>
      </c>
      <c r="F35" s="48">
        <v>27</v>
      </c>
      <c r="G35" s="49" t="s">
        <v>47</v>
      </c>
      <c r="H35" s="49" t="s">
        <v>48</v>
      </c>
      <c r="I35" s="50" t="s">
        <v>776</v>
      </c>
      <c r="J35" s="51" t="s">
        <v>777</v>
      </c>
      <c r="K35" s="129" t="str">
        <f t="shared" si="1"/>
        <v xml:space="preserve">[ROLE] Friendly tutor specializing in Python Core &amp; Scripting | [TOPIC] Control iterative execution loops and state flow using while, break, continue, and else.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Beginner | 🌐 Coding5s.com
**Concept:** While Loops &amp; State Control (while,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Beginner
**Topic:** Control iterative execution loops and state flow using while, break, continue, and else.
---
 | [FOOTER RULE - STRICT] End your response with: '--- ⚡ *Coding5s Mentor System — Eliminating Epistemic Debt*' | </v>
      </c>
      <c r="M35" s="53">
        <v>0</v>
      </c>
      <c r="N35" s="102" t="str">
        <f t="shared" si="3"/>
        <v>[ROLE] Careless Python Core &amp; Scripting Developer | [TASK] Generate debugging challenges in Python Core &amp; Scripting | | [TOPIC] Control iterative execution loops and state flow using while, break, continue, and else.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Core &amp; Scripting | 📊 Level: Beginner | 🌐 Coding5s.com
Concept: While Loops &amp; State Control (while,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Beginner
**Topic:** Control iterative execution loops and state flow using while, break, continue, and else.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5"/>
        <v>[ROLE] Tech Lead | [TASK] Assign incomplete Python Core &amp; Scripting script challenges | [TOPIC] Control iterative execution loops and state flow using while, break, continue,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Core &amp; Scripting | 📊 Level: Beginner | 🌐 Coding5s.com
**Concept:** While Loops &amp; State Control (while,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Beginner
**Topic:** Control iterative execution loops and state flow using while, break, continue, and else.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7"/>
        <v>[ROLE] Tech Lead | [TASK] Provide intentionally messy but functional code for learning debugging and improvement | [TOPIC] Control iterative execution loops and state flow using while, break, continue,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Core &amp; Scripting | 📊 Level: Beginner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Beginner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9"/>
        <v>[ROLE] Tech Product Manager assigning a Python Core &amp; Scripting Jira Ticket | [TASK] Provide a guided implementation exercise with full solution for learning purposes | [TOPIC] Control iterative execution loops and state flow using while, break, continue, and else.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Beginner | 🌐 Coding5s.com
**Concept:** While Loops &amp; State Control (while, break, continue,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Beginner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IF(AE35=$B$6,AG35,"")</f>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0"/>
        <v>4</v>
      </c>
      <c r="C36" s="95">
        <v>12</v>
      </c>
      <c r="D36" s="57">
        <v>4</v>
      </c>
      <c r="E36" s="58" t="s">
        <v>46</v>
      </c>
      <c r="F36" s="59">
        <v>28</v>
      </c>
      <c r="G36" s="60" t="s">
        <v>47</v>
      </c>
      <c r="H36" s="60" t="s">
        <v>48</v>
      </c>
      <c r="I36" s="61" t="s">
        <v>778</v>
      </c>
      <c r="J36" s="62" t="s">
        <v>779</v>
      </c>
      <c r="K36" s="129" t="str">
        <f t="shared" si="1"/>
        <v xml:space="preserve">[ROLE] Friendly tutor specializing in Python Core &amp; Scripting | [TOPIC] Traverse sequence collections and manage loop state using for, in, break, continue, and else.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Beginner | 🌐 Coding5s.com
**Concept:** For Loops &amp; Iterable Traversal (for, in, break, continue,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Beginner
**Topic:** Traverse sequence collections and manage loop state using for, in, break, continue, and else.
---
 | [FOOTER RULE - STRICT] End your response with: '--- ⚡ *Coding5s Mentor System — Eliminating Epistemic Debt*' | </v>
      </c>
      <c r="M36" s="52">
        <v>0</v>
      </c>
      <c r="N36" s="102" t="str">
        <f t="shared" si="3"/>
        <v>[ROLE] Careless Python Core &amp; Scripting Developer | [TASK] Generate debugging challenges in Python Core &amp; Scripting | | [TOPIC] Traverse sequence collections and manage loop state using for, in, break, continue, and else.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Core &amp; Scripting | 📊 Level: Beginner | 🌐 Coding5s.com
Concept: For Loops &amp; Iterable Traversal (for, in, break, continue,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Beginner
**Topic:** Traverse sequence collections and manage loop state using for, in, break, continue, and else.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5"/>
        <v>[ROLE] Tech Lead | [TASK] Assign incomplete Python Core &amp; Scripting script challenges | [TOPIC] Traverse sequence collections and manage loop state using for, in, break, continue,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Core &amp; Scripting | 📊 Level: Beginner | 🌐 Coding5s.com
**Concept:** For Loops &amp; Iterable Traversal (for, in, break, continue,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Beginner
**Topic:** Traverse sequence collections and manage loop state using for, in, break, continue, and else.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7"/>
        <v>[ROLE] Tech Lead | [TASK] Provide intentionally messy but functional code for learning debugging and improvement | [TOPIC] Traverse sequence collections and manage loop state using for, in, break, continue,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Core &amp; Scripting | 📊 Level: Beginner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Beginner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9"/>
        <v>[ROLE] Tech Product Manager assigning a Python Core &amp; Scripting Jira Ticket | [TASK] Provide a guided implementation exercise with full solution for learning purposes | [TOPIC] Traverse sequence collections and manage loop state using for, in, break, continue, and else.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Beginner | 🌐 Coding5s.com
**Concept:** For Loops &amp; Iterable Traversal (for, in, break, continue,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Beginner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IF(AE36=$B$6,AG36,"")</f>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0"/>
        <v>4</v>
      </c>
      <c r="C37" s="95">
        <v>12</v>
      </c>
      <c r="D37" s="46">
        <v>4</v>
      </c>
      <c r="E37" s="58" t="s">
        <v>46</v>
      </c>
      <c r="F37" s="48">
        <v>29</v>
      </c>
      <c r="G37" s="49" t="s">
        <v>47</v>
      </c>
      <c r="H37" s="49" t="s">
        <v>48</v>
      </c>
      <c r="I37" s="50" t="s">
        <v>780</v>
      </c>
      <c r="J37" s="51" t="s">
        <v>781</v>
      </c>
      <c r="K37" s="129" t="str">
        <f t="shared" si="1"/>
        <v xml:space="preserve">[ROLE] Friendly tutor specializing in Python Core &amp; Scripting | [TOPIC] Generate indexed and parallel iteration sequences using range(), enumerate(), zip(), reversed(), and sorted().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Beginner | 🌐 Coding5s.com
**Concept:** Built-in Sequence Iterators (range(), enumerate(), zip(), reversed(),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Beginner
**Topic:** Generate indexed and parallel iteration sequences using range(), enumerate(), zip(), reversed(), and sorted().
---
 | [FOOTER RULE - STRICT] End your response with: '--- ⚡ *Coding5s Mentor System — Eliminating Epistemic Debt*' | </v>
      </c>
      <c r="M37" s="53">
        <v>0</v>
      </c>
      <c r="N37" s="102" t="str">
        <f t="shared" si="3"/>
        <v>[ROLE] Careless Python Core &amp; Scripting Developer | [TASK] Generate debugging challenges in Python Core &amp; Scripting | | [TOPIC] Generate indexed and parallel iteration sequences using range(), enumerate(), zip(), reversed(), and sorted().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Core &amp; Scripting | 📊 Level: Beginner | 🌐 Coding5s.com
Concept: Built-in Sequence Iterators (range(), enumerate(), zip(), reversed(),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Beginner
**Topic:** Generate indexed and parallel iteration sequences using range(), enumerate(), zip(), reversed(), and sorted().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5"/>
        <v>[ROLE] Tech Lead | [TASK] Assign incomplete Python Core &amp; Scripting script challenges | [TOPIC] Generate indexed and parallel iteration sequences using range(), enumerate(), zip(), reversed(), and sorted().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Core &amp; Scripting | 📊 Level: Beginner | 🌐 Coding5s.com
**Concept:** Built-in Sequence Iterators (range(), enumerate(), zip(), reversed(),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Beginner
**Topic:** Generate indexed and parallel iteration sequences using range(), enumerate(), zip(), reversed(), and sorted().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7"/>
        <v>[ROLE] Tech Lead | [TASK] Provide intentionally messy but functional code for learning debugging and improvement | [TOPIC] Generate indexed and parallel iteration sequences using range(), enumerate(), zip(), reversed(), and sorted().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Core &amp; Scripting | 📊 Level: Beginner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Beginner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9"/>
        <v>[ROLE] Tech Product Manager assigning a Python Core &amp; Scripting Jira Ticket | [TASK] Provide a guided implementation exercise with full solution for learning purposes | [TOPIC] Generate indexed and parallel iteration sequences using range(), enumerate(), zip(), reversed(), and sorted().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Beginner | 🌐 Coding5s.com
**Concept:** Built-in Sequence Iterators (range(), enumerate(), zip(), reversed(), sorted())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Beginner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IF(AE37=$B$6,AG37,"")</f>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0"/>
        <v>4</v>
      </c>
      <c r="C38" s="95">
        <v>12</v>
      </c>
      <c r="D38" s="57">
        <v>3</v>
      </c>
      <c r="E38" s="58" t="s">
        <v>46</v>
      </c>
      <c r="F38" s="59">
        <v>30</v>
      </c>
      <c r="G38" s="60" t="s">
        <v>47</v>
      </c>
      <c r="H38" s="60" t="s">
        <v>48</v>
      </c>
      <c r="I38" s="61" t="s">
        <v>782</v>
      </c>
      <c r="J38" s="62" t="s">
        <v>783</v>
      </c>
      <c r="K38" s="129" t="str">
        <f t="shared" si="1"/>
        <v xml:space="preserve">[ROLE] Friendly tutor specializing in Python Core &amp; Scripting | [TOPIC] Construct and copy mutable list structures in memory using list(), [], len(), and copy().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Beginner | 🌐 Coding5s.com
**Concept:** List Creation &amp; Memory Model (list(), [], len(), copy())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Beginner
**Topic:** Construct and copy mutable list structures in memory using list(), [], len(), and copy().
---
 | [FOOTER RULE - STRICT] End your response with: '--- ⚡ *Coding5s Mentor System — Eliminating Epistemic Debt*' | </v>
      </c>
      <c r="M38" s="52">
        <v>0</v>
      </c>
      <c r="N38" s="102" t="str">
        <f t="shared" si="3"/>
        <v>[ROLE] Careless Python Core &amp; Scripting Developer | [TASK] Generate debugging challenges in Python Core &amp; Scripting | | [TOPIC] Construct and copy mutable list structures in memory using list(), [], len(), and copy().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2 🐛 Debug | Python Core &amp; Scripting | 📊 Level: Beginner | 🌐 Coding5s.com
Concept: List Creation &amp; Memory Model (list(), [], len(), copy())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Beginner
**Topic:** Construct and copy mutable list structures in memory using list(), [], len(), and copy().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5"/>
        <v>[ROLE] Tech Lead | [TASK] Assign incomplete Python Core &amp; Scripting script challenges | [TOPIC] Construct and copy mutable list structures in memory using list(), [], len(), and copy().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3 🧩 Complete | Python Core &amp; Scripting | 📊 Level: Beginner | 🌐 Coding5s.com
**Concept:** List Creation &amp; Memory Model (list(), [], len(), copy())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Beginner
**Topic:** Construct and copy mutable list structures in memory using list(), [], len(), and copy().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7"/>
        <v>[ROLE] Tech Lead | [TASK] Provide intentionally messy but functional code for learning debugging and improvement | [TOPIC] Construct and copy mutable list structures in memory using list(), [], len(), and copy().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Core &amp; Scripting | 📊 Level: Beginner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Beginner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9"/>
        <v>[ROLE] Tech Product Manager assigning a Python Core &amp; Scripting Jira Ticket | [TASK] Provide a guided implementation exercise with full solution for learning purposes | [TOPIC] Construct and copy mutable list structures in memory using list(), [], len(), and copy().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Beginner | 🌐 Coding5s.com
**Concept:** List Creation &amp; Memory Model (list(), [], len(), copy())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Beginner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IF(AE38=$B$6,AG38,"")</f>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0"/>
        <v>4</v>
      </c>
      <c r="C39" s="95">
        <v>12</v>
      </c>
      <c r="D39" s="46">
        <v>3</v>
      </c>
      <c r="E39" s="58" t="s">
        <v>46</v>
      </c>
      <c r="F39" s="48">
        <v>31</v>
      </c>
      <c r="G39" s="49" t="s">
        <v>47</v>
      </c>
      <c r="H39" s="49" t="s">
        <v>48</v>
      </c>
      <c r="I39" s="50" t="s">
        <v>784</v>
      </c>
      <c r="J39" s="51" t="s">
        <v>785</v>
      </c>
      <c r="K39" s="129" t="str">
        <f t="shared" si="1"/>
        <v xml:space="preserve">[ROLE] Friendly tutor specializing in Python Core &amp; Scripting | [TOPIC] Modify list elements, perform slice assignments, and remove elements using del, append(), extend(), and insert().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Beginner | 🌐 Coding5s.com
**Concept:** List Slicing &amp; Modification (del, append(), extend(), insert())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Beginner
**Topic:** Modify list elements, perform slice assignments, and remove elements using del, append(), extend(), and insert().
---
 | [FOOTER RULE - STRICT] End your response with: '--- ⚡ *Coding5s Mentor System — Eliminating Epistemic Debt*' | </v>
      </c>
      <c r="M39" s="53">
        <v>0</v>
      </c>
      <c r="N39" s="102" t="str">
        <f t="shared" si="3"/>
        <v>[ROLE] Careless Python Core &amp; Scripting Developer | [TASK] Generate debugging challenges in Python Core &amp; Scripting | | [TOPIC] Modify list elements, perform slice assignments, and remove elements using del, append(), extend(), and insert().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2 🐛 Debug | Python Core &amp; Scripting | 📊 Level: Beginner | 🌐 Coding5s.com
Concept: List Slicing &amp; Modification (del, append(), extend(), 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Beginner
**Topic:** Modify list elements, perform slice assignments, and remove elements using del, append(), extend(), and insert().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5"/>
        <v>[ROLE] Tech Lead | [TASK] Assign incomplete Python Core &amp; Scripting script challenges | [TOPIC] Modify list elements, perform slice assignments, and remove elements using del, append(), extend(), and insert().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3 🧩 Complete | Python Core &amp; Scripting | 📊 Level: Beginner | 🌐 Coding5s.com
**Concept:** List Slicing &amp; Modification (del, append(), extend(), 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Beginner
**Topic:** Modify list elements, perform slice assignments, and remove elements using del, append(), extend(), and insert().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7"/>
        <v>[ROLE] Tech Lead | [TASK] Provide intentionally messy but functional code for learning debugging and improvement | [TOPIC] Modify list elements, perform slice assignments, and remove elements using del, append(), extend(), and insert().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Core &amp; Scripting | 📊 Level: Beginner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Beginner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9"/>
        <v>[ROLE]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Beginner | 🌐 Coding5s.com
**Concept:** List Slicing &amp; Modification (del, append(), extend(), insert())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Beginner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IF(AE39=$B$6,AG39,"")</f>
        <v/>
      </c>
      <c r="AI39" s="54"/>
      <c r="AJ39" s="54"/>
      <c r="AK39" s="54">
        <v>31</v>
      </c>
      <c r="AL39" s="54" t="s">
        <v>49</v>
      </c>
      <c r="AM39" s="54" t="s">
        <v>50</v>
      </c>
    </row>
    <row r="40" spans="1:39">
      <c r="A40" s="45" t="str" cm="1">
        <f t="array" ref="A40">IF(H40="PROJECT", CHAR(10) &amp; "- " &amp; _xlfn.TEXTJOIN(CHAR(10) &amp; "- ", TRUE, _xlfn._xlws.FILTER($I$9:$I$1000, ($B$9:$B$1000=B40) * ($H$9:$H$1000="Topic"))), "")</f>
        <v xml:space="preserve">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v>
      </c>
      <c r="B40" s="45">
        <f t="shared" si="0"/>
        <v>4</v>
      </c>
      <c r="C40" s="95">
        <v>30</v>
      </c>
      <c r="D40" s="57">
        <v>0</v>
      </c>
      <c r="E40" s="58" t="s">
        <v>46</v>
      </c>
      <c r="F40" s="59">
        <v>32</v>
      </c>
      <c r="G40" s="60" t="s">
        <v>47</v>
      </c>
      <c r="H40" s="60" t="s">
        <v>77</v>
      </c>
      <c r="I40" s="61" t="s">
        <v>786</v>
      </c>
      <c r="J40" s="62" t="s">
        <v>787</v>
      </c>
      <c r="K40" s="129" t="str">
        <f t="shared" si="1"/>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Beginner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Beginner
**Project:** Develop an In-Memory Data Manager consolidating Structural Pattern Matching, Loops, and List Modifications.
---
 | [FOOTER RULE - STRICT] End your response with: '--- ⚡ *Coding5s Mentor System — Eliminating Epistemic Debt*' | </v>
      </c>
      <c r="M40" s="52">
        <v>0</v>
      </c>
      <c r="N40" s="102" t="str">
        <f t="shared" si="3"/>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Beginner | 🌐 Coding5s.com
Project: Project 04: Sequence Management &amp; Pattern Matching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Beginner
**Project:** Develop an In-Memory Data Manager consolidating Structural Pattern Matching, Loops, and List Modifications.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5"/>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Beginner | 🌐 Coding5s.com
**Project:** Project 04: Sequence Management &amp; Pattern Matching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Beginner
**Project:** Develop an In-Memory Data Manager consolidating Structural Pattern Matching, Loops, and List Modifications.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7"/>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Beginner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Beginner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9"/>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#32 | Stage 5 | Python Core &amp; Scripting | 📊 Level: Beginner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Beginner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Beginner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0" s="56" t="str">
        <f t="shared" si="12"/>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Beginner | 🌐 Coding5s.com
Project: Project 04: Sequence Management &amp; Pattern Matching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0" s="56" t="str">
        <f t="shared" si="13"/>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Beginner | 🌐 Coding5s.com
**Project:** Project 04: Sequence Management &amp; Pattern Matching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0" s="56" t="str">
        <f t="shared" si="14"/>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Beginner | 🌐 Coding5s.com
**Project:** Project 04: Sequence Management &amp; Pattern Matching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0" s="56" t="str">
        <f t="shared" si="15"/>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#32 | Stage 5 | Python Core &amp; Scripting | 📊 Level: Beginner | 🌐 Coding5s.com
**Project:** Project 04: Sequence Management &amp; Pattern Matching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0" s="40"/>
      <c r="AF40" s="40"/>
      <c r="AG40" s="40"/>
      <c r="AH40" s="56" t="str">
        <f>IF(AE40=$B$6,AG40,"")</f>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0"/>
        <v>5</v>
      </c>
      <c r="C41" s="95">
        <v>12</v>
      </c>
      <c r="D41" s="46">
        <v>3</v>
      </c>
      <c r="E41" s="58" t="s">
        <v>46</v>
      </c>
      <c r="F41" s="48">
        <v>33</v>
      </c>
      <c r="G41" s="49" t="s">
        <v>47</v>
      </c>
      <c r="H41" s="49" t="s">
        <v>48</v>
      </c>
      <c r="I41" s="50" t="s">
        <v>788</v>
      </c>
      <c r="J41" s="51" t="s">
        <v>789</v>
      </c>
      <c r="K41" s="129" t="str">
        <f t="shared" si="1"/>
        <v xml:space="preserve">[ROLE] Friendly tutor specializing in Python Core &amp; Scripting | [TOPIC] Remove and reorder list elements using pop(), remove(), clear(), sort(), and reverse().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Beginner | 🌐 Coding5s.com
**Concept:** List Removal &amp; Ordering Methods (pop(), remove(), clear(), sort(), reverse())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Beginner
**Topic:** Remove and reorder list elements using pop(), remove(), clear(), sort(), and reverse().
---
 | [FOOTER RULE - STRICT] End your response with: '--- ⚡ *Coding5s Mentor System — Eliminating Epistemic Debt*' | </v>
      </c>
      <c r="M41" s="53">
        <v>0</v>
      </c>
      <c r="N41" s="102" t="str">
        <f t="shared" si="3"/>
        <v>[ROLE] Careless Python Core &amp; Scripting Developer | [TASK] Generate debugging challenges in Python Core &amp; Scripting | | [TOPIC] Remove and reorder list elements using pop(), remove(), clear(), sort(), and reverse().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2 🐛 Debug | Python Core &amp; Scripting | 📊 Level: Beginner | 🌐 Coding5s.com
Concept: List Removal &amp; Ordering Methods (pop(), remove(), clear(), sort(), 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Beginner
**Topic:** Remove and reorder list elements using pop(), remove(), clear(), sort(), and reverse().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5"/>
        <v>[ROLE] Tech Lead | [TASK] Assign incomplete Python Core &amp; Scripting script challenges | [TOPIC] Remove and reorder list elements using pop(), remove(), clear(), sort(), and reverse().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3 🧩 Complete | Python Core &amp; Scripting | 📊 Level: Beginner | 🌐 Coding5s.com
**Concept:** List Removal &amp; Ordering Methods (pop(), remove(), clear(), sort(), 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Beginner
**Topic:** Remove and reorder list elements using pop(), remove(), clear(), sort(), and reverse().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7"/>
        <v>[ROLE] Tech Lead | [TASK] Provide intentionally messy but functional code for learning debugging and improvement | [TOPIC] Remove and reorder list elements using pop(), remove(), clear(), sort(), and reverse().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Core &amp; Scripting | 📊 Level: Beginner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Beginner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9"/>
        <v>[ROLE] Tech Product Manager assigning a Python Core &amp; Scripting Jira Ticket | [TASK] Provide a guided implementation exercise with full solution for learning purposes | [TOPIC] Remove and reorder list elements using pop(), remove(), clear(), sort(), and reverse().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Beginner | 🌐 Coding5s.com
**Concept:** List Removal &amp; Ordering Methods (pop(), remove(), clear(), sort(), reverse())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Beginner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0"/>
        <v>5</v>
      </c>
      <c r="C42" s="95">
        <v>10</v>
      </c>
      <c r="D42" s="57">
        <v>3</v>
      </c>
      <c r="E42" s="58" t="s">
        <v>46</v>
      </c>
      <c r="F42" s="59">
        <v>34</v>
      </c>
      <c r="G42" s="60" t="s">
        <v>47</v>
      </c>
      <c r="H42" s="60" t="s">
        <v>48</v>
      </c>
      <c r="I42" s="61" t="s">
        <v>790</v>
      </c>
      <c r="J42" s="62" t="s">
        <v>791</v>
      </c>
      <c r="K42" s="129" t="str">
        <f t="shared" si="1"/>
        <v xml:space="preserve">[ROLE] Friendly tutor specializing in Python Core &amp; Scripting | [TOPIC] Construct immutable tuples and inspect elements using tuple(), (), count(), and index().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Beginner | 🌐 Coding5s.com
**Concept:** Tuple Creation &amp; Operations (tuple(), (), count(), index())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Beginner
**Topic:** Construct immutable tuples and inspect elements using tuple(), (), count(), and index().
---
 | [FOOTER RULE - STRICT] End your response with: '--- ⚡ *Coding5s Mentor System — Eliminating Epistemic Debt*' | </v>
      </c>
      <c r="M42" s="52">
        <v>0</v>
      </c>
      <c r="N42" s="102" t="str">
        <f t="shared" si="3"/>
        <v>[ROLE] Careless Python Core &amp; Scripting Developer | [TASK] Generate debugging challenges in Python Core &amp; Scripting | | [TOPIC] Construct immutable tuples and inspect elements using tuple(), (), count(), and index().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2 🐛 Debug | Python Core &amp; Scripting | 📊 Level: Beginner | 🌐 Coding5s.com
Concept: Tuple Creation &amp; Operations (tuple(), (), count(), 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Beginner
**Topic:** Construct immutable tuples and inspect elements using tuple(), (), count(), and index().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5"/>
        <v>[ROLE] Tech Lead | [TASK] Assign incomplete Python Core &amp; Scripting script challenges | [TOPIC] Construct immutable tuples and inspect elements using tuple(), (), count(), and index().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#34 | Stage 3 🧩 Complete | Python Core &amp; Scripting | 📊 Level: Beginner | 🌐 Coding5s.com
**Concept:** Tuple Creation &amp; Operations (tuple(), (), count(), 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Beginner
**Topic:** Construct immutable tuples and inspect elements using tuple(), (), count(), and index().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7"/>
        <v>[ROLE] Tech Lead | [TASK] Provide intentionally messy but functional code for learning debugging and improvement | [TOPIC] Construct immutable tuples and inspect elements using tuple(), (), count(), and index().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Core &amp; Scripting | 📊 Level: Beginner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Beginner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9"/>
        <v>[ROLE] Tech Product Manager assigning a Python Core &amp; Scripting Jira Ticket | [TASK] Provide a guided implementation exercise with full solution for learning purposes | [TOPIC] Construct immutable tuples and inspect elements using tuple(), (), count(), and index().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Beginner | 🌐 Coding5s.com
**Concept:** Tuple Creation &amp; Operations (tuple(), (), count(), 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Beginner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IF(AE42=$B$6,AG42,"")</f>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0"/>
        <v>5</v>
      </c>
      <c r="C43" s="95">
        <v>12</v>
      </c>
      <c r="D43" s="46">
        <v>3</v>
      </c>
      <c r="E43" s="58" t="s">
        <v>46</v>
      </c>
      <c r="F43" s="48">
        <v>35</v>
      </c>
      <c r="G43" s="49" t="s">
        <v>47</v>
      </c>
      <c r="H43" s="49" t="s">
        <v>48</v>
      </c>
      <c r="I43" s="50" t="s">
        <v>792</v>
      </c>
      <c r="J43" s="51" t="s">
        <v>793</v>
      </c>
      <c r="K43" s="129" t="str">
        <f t="shared" si="1"/>
        <v xml:space="preserve">[ROLE] Friendly tutor specializing in Python Core &amp; Scripting | [TOPIC] Construct dictionary key-value pairs and inspect hashability using dict(), {}, hash(), and len().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Beginner | 🌐 Coding5s.com
**Concept:** Dictionary Creation &amp; Hashing (dict(), {}, hash(), len())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Beginner
**Topic:** Construct dictionary key-value pairs and inspect hashability using dict(), {}, hash(), and len().
---
 | [FOOTER RULE - STRICT] End your response with: '--- ⚡ *Coding5s Mentor System — Eliminating Epistemic Debt*' | </v>
      </c>
      <c r="M43" s="53">
        <v>0</v>
      </c>
      <c r="N43" s="102" t="str">
        <f t="shared" si="3"/>
        <v>[ROLE] Careless Python Core &amp; Scripting Developer | [TASK] Generate debugging challenges in Python Core &amp; Scripting | | [TOPIC] Construct dictionary key-value pairs and inspect hashability using dict(), {}, hash(), and len().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Core &amp; Scripting | 📊 Level: Beginner | 🌐 Coding5s.com
Concept: Dictionary Creation &amp; Hashing (dict(), {}, hash(), len())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Beginner
**Topic:** Construct dictionary key-value pairs and inspect hashability using dict(), {}, hash(), and len().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5"/>
        <v>[ROLE] Tech Lead | [TASK] Assign incomplete Python Core &amp; Scripting script challenges | [TOPIC] Construct dictionary key-value pairs and inspect hashability using dict(), {}, hash(), and len().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Core &amp; Scripting | 📊 Level: Beginner | 🌐 Coding5s.com
**Concept:** Dictionary Creation &amp; Hashing (dict(), {}, hash(), len())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Beginner
**Topic:** Construct dictionary key-value pairs and inspect hashability using dict(), {}, hash(), and len().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7"/>
        <v>[ROLE] Tech Lead | [TASK] Provide intentionally messy but functional code for learning debugging and improvement | [TOPIC] Construct dictionary key-value pairs and inspect hashability using dict(), {}, hash(), and len().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Core &amp; Scripting | 📊 Level: Beginner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Beginner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9"/>
        <v>[ROLE] Tech Product Manager assigning a Python Core &amp; Scripting Jira Ticket | [TASK] Provide a guided implementation exercise with full solution for learning purposes | [TOPIC] Construct dictionary key-value pairs and inspect hashability using dict(), {}, hash(), and len().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Beginner | 🌐 Coding5s.com
**Concept:** Dictionary Creation &amp; Hashing (dict(), {}, hash(), len())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Beginner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IF(AE43=$B$6,AG43,"")</f>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0"/>
        <v>5</v>
      </c>
      <c r="C44" s="95">
        <v>12</v>
      </c>
      <c r="D44" s="57">
        <v>3</v>
      </c>
      <c r="E44" s="58" t="s">
        <v>46</v>
      </c>
      <c r="F44" s="59">
        <v>36</v>
      </c>
      <c r="G44" s="60" t="s">
        <v>47</v>
      </c>
      <c r="H44" s="60" t="s">
        <v>48</v>
      </c>
      <c r="I44" s="61" t="s">
        <v>794</v>
      </c>
      <c r="J44" s="62" t="s">
        <v>795</v>
      </c>
      <c r="K44" s="129" t="str">
        <f t="shared" si="1"/>
        <v xml:space="preserve">[ROLE] Friendly tutor specializing in Python Core &amp; Scripting | [TOPIC] Access and mutate dictionary elements safely using get(), setdefault(), update(), pop(), and del.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Beginner | 🌐 Coding5s.com
**Concept:** Dictionary Access &amp; Mutation (get(), setdefault(), update(), pop(), del)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Beginner
**Topic:** Access and mutate dictionary elements safely using get(), setdefault(), update(), pop(), and del.
---
 | [FOOTER RULE - STRICT] End your response with: '--- ⚡ *Coding5s Mentor System — Eliminating Epistemic Debt*' | </v>
      </c>
      <c r="M44" s="52">
        <v>0</v>
      </c>
      <c r="N44" s="102" t="str">
        <f t="shared" si="3"/>
        <v>[ROLE] Careless Python Core &amp; Scripting Developer | [TASK] Generate debugging challenges in Python Core &amp; Scripting | | [TOPIC] Access and mutate dictionary elements safely using get(), setdefault(), update(), pop(), and del.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2 🐛 Debug | Python Core &amp; Scripting | 📊 Level: Beginner | 🌐 Coding5s.com
Concept: Dictionary Access &amp; Mutation (get(), setdefault(), update(), pop(), 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Beginner
**Topic:** Access and mutate dictionary elements safely using get(), setdefault(), update(), pop(), and del.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5"/>
        <v>[ROLE] Tech Lead | [TASK] Assign incomplete Python Core &amp; Scripting script challenges | [TOPIC] Access and mutate dictionary elements safely using get(), setdefault(), update(), pop(), and del.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3 🧩 Complete | Python Core &amp; Scripting | 📊 Level: Beginner | 🌐 Coding5s.com
**Concept:** Dictionary Access &amp; Mutation (get(), setdefault(), update(), pop(), 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Beginner
**Topic:** Access and mutate dictionary elements safely using get(), setdefault(), update(), pop(), and del.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7"/>
        <v>[ROLE] Tech Lead | [TASK] Provide intentionally messy but functional code for learning debugging and improvement | [TOPIC] Access and mutate dictionary elements safely using get(), setdefault(), update(), pop(), and del.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Core &amp; Scripting | 📊 Level: Beginner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Beginner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9"/>
        <v>[ROLE] Tech Product Manager assigning a Python Core &amp; Scripting Jira Ticket | [TASK] Provide a guided implementation exercise with full solution for learning purposes | [TOPIC] Access and mutate dictionary elements safely using get(), setdefault(), update(), pop(), and del.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Beginner | 🌐 Coding5s.com
**Concept:** Dictionary Access &amp; Mutation (get(), setdefault(), update(), pop(), del)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Beginner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IF(AE44=$B$6,AG44,"")</f>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0"/>
        <v>5</v>
      </c>
      <c r="C45" s="95">
        <v>12</v>
      </c>
      <c r="D45" s="46">
        <v>3</v>
      </c>
      <c r="E45" s="58" t="s">
        <v>46</v>
      </c>
      <c r="F45" s="48">
        <v>37</v>
      </c>
      <c r="G45" s="49" t="s">
        <v>47</v>
      </c>
      <c r="H45" s="49" t="s">
        <v>48</v>
      </c>
      <c r="I45" s="50" t="s">
        <v>796</v>
      </c>
      <c r="J45" s="51" t="s">
        <v>797</v>
      </c>
      <c r="K45" s="129" t="str">
        <f t="shared" si="1"/>
        <v xml:space="preserve">[ROLE] Friendly tutor specializing in Python Core &amp; Scripting | [TOPIC] Retrieve dictionary views and clear mappings using keys(), values(), items(), popitem(), and clear().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Beginner | 🌐 Coding5s.com
**Concept:** Dictionary Inspection Methods (keys(), values(), items(), popitem(),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Beginner
**Topic:** Retrieve dictionary views and clear mappings using keys(), values(), items(), popitem(), and clear().
---
 | [FOOTER RULE - STRICT] End your response with: '--- ⚡ *Coding5s Mentor System — Eliminating Epistemic Debt*' | </v>
      </c>
      <c r="M45" s="53">
        <v>0</v>
      </c>
      <c r="N45" s="102" t="str">
        <f t="shared" si="3"/>
        <v>[ROLE] Careless Python Core &amp; Scripting Developer | [TASK] Generate debugging challenges in Python Core &amp; Scripting | | [TOPIC] Retrieve dictionary views and clear mappings using keys(), values(), items(), popitem(), and clear().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2 🐛 Debug | Python Core &amp; Scripting | 📊 Level: Beginner | 🌐 Coding5s.com
Concept: Dictionary Inspection Methods (keys(), values(), items(), popitem(),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Beginner
**Topic:** Retrieve dictionary views and clear mappings using keys(), values(), items(), popitem(), and clear().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5"/>
        <v>[ROLE] Tech Lead | [TASK] Assign incomplete Python Core &amp; Scripting script challenges | [TOPIC] Retrieve dictionary views and clear mappings using keys(), values(), items(), popitem(), and clear().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3 🧩 Complete | Python Core &amp; Scripting | 📊 Level: Beginner | 🌐 Coding5s.com
**Concept:** Dictionary Inspection Methods (keys(), values(), items(), popitem(),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Beginner
**Topic:** Retrieve dictionary views and clear mappings using keys(), values(), items(), popitem(), and clear().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7"/>
        <v>[ROLE] Tech Lead | [TASK] Provide intentionally messy but functional code for learning debugging and improvement | [TOPIC] Retrieve dictionary views and clear mappings using keys(), values(), items(), popitem(), and clear().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Core &amp; Scripting | 📊 Level: Beginner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Beginner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9"/>
        <v>[ROLE] Tech Product Manager assigning a Python Core &amp; Scripting Jira Ticket | [TASK] Provide a guided implementation exercise with full solution for learning purposes | [TOPIC] Retrieve dictionary views and clear mappings using keys(), values(), items(), popitem(), and clear().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Beginner | 🌐 Coding5s.com
**Concept:** Dictionary Inspection Methods (keys(), values(), items(), popitem(), clear())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Beginner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IF(AE45=$B$6,AG45,"")</f>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0"/>
        <v>5</v>
      </c>
      <c r="C46" s="95">
        <v>12</v>
      </c>
      <c r="D46" s="57">
        <v>3</v>
      </c>
      <c r="E46" s="58" t="s">
        <v>46</v>
      </c>
      <c r="F46" s="59">
        <v>38</v>
      </c>
      <c r="G46" s="60" t="s">
        <v>47</v>
      </c>
      <c r="H46" s="60" t="s">
        <v>48</v>
      </c>
      <c r="I46" s="61" t="s">
        <v>798</v>
      </c>
      <c r="J46" s="62" t="s">
        <v>799</v>
      </c>
      <c r="K46" s="129" t="str">
        <f t="shared" si="1"/>
        <v xml:space="preserve">[ROLE] Friendly tutor specializing in Python Core &amp; Scripting | [TOPIC] Construct unordered sets and mutate unique elements using set(), add(), remove(), discard(), and clear(). | [LEVEL] Beginner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Beginner | 🌐 Coding5s.com
**Concept:** Set Fundamentals &amp; Modification (set(), add(), remove(), discard(), clear())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Beginner
**Topic:** Construct unordered sets and mutate unique elements using set(), add(), remove(), discard(), and clear().
---
 | [FOOTER RULE - STRICT] End your response with: '--- ⚡ *Coding5s Mentor System — Eliminating Epistemic Debt*' | </v>
      </c>
      <c r="M46" s="52">
        <v>0</v>
      </c>
      <c r="N46" s="102" t="str">
        <f t="shared" si="3"/>
        <v>[ROLE] Careless Python Core &amp; Scripting Developer | [TASK] Generate debugging challenges in Python Core &amp; Scripting | | [TOPIC] Construct unordered sets and mutate unique elements using set(), add(), remove(), discard(), and clear(). | | [LEVEL] Beginner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2 🐛 Debug | Python Core &amp; Scripting | 📊 Level: Beginner | 🌐 Coding5s.com
Concept: Set Fundamentals &amp; Modification (set(), add(), remove(), discard(), clear())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Beginner
**Topic:** Construct unordered sets and mutate unique elements using set(), add(), remove(), discard(), and clear().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5"/>
        <v>[ROLE] Tech Lead | [TASK] Assign incomplete Python Core &amp; Scripting script challenges | [TOPIC] Construct unordered sets and mutate unique elements using set(), add(), remove(), discard(), and clear().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3 🧩 Complete | Python Core &amp; Scripting | 📊 Level: Beginner | 🌐 Coding5s.com
**Concept:** Set Fundamentals &amp; Modification (set(), add(), remove(), discard(), clear())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Beginner
**Topic:** Construct unordered sets and mutate unique elements using set(), add(), remove(), discard(), and clear().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7"/>
        <v>[ROLE] Tech Lead | [TASK] Provide intentionally messy but functional code for learning debugging and improvement | [TOPIC] Construct unordered sets and mutate unique elements using set(), add(), remove(), discard(), and clear(). | [LEVEL] Beginner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Core &amp; Scripting | 📊 Level: Beginner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Beginner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9"/>
        <v>[ROLE] Tech Product Manager assigning a Python Core &amp; Scripting Jira Ticket | [TASK] Provide a guided implementation exercise with full solution for learning purposes | [TOPIC] Construct unordered sets and mutate unique elements using set(), add(), remove(), discard(), and clear().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Beginner | 🌐 Coding5s.com
**Concept:** Set Fundamentals &amp; Modification (set(), add(), remove(), discard(), clear())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Beginner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IF(AE46=$B$6,AG46,"")</f>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0"/>
        <v>5</v>
      </c>
      <c r="C47" s="95">
        <v>12</v>
      </c>
      <c r="D47" s="46">
        <v>4</v>
      </c>
      <c r="E47" s="58" t="s">
        <v>46</v>
      </c>
      <c r="F47" s="48">
        <v>39</v>
      </c>
      <c r="G47" s="49" t="s">
        <v>47</v>
      </c>
      <c r="H47" s="49" t="s">
        <v>48</v>
      </c>
      <c r="I47" s="50" t="s">
        <v>800</v>
      </c>
      <c r="J47" s="51" t="s">
        <v>801</v>
      </c>
      <c r="K47" s="129" t="str">
        <f t="shared" si="1"/>
        <v xml:space="preserve">[ROLE] Friendly tutor specializing in Python Core &amp; Scripting | [TOPIC] Perform mathematical set operations using union(), intersection(), difference(), and symmetric_difference().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Beginner | 🌐 Coding5s.com
**Concept:** Set Mathematical Operations (union(), intersection(), difference(), symmetric_difference())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Beginner
**Topic:** Perform mathematical set operations using union(), intersection(), difference(), and symmetric_difference().
---
 | [FOOTER RULE - STRICT] End your response with: '--- ⚡ *Coding5s Mentor System — Eliminating Epistemic Debt*' | </v>
      </c>
      <c r="M47" s="53">
        <v>0</v>
      </c>
      <c r="N47" s="102" t="str">
        <f t="shared" si="3"/>
        <v>[ROLE] Careless Python Core &amp; Scripting Developer | [TASK] Generate debugging challenges in Python Core &amp; Scripting | | [TOPIC] Perform mathematical set operations using union(), intersection(), difference(), and symmetric_difference().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2 🐛 Debug | Python Core &amp; Scripting | 📊 Level: Beginner | 🌐 Coding5s.com
Concept: Set Mathematical Operations (union(), intersection(), difference(), symmetric_difference())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Beginner
**Topic:** Perform mathematical set operations using union(), intersection(), difference(), and symmetric_difference().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5"/>
        <v>[ROLE] Tech Lead | [TASK] Assign incomplete Python Core &amp; Scripting script challenges | [TOPIC] Perform mathematical set operations using union(), intersection(), difference(), and symmetric_difference().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3 🧩 Complete | Python Core &amp; Scripting | 📊 Level: Beginner | 🌐 Coding5s.com
**Concept:** Set Mathematical Operations (union(), intersection(), difference(), symmetric_difference())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Beginner
**Topic:** Perform mathematical set operations using union(), intersection(), difference(), and symmetric_difference().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7"/>
        <v>[ROLE] Tech Lead | [TASK] Provide intentionally messy but functional code for learning debugging and improvement | [TOPIC] Perform mathematical set operations using union(), intersection(), difference(), and symmetric_difference().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Core &amp; Scripting | 📊 Level: Beginner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Beginner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9"/>
        <v>[ROLE] Tech Product Manager assigning a Python Core &amp; Scripting Jira Ticket | [TASK] Provide a guided implementation exercise with full solution for learning purposes | [TOPIC] Perform mathematical set operations using union(), intersection(), difference(), and symmetric_difference().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Beginner | 🌐 Coding5s.com
**Concept:** Set Mathematical Operations (union(), intersection(), difference(), symmetric_difference())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Beginner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IF(AE47=$B$6,AG47,"")</f>
        <v/>
      </c>
      <c r="AI47" s="54"/>
      <c r="AJ47" s="54"/>
      <c r="AK47" s="54">
        <v>39</v>
      </c>
      <c r="AL47" s="54" t="s">
        <v>93</v>
      </c>
      <c r="AM47" s="54" t="s">
        <v>94</v>
      </c>
    </row>
    <row r="48" spans="1:39">
      <c r="A48" s="45" t="str" cm="1">
        <f t="array" ref="A48">IF(H48="PROJECT", CHAR(10) &amp; "- " &amp; _xlfn.TEXTJOIN(CHAR(10) &amp; "- ", TRUE, _xlfn._xlws.FILTER($I$9:$I$1000, ($B$9:$B$1000=B48) * ($H$9:$H$1000="Topic"))), "")</f>
        <v xml:space="preserve">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v>
      </c>
      <c r="B48" s="45">
        <f t="shared" si="0"/>
        <v>5</v>
      </c>
      <c r="C48" s="95">
        <v>30</v>
      </c>
      <c r="D48" s="57">
        <v>0</v>
      </c>
      <c r="E48" s="58" t="s">
        <v>46</v>
      </c>
      <c r="F48" s="59">
        <v>40</v>
      </c>
      <c r="G48" s="60" t="s">
        <v>47</v>
      </c>
      <c r="H48" s="60" t="s">
        <v>77</v>
      </c>
      <c r="I48" s="61" t="s">
        <v>802</v>
      </c>
      <c r="J48" s="62" t="s">
        <v>803</v>
      </c>
      <c r="K48" s="129" t="str">
        <f t="shared" si="1"/>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Beginner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Beginner
**Project:** Create a Data Deduplication &amp; Relational Matrix Tool consolidating Tuples, Dictionaries, and Sets.
---
 | [FOOTER RULE - STRICT] End your response with: '--- ⚡ *Coding5s Mentor System — Eliminating Epistemic Debt*' | </v>
      </c>
      <c r="M48" s="52">
        <v>0</v>
      </c>
      <c r="N48" s="102" t="str">
        <f t="shared" si="3"/>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Beginner | 🌐 Coding5s.com
Project: Project 05: Dictionary &amp; Set Manipulation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Beginner
**Project:** Create a Data Deduplication &amp; Relational Matrix Tool consolidating Tuples, Dictionaries, and Sets.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5"/>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Beginner | 🌐 Coding5s.com
**Project:** Project 05: Dictionary &amp; Set Manipulation Engine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Beginner
**Project:** Create a Data Deduplication &amp; Relational Matrix Tool consolidating Tuples, Dictionaries, and Sets.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7"/>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Beginner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Beginner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9"/>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#40 | Stage 5 | Python Core &amp; Scripting | 📊 Level: Beginner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Beginner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Beginner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8" s="56" t="str">
        <f t="shared" si="12"/>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Beginner | 🌐 Coding5s.com
Project: Project 05: Dictionary &amp; Set Manipulation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8" s="56" t="str">
        <f t="shared" si="13"/>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Beginner | 🌐 Coding5s.com
**Project:** Project 05: Dictionary &amp; Set Manipulation Engine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8" s="56" t="str">
        <f t="shared" si="14"/>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Beginner | 🌐 Coding5s.com
**Project:** Project 05: Dictionary &amp; Set Manipulation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8" s="56" t="str">
        <f t="shared" si="15"/>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Beginner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#40 | Stage 5 | Python Core &amp; Scripting | 📊 Level: Beginner | 🌐 Coding5s.com
**Project:** Project 05: Dictionary &amp; Set Manipulation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8" s="40"/>
      <c r="AF48" s="40"/>
      <c r="AG48" s="40"/>
      <c r="AH48" s="56" t="str">
        <f>IF(AE48=$B$6,AG48,"")</f>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0"/>
        <v>6</v>
      </c>
      <c r="C49" s="95">
        <v>12</v>
      </c>
      <c r="D49" s="46">
        <v>4</v>
      </c>
      <c r="E49" s="58" t="s">
        <v>46</v>
      </c>
      <c r="F49" s="48">
        <v>41</v>
      </c>
      <c r="G49" s="49" t="s">
        <v>47</v>
      </c>
      <c r="H49" s="49" t="s">
        <v>48</v>
      </c>
      <c r="I49" s="50" t="s">
        <v>804</v>
      </c>
      <c r="J49" s="51" t="s">
        <v>805</v>
      </c>
      <c r="K49" s="129" t="str">
        <f t="shared" si="1"/>
        <v xml:space="preserve">[ROLE] Friendly tutor specializing in Python Core &amp; Scripting | [TOPIC] Perform set relational testing and create immutable sets using issubset(), issuperset(), isdisjoint(), and frozenset().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Beginner | 🌐 Coding5s.com
**Concept:** Set Relational Testing &amp; Frozensets (issubset(), issuperset(), isdisjoint(), frozenset())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Beginner
**Topic:** Perform set relational testing and create immutable sets using issubset(), issuperset(), isdisjoint(), and frozenset().
---
 | [FOOTER RULE - STRICT] End your response with: '--- ⚡ *Coding5s Mentor System — Eliminating Epistemic Debt*' | </v>
      </c>
      <c r="M49" s="53">
        <v>0</v>
      </c>
      <c r="N49" s="102" t="str">
        <f t="shared" si="3"/>
        <v>[ROLE] Careless Python Core &amp; Scripting Developer | [TASK] Generate debugging challenges in Python Core &amp; Scripting | | [TOPIC] Perform set relational testing and create immutable sets using issubset(), issuperset(), isdisjoint(), and frozenset().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2 🐛 Debug | Python Core &amp; Scripting | 📊 Level: Beginner | 🌐 Coding5s.com
Concept: Set Relational Testing &amp; Frozensets (issubset(), issuperset(), isdisjoint(), frozenset())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Beginner
**Topic:** Perform set relational testing and create immutable sets using issubset(), issuperset(), isdisjoint(), and frozenset().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5"/>
        <v>[ROLE] Tech Lead | [TASK] Assign incomplete Python Core &amp; Scripting script challenges | [TOPIC] Perform set relational testing and create immutable sets using issubset(), issuperset(), isdisjoint(), and frozenset().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3 🧩 Complete | Python Core &amp; Scripting | 📊 Level: Beginner | 🌐 Coding5s.com
**Concept:** Set Relational Testing &amp; Frozensets (issubset(), issuperset(), isdisjoint(), frozenset())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Beginner
**Topic:** Perform set relational testing and create immutable sets using issubset(), issuperset(), isdisjoint(), and frozenset().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7"/>
        <v>[ROLE] Tech Lead | [TASK] Provide intentionally messy but functional code for learning debugging and improvement | [TOPIC] Perform set relational testing and create immutable sets using issubset(), issuperset(), isdisjoint(), and frozenset().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Core &amp; Scripting | 📊 Level: Beginner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Beginner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9"/>
        <v>[ROLE]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Beginner | 🌐 Coding5s.com
**Concept:** Set Relational Testing &amp; Frozensets (issubset(), issuperset(), isdisjoint(), frozenset())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Beginner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
      </c>
      <c r="AA49" s="56" t="str">
        <f t="shared" si="12"/>
        <v/>
      </c>
      <c r="AB49" s="56" t="str">
        <f t="shared" si="13"/>
        <v/>
      </c>
      <c r="AC49" s="56" t="str">
        <f t="shared" si="14"/>
        <v/>
      </c>
      <c r="AD49" s="56" t="str">
        <f t="shared" si="15"/>
        <v/>
      </c>
      <c r="AE49" s="40"/>
      <c r="AF49" s="40"/>
      <c r="AG49" s="40"/>
      <c r="AH49" s="56" t="str">
        <f>IF(AE49=$B$6,AG49,"")</f>
        <v/>
      </c>
      <c r="AI49" s="54"/>
      <c r="AJ49" s="54"/>
      <c r="AK49" s="54"/>
      <c r="AL49" s="54"/>
      <c r="AM49" s="54"/>
    </row>
    <row r="50" spans="1:39">
      <c r="A50" s="45" t="str" cm="1">
        <f t="array" ref="A50">IF(H50="PROJECT", CHAR(10) &amp; "- " &amp; _xlfn.TEXTJOIN(CHAR(10) &amp; "- ", TRUE, _xlfn._xlws.FILTER($I$9:$I$1000, ($B$9:$B$1000=B50) * ($H$9:$H$1000="Topic"))), "")</f>
        <v/>
      </c>
      <c r="B50" s="45">
        <f t="shared" si="0"/>
        <v>6</v>
      </c>
      <c r="C50" s="95">
        <v>15</v>
      </c>
      <c r="D50" s="57">
        <v>4</v>
      </c>
      <c r="E50" s="58" t="s">
        <v>46</v>
      </c>
      <c r="F50" s="59">
        <v>42</v>
      </c>
      <c r="G50" s="60" t="s">
        <v>158</v>
      </c>
      <c r="H50" s="60" t="s">
        <v>48</v>
      </c>
      <c r="I50" s="61" t="s">
        <v>806</v>
      </c>
      <c r="J50" s="62" t="s">
        <v>807</v>
      </c>
      <c r="K50" s="129" t="str">
        <f t="shared" si="1"/>
        <v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v>
      </c>
      <c r="M50" s="52">
        <v>0</v>
      </c>
      <c r="N50" s="102" t="str">
        <f t="shared" si="3"/>
        <v>[ROLE]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5"/>
        <v>[ROLE]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7"/>
        <v>[ROLE]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9"/>
        <v>[ROLE]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IF(AE50=$B$6,AG50,"")</f>
        <v/>
      </c>
      <c r="AI50" s="54"/>
      <c r="AJ50" s="54"/>
      <c r="AK50" s="54"/>
      <c r="AL50" s="54"/>
      <c r="AM50" s="54"/>
    </row>
    <row r="51" spans="1:39">
      <c r="A51" s="45" t="str" cm="1">
        <f t="array" ref="A51">IF(H51="PROJECT", CHAR(10) &amp; "- " &amp; _xlfn.TEXTJOIN(CHAR(10) &amp; "- ", TRUE, _xlfn._xlws.FILTER($I$9:$I$1000, ($B$9:$B$1000=B51) * ($H$9:$H$1000="Topic"))), "")</f>
        <v/>
      </c>
      <c r="B51" s="45">
        <f t="shared" si="0"/>
        <v>6</v>
      </c>
      <c r="C51" s="95">
        <v>15</v>
      </c>
      <c r="D51" s="46">
        <v>4</v>
      </c>
      <c r="E51" s="58" t="s">
        <v>46</v>
      </c>
      <c r="F51" s="48">
        <v>43</v>
      </c>
      <c r="G51" s="49" t="s">
        <v>158</v>
      </c>
      <c r="H51" s="49" t="s">
        <v>48</v>
      </c>
      <c r="I51" s="50" t="s">
        <v>808</v>
      </c>
      <c r="J51" s="51" t="s">
        <v>809</v>
      </c>
      <c r="K51" s="129" t="str">
        <f t="shared" si="1"/>
        <v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v>
      </c>
      <c r="M51" s="53">
        <v>0</v>
      </c>
      <c r="N51" s="102" t="str">
        <f t="shared" si="3"/>
        <v>[ROLE]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5"/>
        <v>[ROLE]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7"/>
        <v>[ROLE]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9"/>
        <v>[ROLE]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IF(AE51=$B$6,AG51,"")</f>
        <v/>
      </c>
      <c r="AI51" s="54"/>
      <c r="AJ51" s="54"/>
      <c r="AK51" s="54"/>
      <c r="AL51" s="54"/>
      <c r="AM51" s="54"/>
    </row>
    <row r="52" spans="1:39">
      <c r="A52" s="45" t="str" cm="1">
        <f t="array" ref="A52">IF(H52="PROJECT", CHAR(10) &amp; "- " &amp; _xlfn.TEXTJOIN(CHAR(10) &amp; "- ", TRUE, _xlfn._xlws.FILTER($I$9:$I$1000, ($B$9:$B$1000=B52) * ($H$9:$H$1000="Topic"))), "")</f>
        <v/>
      </c>
      <c r="B52" s="45">
        <f t="shared" si="0"/>
        <v>6</v>
      </c>
      <c r="C52" s="95">
        <v>12</v>
      </c>
      <c r="D52" s="57">
        <v>4</v>
      </c>
      <c r="E52" s="58" t="s">
        <v>46</v>
      </c>
      <c r="F52" s="59">
        <v>44</v>
      </c>
      <c r="G52" s="60" t="s">
        <v>47</v>
      </c>
      <c r="H52" s="60" t="s">
        <v>48</v>
      </c>
      <c r="I52" s="61" t="s">
        <v>810</v>
      </c>
      <c r="J52" s="62" t="s">
        <v>811</v>
      </c>
      <c r="K52" s="129" t="str">
        <f t="shared" si="1"/>
        <v xml:space="preserve">[ROLE] Friendly tutor specializing in Python Core &amp; Scripting | [TOPIC] Construct list comprehensions with conditional filtering using for, in, if, and else.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Beginner | 🌐 Coding5s.com
**Concept:** List Comprehensions (for, in, if, else)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Beginner
**Topic:** Construct list comprehensions with conditional filtering using for, in, if, and else.
---
 | [FOOTER RULE - STRICT] End your response with: '--- ⚡ *Coding5s Mentor System — Eliminating Epistemic Debt*' | </v>
      </c>
      <c r="M52" s="52">
        <v>0</v>
      </c>
      <c r="N52" s="102" t="str">
        <f t="shared" si="3"/>
        <v>[ROLE] Careless Python Core &amp; Scripting Developer | [TASK] Generate debugging challenges in Python Core &amp; Scripting | | [TOPIC] Construct list comprehensions with conditional filtering using for, in, if, and else.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2 🐛 Debug | Python Core &amp; Scripting | 📊 Level: Beginner | 🌐 Coding5s.com
Concept: List Comprehensions (for, in,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Beginner
**Topic:** Construct list comprehensions with conditional filtering using for, in, if, and else.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5"/>
        <v>[ROLE] Tech Lead | [TASK] Assign incomplete Python Core &amp; Scripting script challenges | [TOPIC] Construct list comprehensions with conditional filtering using for, in, if,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3 🧩 Complete | Python Core &amp; Scripting | 📊 Level: Beginner | 🌐 Coding5s.com
**Concept:** List Comprehensions (for, in,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Beginner
**Topic:** Construct list comprehensions with conditional filtering using for, in, if, and else.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7"/>
        <v>[ROLE] Tech Lead | [TASK] Provide intentionally messy but functional code for learning debugging and improvement | [TOPIC] Construct list comprehensions with conditional filtering using for, in, if, and else.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Core &amp; Scripting | 📊 Level: Beginner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Beginner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9"/>
        <v>[ROLE] Tech Product Manager assigning a Python Core &amp; Scripting Jira Ticket | [TASK] Provide a guided implementation exercise with full solution for learning purposes | [TOPIC] Construct list comprehensions with conditional filtering using for, in, if, and else.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Beginner | 🌐 Coding5s.com
**Concept:** List Comprehensions (for, in,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Beginner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IF(AE52=$B$6,AG52,"")</f>
        <v/>
      </c>
      <c r="AI52" s="54"/>
      <c r="AJ52" s="54"/>
      <c r="AK52" s="54"/>
      <c r="AL52" s="54"/>
      <c r="AM52" s="54"/>
    </row>
    <row r="53" spans="1:39">
      <c r="A53" s="45" t="str" cm="1">
        <f t="array" ref="A53">IF(H53="PROJECT", CHAR(10) &amp; "- " &amp; _xlfn.TEXTJOIN(CHAR(10) &amp; "- ", TRUE, _xlfn._xlws.FILTER($I$9:$I$1000, ($B$9:$B$1000=B53) * ($H$9:$H$1000="Topic"))), "")</f>
        <v/>
      </c>
      <c r="B53" s="45">
        <f t="shared" si="0"/>
        <v>6</v>
      </c>
      <c r="C53" s="95">
        <v>12</v>
      </c>
      <c r="D53" s="46">
        <v>4</v>
      </c>
      <c r="E53" s="58" t="s">
        <v>46</v>
      </c>
      <c r="F53" s="48">
        <v>45</v>
      </c>
      <c r="G53" s="49" t="s">
        <v>47</v>
      </c>
      <c r="H53" s="49" t="s">
        <v>48</v>
      </c>
      <c r="I53" s="50" t="s">
        <v>812</v>
      </c>
      <c r="J53" s="51" t="s">
        <v>813</v>
      </c>
      <c r="K53" s="129" t="str">
        <f t="shared" si="1"/>
        <v xml:space="preserve">[ROLE] Friendly tutor specializing in Python Core &amp; Scripting | [TOPIC] Transform and construct dynamic dictionaries and sets using for, in, if, and {}. | [LEVEL] Beginner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Beginner | 🌐 Coding5s.com
**Concept:** Dictionary &amp; Set Comprehensions (for, in, if, {})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Beginner
**Topic:** Transform and construct dynamic dictionaries and sets using for, in, if, and {}.
---
 | [FOOTER RULE - STRICT] End your response with: '--- ⚡ *Coding5s Mentor System — Eliminating Epistemic Debt*' | </v>
      </c>
      <c r="M53" s="53">
        <v>0</v>
      </c>
      <c r="N53" s="102" t="str">
        <f t="shared" si="3"/>
        <v>[ROLE] Careless Python Core &amp; Scripting Developer | [TASK] Generate debugging challenges in Python Core &amp; Scripting | | [TOPIC] Transform and construct dynamic dictionaries and sets using for, in, if, and {}. | | [LEVEL] Beginner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2 🐛 Debug | Python Core &amp; Scripting | 📊 Level: Beginner | 🌐 Coding5s.com
Concept: Dictionary &amp; Set Comprehensions (for, in, if,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Beginner
**Topic:** Transform and construct dynamic dictionaries and sets using for, in, if, and {}.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5"/>
        <v>[ROLE] Tech Lead | [TASK] Assign incomplete Python Core &amp; Scripting script challenges | [TOPIC] Transform and construct dynamic dictionaries and sets using for, in, if, and {}.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3 🧩 Complete | Python Core &amp; Scripting | 📊 Level: Beginner | 🌐 Coding5s.com
**Concept:** Dictionary &amp; Set Comprehensions (for, in, if,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Beginner
**Topic:** Transform and construct dynamic dictionaries and sets using for, in, if, and {}.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7"/>
        <v>[ROLE] Tech Lead | [TASK] Provide intentionally messy but functional code for learning debugging and improvement | [TOPIC] Transform and construct dynamic dictionaries and sets using for, in, if, and {}. | [LEVEL] Beginner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Core &amp; Scripting | 📊 Level: Beginner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Beginner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9"/>
        <v>[ROLE] Tech Product Manager assigning a Python Core &amp; Scripting Jira Ticket | [TASK] Provide a guided implementation exercise with full solution for learning purposes | [TOPIC] Transform and construct dynamic dictionaries and sets using for, in, if, and {}. | [LEVEL] Beginner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Beginner | 🌐 Coding5s.com
**Concept:** Dictionary &amp; Set Comprehensions (for, in, if,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Beginner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
      </c>
      <c r="AA53" s="56" t="str">
        <f t="shared" si="12"/>
        <v/>
      </c>
      <c r="AB53" s="56" t="str">
        <f t="shared" si="13"/>
        <v/>
      </c>
      <c r="AC53" s="56" t="str">
        <f t="shared" si="14"/>
        <v/>
      </c>
      <c r="AD53" s="56" t="str">
        <f t="shared" si="15"/>
        <v/>
      </c>
      <c r="AE53" s="40"/>
      <c r="AF53" s="40"/>
      <c r="AG53" s="40"/>
      <c r="AH53" s="56" t="str">
        <f>IF(AE53=$B$6,AG53,"")</f>
        <v/>
      </c>
      <c r="AI53" s="54"/>
      <c r="AJ53" s="54"/>
      <c r="AK53" s="54"/>
      <c r="AL53" s="54"/>
      <c r="AM53" s="54"/>
    </row>
    <row r="54" spans="1:39">
      <c r="A54" s="45" t="str" cm="1">
        <f t="array" ref="A54">IF(H54="PROJECT", CHAR(10) &amp; "- " &amp; _xlfn.TEXTJOIN(CHAR(10) &amp; "- ", TRUE, _xlfn._xlws.FILTER($I$9:$I$1000, ($B$9:$B$1000=B54) * ($H$9:$H$1000="Topic"))), "")</f>
        <v/>
      </c>
      <c r="B54" s="45">
        <f t="shared" si="0"/>
        <v>6</v>
      </c>
      <c r="C54" s="95">
        <v>12</v>
      </c>
      <c r="D54" s="57">
        <v>4</v>
      </c>
      <c r="E54" s="58" t="s">
        <v>46</v>
      </c>
      <c r="F54" s="59">
        <v>46</v>
      </c>
      <c r="G54" s="60" t="s">
        <v>158</v>
      </c>
      <c r="H54" s="60" t="s">
        <v>48</v>
      </c>
      <c r="I54" s="61" t="s">
        <v>814</v>
      </c>
      <c r="J54" s="62" t="s">
        <v>815</v>
      </c>
      <c r="K54" s="129" t="str">
        <f t="shared" si="1"/>
        <v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v>
      </c>
      <c r="M54" s="52">
        <v>0</v>
      </c>
      <c r="N54" s="102" t="str">
        <f t="shared" si="3"/>
        <v>[ROLE]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5"/>
        <v>[ROLE]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7"/>
        <v>[ROLE]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9"/>
        <v>[ROLE]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IF(AE54=$B$6,AG54,"")</f>
        <v/>
      </c>
      <c r="AI54" s="54"/>
      <c r="AJ54" s="54"/>
      <c r="AK54" s="54"/>
      <c r="AL54" s="54"/>
      <c r="AM54" s="54"/>
    </row>
    <row r="55" spans="1:39">
      <c r="A55" s="45" t="str" cm="1">
        <f t="array" ref="A55">IF(H55="PROJECT", CHAR(10) &amp; "- " &amp; _xlfn.TEXTJOIN(CHAR(10) &amp; "- ", TRUE, _xlfn._xlws.FILTER($I$9:$I$1000, ($B$9:$B$1000=B55) * ($H$9:$H$1000="Topic"))), "")</f>
        <v/>
      </c>
      <c r="B55" s="45">
        <f t="shared" si="0"/>
        <v>6</v>
      </c>
      <c r="C55" s="95">
        <v>15</v>
      </c>
      <c r="D55" s="46">
        <v>4</v>
      </c>
      <c r="E55" s="58" t="s">
        <v>46</v>
      </c>
      <c r="F55" s="48">
        <v>47</v>
      </c>
      <c r="G55" s="49" t="s">
        <v>158</v>
      </c>
      <c r="H55" s="49" t="s">
        <v>48</v>
      </c>
      <c r="I55" s="50" t="s">
        <v>816</v>
      </c>
      <c r="J55" s="51" t="s">
        <v>817</v>
      </c>
      <c r="K55" s="129" t="str">
        <f t="shared" si="1"/>
        <v xml:space="preserve">[ROLE] Friendly tutor specializing in Python Core &amp; Scripting | [TOPIC] Create memory-efficient lazy iterators and generator expressions using yield, next(), and iter().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v>
      </c>
      <c r="M55" s="53">
        <v>0</v>
      </c>
      <c r="N55" s="102" t="str">
        <f t="shared" si="3"/>
        <v>[ROLE]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5"/>
        <v>[ROLE] Tech Lead | [TASK] Assign incomplete Python Core &amp; Scripting script challenges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7"/>
        <v>[ROLE]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9"/>
        <v>[ROLE]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IF(AE55=$B$6,AG55,"")</f>
        <v/>
      </c>
      <c r="AI55" s="54"/>
      <c r="AJ55" s="54"/>
      <c r="AK55" s="54"/>
      <c r="AL55" s="54"/>
      <c r="AM55" s="54"/>
    </row>
    <row r="56" spans="1:39">
      <c r="A56" s="45" t="str" cm="1">
        <f t="array" ref="A56">IF(H56="PROJECT", CHAR(10) &amp; "- " &amp; _xlfn.TEXTJOIN(CHAR(10) &amp; "- ", TRUE, _xlfn._xlws.FILTER($I$9:$I$1000, ($B$9:$B$1000=B56) * ($H$9:$H$1000="Topic"))), "")</f>
        <v xml:space="preserve">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v>
      </c>
      <c r="B56" s="45">
        <f t="shared" si="0"/>
        <v>6</v>
      </c>
      <c r="C56" s="95">
        <v>30</v>
      </c>
      <c r="D56" s="57">
        <v>0</v>
      </c>
      <c r="E56" s="58" t="s">
        <v>46</v>
      </c>
      <c r="F56" s="63">
        <v>48</v>
      </c>
      <c r="G56" s="60" t="s">
        <v>158</v>
      </c>
      <c r="H56" s="64" t="s">
        <v>77</v>
      </c>
      <c r="I56" s="61" t="s">
        <v>818</v>
      </c>
      <c r="J56" s="62" t="s">
        <v>819</v>
      </c>
      <c r="K56" s="129" t="str">
        <f t="shared" si="1"/>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v>
      </c>
      <c r="M56" s="52">
        <v>0</v>
      </c>
      <c r="N56" s="102" t="str">
        <f t="shared" si="3"/>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5"/>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7"/>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9"/>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6" s="56" t="str">
        <f t="shared" si="12"/>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6" s="56" t="str">
        <f t="shared" si="13"/>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6" s="56" t="str">
        <f t="shared" si="14"/>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6" s="56" t="str">
        <f t="shared" si="15"/>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6" s="40"/>
      <c r="AF56" s="40"/>
      <c r="AG56" s="40"/>
      <c r="AH56" s="56" t="str">
        <f>IF(AE56=$B$6,AG56,"")</f>
        <v/>
      </c>
      <c r="AI56" s="54"/>
      <c r="AJ56" s="54"/>
      <c r="AK56" s="54"/>
      <c r="AL56" s="54"/>
      <c r="AM56" s="54"/>
    </row>
    <row r="57" spans="1:39">
      <c r="A57" s="45" t="str" cm="1">
        <f t="array" ref="A57">IF(H57="PROJECT", CHAR(10) &amp; "- " &amp; _xlfn.TEXTJOIN(CHAR(10) &amp; "- ", TRUE, _xlfn._xlws.FILTER($I$9:$I$1000, ($B$9:$B$1000=B57) * ($H$9:$H$1000="Topic"))), "")</f>
        <v/>
      </c>
      <c r="B57" s="45">
        <f t="shared" si="0"/>
        <v>7</v>
      </c>
      <c r="C57" s="95">
        <v>18</v>
      </c>
      <c r="D57" s="46">
        <v>5</v>
      </c>
      <c r="E57" s="58" t="s">
        <v>46</v>
      </c>
      <c r="F57" s="65">
        <v>49</v>
      </c>
      <c r="G57" s="49" t="s">
        <v>159</v>
      </c>
      <c r="H57" s="66" t="s">
        <v>48</v>
      </c>
      <c r="I57" s="50" t="s">
        <v>820</v>
      </c>
      <c r="J57" s="51" t="s">
        <v>821</v>
      </c>
      <c r="K57" s="129" t="str">
        <f t="shared" si="1"/>
        <v xml:space="preserve">[ROLE] Friendly tutor specializing in Python Core &amp; Scripting | [TOPIC] Control generator execution flow and sub-generator delegation using send(), close(), throw(), and yield from.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v>
      </c>
      <c r="M57" s="53">
        <v>0</v>
      </c>
      <c r="N57" s="102" t="str">
        <f t="shared" si="3"/>
        <v>[ROLE]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5"/>
        <v>[ROLE]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7"/>
        <v>[ROLE]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9"/>
        <v>[ROLE]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
      </c>
      <c r="AA57" s="56" t="str">
        <f t="shared" si="12"/>
        <v/>
      </c>
      <c r="AB57" s="56" t="str">
        <f t="shared" si="13"/>
        <v/>
      </c>
      <c r="AC57" s="56" t="str">
        <f t="shared" si="14"/>
        <v/>
      </c>
      <c r="AD57" s="56" t="str">
        <f t="shared" si="15"/>
        <v/>
      </c>
      <c r="AE57" s="40"/>
      <c r="AF57" s="40"/>
      <c r="AG57" s="40"/>
      <c r="AH57" s="56" t="str">
        <f>IF(AE57=$B$6,AG57,"")</f>
        <v/>
      </c>
      <c r="AI57" s="54"/>
      <c r="AJ57" s="54"/>
      <c r="AK57" s="54"/>
      <c r="AL57" s="54"/>
      <c r="AM57" s="54"/>
    </row>
    <row r="58" spans="1:39">
      <c r="A58" s="45" t="str" cm="1">
        <f t="array" ref="A58">IF(H58="PROJECT", CHAR(10) &amp; "- " &amp; _xlfn.TEXTJOIN(CHAR(10) &amp; "- ", TRUE, _xlfn._xlws.FILTER($I$9:$I$1000, ($B$9:$B$1000=B58) * ($H$9:$H$1000="Topic"))), "")</f>
        <v/>
      </c>
      <c r="B58" s="45">
        <f t="shared" si="0"/>
        <v>7</v>
      </c>
      <c r="C58" s="95">
        <v>15</v>
      </c>
      <c r="D58" s="57">
        <v>4</v>
      </c>
      <c r="E58" s="58" t="s">
        <v>46</v>
      </c>
      <c r="F58" s="63">
        <v>50</v>
      </c>
      <c r="G58" s="60" t="s">
        <v>158</v>
      </c>
      <c r="H58" s="64" t="s">
        <v>48</v>
      </c>
      <c r="I58" s="61" t="s">
        <v>822</v>
      </c>
      <c r="J58" s="62" t="s">
        <v>823</v>
      </c>
      <c r="K58" s="129" t="str">
        <f t="shared" si="1"/>
        <v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v>
      </c>
      <c r="M58" s="52">
        <v>0</v>
      </c>
      <c r="N58" s="102" t="str">
        <f t="shared" si="3"/>
        <v>[ROLE]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5"/>
        <v>[ROLE]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7"/>
        <v>[ROLE]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9"/>
        <v>[ROLE]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IF(AE58=$B$6,AG58,"")</f>
        <v/>
      </c>
      <c r="AI58" s="54"/>
      <c r="AJ58" s="54"/>
      <c r="AK58" s="54"/>
      <c r="AL58" s="54"/>
      <c r="AM58" s="54"/>
    </row>
    <row r="59" spans="1:39">
      <c r="A59" s="45" t="str" cm="1">
        <f t="array" ref="A59">IF(H59="PROJECT", CHAR(10) &amp; "- " &amp; _xlfn.TEXTJOIN(CHAR(10) &amp; "- ", TRUE, _xlfn._xlws.FILTER($I$9:$I$1000, ($B$9:$B$1000=B59) * ($H$9:$H$1000="Topic"))), "")</f>
        <v/>
      </c>
      <c r="B59" s="45">
        <f t="shared" si="0"/>
        <v>7</v>
      </c>
      <c r="C59" s="95">
        <v>15</v>
      </c>
      <c r="D59" s="46">
        <v>4</v>
      </c>
      <c r="E59" s="58" t="s">
        <v>46</v>
      </c>
      <c r="F59" s="65">
        <v>51</v>
      </c>
      <c r="G59" s="49" t="s">
        <v>158</v>
      </c>
      <c r="H59" s="66" t="s">
        <v>48</v>
      </c>
      <c r="I59" s="50" t="s">
        <v>824</v>
      </c>
      <c r="J59" s="51" t="s">
        <v>825</v>
      </c>
      <c r="K59" s="129" t="str">
        <f t="shared" si="1"/>
        <v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v>
      </c>
      <c r="M59" s="53">
        <v>0</v>
      </c>
      <c r="N59" s="102" t="str">
        <f t="shared" si="3"/>
        <v>[ROLE]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5"/>
        <v>[ROLE]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7"/>
        <v>[ROLE]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9"/>
        <v>[ROLE]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IF(AE59=$B$6,AG59,"")</f>
        <v/>
      </c>
      <c r="AI59" s="54"/>
      <c r="AJ59" s="54"/>
      <c r="AK59" s="54"/>
      <c r="AL59" s="54"/>
      <c r="AM59" s="54"/>
    </row>
    <row r="60" spans="1:39">
      <c r="A60" s="45" t="str" cm="1">
        <f t="array" ref="A60">IF(H60="PROJECT", CHAR(10) &amp; "- " &amp; _xlfn.TEXTJOIN(CHAR(10) &amp; "- ", TRUE, _xlfn._xlws.FILTER($I$9:$I$1000, ($B$9:$B$1000=B60) * ($H$9:$H$1000="Topic"))), "")</f>
        <v/>
      </c>
      <c r="B60" s="45">
        <f t="shared" si="0"/>
        <v>7</v>
      </c>
      <c r="C60" s="95">
        <v>15</v>
      </c>
      <c r="D60" s="57">
        <v>4</v>
      </c>
      <c r="E60" s="58" t="s">
        <v>46</v>
      </c>
      <c r="F60" s="63">
        <v>52</v>
      </c>
      <c r="G60" s="60" t="s">
        <v>158</v>
      </c>
      <c r="H60" s="64" t="s">
        <v>48</v>
      </c>
      <c r="I60" s="61" t="s">
        <v>826</v>
      </c>
      <c r="J60" s="62" t="s">
        <v>827</v>
      </c>
      <c r="K60" s="129" t="str">
        <f t="shared" si="1"/>
        <v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v>
      </c>
      <c r="M60" s="52">
        <v>0</v>
      </c>
      <c r="N60" s="102" t="str">
        <f t="shared" si="3"/>
        <v>[ROLE]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5"/>
        <v>[ROLE]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7"/>
        <v>[ROLE]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9"/>
        <v>[ROLE]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IF(AE60=$B$6,AG60,"")</f>
        <v/>
      </c>
      <c r="AI60" s="54"/>
      <c r="AJ60" s="54"/>
      <c r="AK60" s="54"/>
      <c r="AL60" s="54"/>
      <c r="AM60" s="54"/>
    </row>
    <row r="61" spans="1:39">
      <c r="A61" s="45" t="str" cm="1">
        <f t="array" ref="A61">IF(H61="PROJECT", CHAR(10) &amp; "- " &amp; _xlfn.TEXTJOIN(CHAR(10) &amp; "- ", TRUE, _xlfn._xlws.FILTER($I$9:$I$1000, ($B$9:$B$1000=B61) * ($H$9:$H$1000="Topic"))), "")</f>
        <v/>
      </c>
      <c r="B61" s="45">
        <f t="shared" si="0"/>
        <v>7</v>
      </c>
      <c r="C61" s="95">
        <v>12</v>
      </c>
      <c r="D61" s="46">
        <v>3</v>
      </c>
      <c r="E61" s="58" t="s">
        <v>46</v>
      </c>
      <c r="F61" s="65">
        <v>53</v>
      </c>
      <c r="G61" s="49" t="s">
        <v>158</v>
      </c>
      <c r="H61" s="66" t="s">
        <v>48</v>
      </c>
      <c r="I61" s="50" t="s">
        <v>828</v>
      </c>
      <c r="J61" s="51" t="s">
        <v>829</v>
      </c>
      <c r="K61" s="129" t="str">
        <f t="shared" si="1"/>
        <v xml:space="preserve">[ROLE] Friendly tutor specializing in Python Core &amp; Scripting | [TOPIC] Define reusable functions, explicit returns, and inline documentation using def, return, and docstrings. | [LEVEL] Intermediate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Definition &amp; Execution (def, return, docstrings)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explicit returns, and inline documentation using def, return, and docstrings.. Topic details: Function Definition &amp; Execution (def, return, docstrings)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explicit returns, and inline documentation using def, return, and docstrings.
---
 | [FOOTER RULE - STRICT] End your response with: '--- ⚡ *Coding5s Mentor System — Eliminating Epistemic Debt*' | </v>
      </c>
      <c r="M61" s="53">
        <v>0</v>
      </c>
      <c r="N61" s="102" t="str">
        <f t="shared" si="3"/>
        <v>[ROLE] Careless Python Core &amp; Scripting Developer | [TASK] Generate debugging challenges in Python Core &amp; Scripting | | [TOPIC] Define reusable functions, explicit returns, and inline documentation using def, return, and docstrings. | | [LEVEL] Intermediate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2 🐛 Debug | Python Core &amp; Scripting | 📊 Level: Intermediate | 🌐 Coding5s.com
Concept: Function Definition &amp; Execution (def, return, docstrings)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explicit returns, and inline documentation using def, return, and docstrings.. Topic details: Function Definition &amp; Execution (def,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explicit returns, and inline documentation using def, return, and docstrings.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5"/>
        <v>[ROLE] Tech Lead | [TASK] Assign incomplete Python Core &amp; Scripting script challenges | [TOPIC] Define reusable functions, explicit returns, and inline documentation using def, return, and docstrings.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3 🧩 Complete | Python Core &amp; Scripting | 📊 Level: Intermediate | 🌐 Coding5s.com
**Concept:** Function Definition &amp; Execution (def, return, docstrings)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explicit returns, and inline documentation using def, return, and docstrings..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explicit returns, and inline documentation using def, return, and docstrings.. Topic details: Function Definition &amp; Execution (def,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explicit returns, and inline documentation using def, return, and docstrings.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7"/>
        <v>[ROLE] Tech Lead | [TASK] Provide intentionally messy but functional code for learning debugging and improvement | [TOPIC] Define reusable functions, explicit returns, and inline documentation using def, return, and docstrings.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Definition &amp; Execution (def,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explicit returns, and inline documentation using def, return, and docstrings.. Topic details: Function Definition &amp; Execution (def,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explicit returns, and inline documentation using def, return, and docstrings.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9"/>
        <v>[ROLE] Tech Product Manager assigning a Python Core &amp; Scripting Jira Ticket | [TASK] Provide a guided implementation exercise with full solution for learning purposes | [TOPIC] Define reusable functions, explicit returns, and inline documentation using def, return, and docstrings.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Definition &amp; Execution (def,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explicit returns, and inline documentation using def, return, and docstrings.. Goal: Function Definition &amp; Execution (def,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explicit returns, and inline documentation using def, return, and docstrings.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
      </c>
      <c r="AA61" s="56" t="str">
        <f t="shared" si="12"/>
        <v/>
      </c>
      <c r="AB61" s="56" t="str">
        <f t="shared" si="13"/>
        <v/>
      </c>
      <c r="AC61" s="56" t="str">
        <f t="shared" si="14"/>
        <v/>
      </c>
      <c r="AD61" s="56" t="str">
        <f t="shared" si="15"/>
        <v/>
      </c>
      <c r="AE61" s="40"/>
      <c r="AF61" s="40"/>
      <c r="AG61" s="40"/>
      <c r="AH61" s="56" t="str">
        <f>IF(AE61=$B$6,AG61,"")</f>
        <v/>
      </c>
      <c r="AI61" s="54"/>
      <c r="AJ61" s="54"/>
      <c r="AK61" s="54"/>
      <c r="AL61" s="54"/>
      <c r="AM61" s="54"/>
    </row>
    <row r="62" spans="1:39">
      <c r="A62" s="45" t="str" cm="1">
        <f t="array" ref="A62">IF(H62="PROJECT", CHAR(10) &amp; "- " &amp; _xlfn.TEXTJOIN(CHAR(10) &amp; "- ", TRUE, _xlfn._xlws.FILTER($I$9:$I$1000, ($B$9:$B$1000=B62) * ($H$9:$H$1000="Topic"))), "")</f>
        <v/>
      </c>
      <c r="B62" s="45">
        <f t="shared" si="0"/>
        <v>7</v>
      </c>
      <c r="C62" s="95">
        <v>12</v>
      </c>
      <c r="D62" s="57">
        <v>3</v>
      </c>
      <c r="E62" s="58" t="s">
        <v>46</v>
      </c>
      <c r="F62" s="63">
        <v>54</v>
      </c>
      <c r="G62" s="60" t="s">
        <v>158</v>
      </c>
      <c r="H62" s="64" t="s">
        <v>48</v>
      </c>
      <c r="I62" s="61" t="s">
        <v>830</v>
      </c>
      <c r="J62" s="62" t="s">
        <v>831</v>
      </c>
      <c r="K62" s="129" t="str">
        <f t="shared" si="1"/>
        <v xml:space="preserve">[ROLE] Friendly tutor specializing in Python Core &amp; Scripting | [TOPIC] Pass positional arguments, keyword parameters, and handle default values using def, return, and None. | [LEVEL] Intermediate | [COUNT] 3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v>
      </c>
      <c r="M62" s="52">
        <v>0</v>
      </c>
      <c r="N62" s="102" t="str">
        <f t="shared" si="3"/>
        <v>[ROLE]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5"/>
        <v>[ROLE]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7"/>
        <v>[ROLE]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9"/>
        <v>[ROLE]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IF(AE62=$B$6,AG62,"")</f>
        <v/>
      </c>
      <c r="AI62" s="54"/>
      <c r="AJ62" s="54"/>
      <c r="AK62" s="54"/>
      <c r="AL62" s="54"/>
      <c r="AM62" s="54"/>
    </row>
    <row r="63" spans="1:39">
      <c r="A63" s="45" t="str" cm="1">
        <f t="array" ref="A63">IF(H63="PROJECT", CHAR(10) &amp; "- " &amp; _xlfn.TEXTJOIN(CHAR(10) &amp; "- ", TRUE, _xlfn._xlws.FILTER($I$9:$I$1000, ($B$9:$B$1000=B63) * ($H$9:$H$1000="Topic"))), "")</f>
        <v/>
      </c>
      <c r="B63" s="45">
        <f t="shared" si="0"/>
        <v>7</v>
      </c>
      <c r="C63" s="95">
        <v>15</v>
      </c>
      <c r="D63" s="46">
        <v>4</v>
      </c>
      <c r="E63" s="58" t="s">
        <v>46</v>
      </c>
      <c r="F63" s="65">
        <v>55</v>
      </c>
      <c r="G63" s="49" t="s">
        <v>158</v>
      </c>
      <c r="H63" s="66" t="s">
        <v>48</v>
      </c>
      <c r="I63" s="50" t="s">
        <v>832</v>
      </c>
      <c r="J63" s="51" t="s">
        <v>833</v>
      </c>
      <c r="K63" s="129" t="str">
        <f t="shared" si="1"/>
        <v xml:space="preserve">[ROLE] Friendly tutor specializing in Python Core &amp; Scripting | [TOPIC] Accept flexible positional and keyword arguments using *args and **kwargs.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v>
      </c>
      <c r="M63" s="53">
        <v>0</v>
      </c>
      <c r="N63" s="102" t="str">
        <f t="shared" si="3"/>
        <v>[ROLE]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5"/>
        <v>[ROLE] Tech Lead | [TASK] Assign incomplete Python Core &amp; Scripting script challenges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7"/>
        <v>[ROLE]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9"/>
        <v>[ROLE]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IF(AE63=$B$6,AG63,"")</f>
        <v/>
      </c>
      <c r="AI63" s="54"/>
      <c r="AJ63" s="54"/>
      <c r="AK63" s="54"/>
      <c r="AL63" s="54"/>
      <c r="AM63" s="54"/>
    </row>
    <row r="64" spans="1:39">
      <c r="A64" s="45" t="str" cm="1">
        <f t="array" ref="A64">IF(H64="PROJECT", CHAR(10) &amp; "- " &amp; _xlfn.TEXTJOIN(CHAR(10) &amp; "- ", TRUE, _xlfn._xlws.FILTER($I$9:$I$1000, ($B$9:$B$1000=B64) * ($H$9:$H$1000="Topic"))), "")</f>
        <v xml:space="preserve">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v>
      </c>
      <c r="B64" s="45">
        <f t="shared" si="0"/>
        <v>7</v>
      </c>
      <c r="C64" s="95">
        <v>32</v>
      </c>
      <c r="D64" s="57">
        <v>0</v>
      </c>
      <c r="E64" s="58" t="s">
        <v>46</v>
      </c>
      <c r="F64" s="63">
        <v>56</v>
      </c>
      <c r="G64" s="60" t="s">
        <v>158</v>
      </c>
      <c r="H64" s="64" t="s">
        <v>77</v>
      </c>
      <c r="I64" s="61" t="s">
        <v>834</v>
      </c>
      <c r="J64" s="62" t="s">
        <v>835</v>
      </c>
      <c r="K64" s="129" t="str">
        <f t="shared" si="1"/>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4"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v>
      </c>
      <c r="M64" s="52">
        <v>0</v>
      </c>
      <c r="N64" s="102" t="str">
        <f t="shared" si="3"/>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4"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5"/>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4"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7"/>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4"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9"/>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4"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4" s="56" t="str">
        <f t="shared" si="12"/>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4" s="56" t="str">
        <f t="shared" si="13"/>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4" s="56" t="str">
        <f t="shared" si="14"/>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4" s="56" t="str">
        <f t="shared" si="15"/>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explicit returns, and inline documentation using def, return, and docstrings.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4" s="40"/>
      <c r="AF64" s="40"/>
      <c r="AG64" s="40"/>
      <c r="AH64" s="56" t="str">
        <f>IF(AE64=$B$6,AG64,"")</f>
        <v/>
      </c>
      <c r="AI64" s="54"/>
      <c r="AJ64" s="54"/>
      <c r="AK64" s="54"/>
      <c r="AL64" s="54"/>
      <c r="AM64" s="54"/>
    </row>
    <row r="65" spans="1:39">
      <c r="A65" s="45" t="str" cm="1">
        <f t="array" ref="A65">IF(H65="PROJECT", CHAR(10) &amp; "- " &amp; _xlfn.TEXTJOIN(CHAR(10) &amp; "- ", TRUE, _xlfn._xlws.FILTER($I$9:$I$1000, ($B$9:$B$1000=B65) * ($H$9:$H$1000="Topic"))), "")</f>
        <v/>
      </c>
      <c r="B65" s="45">
        <f t="shared" si="0"/>
        <v>8</v>
      </c>
      <c r="C65" s="95">
        <v>15</v>
      </c>
      <c r="D65" s="46">
        <v>4</v>
      </c>
      <c r="E65" s="58" t="s">
        <v>46</v>
      </c>
      <c r="F65" s="65">
        <v>57</v>
      </c>
      <c r="G65" s="49" t="s">
        <v>158</v>
      </c>
      <c r="H65" s="66" t="s">
        <v>48</v>
      </c>
      <c r="I65" s="50" t="s">
        <v>836</v>
      </c>
      <c r="J65" s="51" t="s">
        <v>837</v>
      </c>
      <c r="K65" s="129" t="str">
        <f t="shared" si="1"/>
        <v xml:space="preserve">[ROLE] Friendly tutor specializing in Python Core &amp; Scripting | [TOPIC] Manage variable scope lookup and scope modifications using global, nonlocal, locals(), and globals().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v>
      </c>
      <c r="M65" s="53">
        <v>0</v>
      </c>
      <c r="N65" s="102" t="str">
        <f t="shared" si="3"/>
        <v>[ROLE]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5"/>
        <v>[ROLE]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7"/>
        <v>[ROLE]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9"/>
        <v>[ROLE]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IF(AE65=$B$6,AG65,"")</f>
        <v/>
      </c>
      <c r="AI65" s="54"/>
      <c r="AJ65" s="54"/>
      <c r="AK65" s="54"/>
      <c r="AL65" s="54"/>
      <c r="AM65" s="54"/>
    </row>
    <row r="66" spans="1:39">
      <c r="A66" s="45" t="str" cm="1">
        <f t="array" ref="A66">IF(H66="PROJECT", CHAR(10) &amp; "- " &amp; _xlfn.TEXTJOIN(CHAR(10) &amp; "- ", TRUE, _xlfn._xlws.FILTER($I$9:$I$1000, ($B$9:$B$1000=B66) * ($H$9:$H$1000="Topic"))), "")</f>
        <v/>
      </c>
      <c r="B66" s="45">
        <f t="shared" si="0"/>
        <v>8</v>
      </c>
      <c r="C66" s="95">
        <v>15</v>
      </c>
      <c r="D66" s="57">
        <v>4</v>
      </c>
      <c r="E66" s="58" t="s">
        <v>46</v>
      </c>
      <c r="F66" s="63">
        <v>58</v>
      </c>
      <c r="G66" s="60" t="s">
        <v>158</v>
      </c>
      <c r="H66" s="64" t="s">
        <v>48</v>
      </c>
      <c r="I66" s="61" t="s">
        <v>838</v>
      </c>
      <c r="J66" s="62" t="s">
        <v>839</v>
      </c>
      <c r="K66" s="129" t="str">
        <f t="shared" si="1"/>
        <v xml:space="preserve">[ROLE] Friendly tutor specializing in Python Core &amp; Scripting | [TOPIC] Treat functions as first-class objects and verify callables using callable(), map(), and filter().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v>
      </c>
      <c r="M66" s="52">
        <v>0</v>
      </c>
      <c r="N66" s="102" t="str">
        <f t="shared" si="3"/>
        <v>[ROLE]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5"/>
        <v>[ROLE] Tech Lead | [TASK] Assign incomplete Python Core &amp; Scripting script challenges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7"/>
        <v>[ROLE]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9"/>
        <v>[ROLE]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
      </c>
      <c r="AA66" s="56" t="str">
        <f t="shared" si="12"/>
        <v/>
      </c>
      <c r="AB66" s="56" t="str">
        <f t="shared" si="13"/>
        <v/>
      </c>
      <c r="AC66" s="56" t="str">
        <f t="shared" si="14"/>
        <v/>
      </c>
      <c r="AD66" s="56" t="str">
        <f t="shared" si="15"/>
        <v/>
      </c>
      <c r="AE66" s="40"/>
      <c r="AF66" s="40"/>
      <c r="AG66" s="40"/>
      <c r="AH66" s="56" t="str">
        <f>IF(AE66=$B$6,AG66,"")</f>
        <v/>
      </c>
      <c r="AI66" s="54"/>
      <c r="AJ66" s="54"/>
      <c r="AK66" s="54"/>
      <c r="AL66" s="54"/>
      <c r="AM66" s="54"/>
    </row>
    <row r="67" spans="1:39">
      <c r="A67" s="45" t="str" cm="1">
        <f t="array" ref="A67">IF(H67="PROJECT", CHAR(10) &amp; "- " &amp; _xlfn.TEXTJOIN(CHAR(10) &amp; "- ", TRUE, _xlfn._xlws.FILTER($I$9:$I$1000, ($B$9:$B$1000=B67) * ($H$9:$H$1000="Topic"))), "")</f>
        <v/>
      </c>
      <c r="B67" s="45">
        <f t="shared" si="0"/>
        <v>8</v>
      </c>
      <c r="C67" s="95">
        <v>12</v>
      </c>
      <c r="D67" s="46">
        <v>4</v>
      </c>
      <c r="E67" s="58" t="s">
        <v>46</v>
      </c>
      <c r="F67" s="65">
        <v>59</v>
      </c>
      <c r="G67" s="49" t="s">
        <v>158</v>
      </c>
      <c r="H67" s="66" t="s">
        <v>48</v>
      </c>
      <c r="I67" s="50" t="s">
        <v>840</v>
      </c>
      <c r="J67" s="51" t="s">
        <v>841</v>
      </c>
      <c r="K67" s="129" t="str">
        <f t="shared" si="1"/>
        <v xml:space="preserve">[ROLE] Friendly tutor specializing in Python Core &amp; Scripting | [TOPIC] Construct anonymous single-expression functions using lambda, map(), filter(), and sorted().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v>
      </c>
      <c r="M67" s="53">
        <v>0</v>
      </c>
      <c r="N67" s="102" t="str">
        <f t="shared" si="3"/>
        <v>[ROLE]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5"/>
        <v>[ROLE] Tech Lead | [TASK] Assign incomplete Python Core &amp; Scripting script challenges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7"/>
        <v>[ROLE]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9"/>
        <v>[ROLE]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IF(AE67=$B$6,AG67,"")</f>
        <v/>
      </c>
      <c r="AI67" s="54"/>
      <c r="AJ67" s="54"/>
      <c r="AK67" s="54"/>
      <c r="AL67" s="54"/>
      <c r="AM67" s="54"/>
    </row>
    <row r="68" spans="1:39">
      <c r="A68" s="45" t="str" cm="1">
        <f t="array" ref="A68">IF(H68="PROJECT", CHAR(10) &amp; "- " &amp; _xlfn.TEXTJOIN(CHAR(10) &amp; "- ", TRUE, _xlfn._xlws.FILTER($I$9:$I$1000, ($B$9:$B$1000=B68) * ($H$9:$H$1000="Topic"))), "")</f>
        <v/>
      </c>
      <c r="B68" s="45">
        <f t="shared" si="0"/>
        <v>8</v>
      </c>
      <c r="C68" s="95">
        <v>15</v>
      </c>
      <c r="D68" s="57">
        <v>4</v>
      </c>
      <c r="E68" s="58" t="s">
        <v>46</v>
      </c>
      <c r="F68" s="63">
        <v>60</v>
      </c>
      <c r="G68" s="60" t="s">
        <v>158</v>
      </c>
      <c r="H68" s="60" t="s">
        <v>48</v>
      </c>
      <c r="I68" s="61" t="s">
        <v>842</v>
      </c>
      <c r="J68" s="62" t="s">
        <v>843</v>
      </c>
      <c r="K68" s="129" t="str">
        <f t="shared" si="1"/>
        <v xml:space="preserve">[ROLE] Friendly tutor specializing in Python Core &amp; Scripting | [TOPIC] Encapsulate free variables and retain state across function calls using def, return, and nonlocal.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v>
      </c>
      <c r="M68" s="52">
        <v>0</v>
      </c>
      <c r="N68" s="102" t="str">
        <f t="shared" si="3"/>
        <v>[ROLE]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5"/>
        <v>[ROLE]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7"/>
        <v>[ROLE]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9"/>
        <v>[ROLE]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
      </c>
      <c r="AA68" s="56" t="str">
        <f t="shared" si="12"/>
        <v/>
      </c>
      <c r="AB68" s="56" t="str">
        <f t="shared" si="13"/>
        <v/>
      </c>
      <c r="AC68" s="56" t="str">
        <f t="shared" si="14"/>
        <v/>
      </c>
      <c r="AD68" s="56" t="str">
        <f t="shared" si="15"/>
        <v/>
      </c>
      <c r="AE68" s="40"/>
      <c r="AF68" s="40"/>
      <c r="AG68" s="40"/>
      <c r="AH68" s="56" t="str">
        <f>IF(AE68=$B$6,AG68,"")</f>
        <v/>
      </c>
      <c r="AI68" s="54"/>
      <c r="AJ68" s="54"/>
      <c r="AK68" s="54"/>
      <c r="AL68" s="54"/>
      <c r="AM68" s="54"/>
    </row>
    <row r="69" spans="1:39">
      <c r="A69" s="45" t="str" cm="1">
        <f t="array" ref="A69">IF(H69="PROJECT", CHAR(10) &amp; "- " &amp; _xlfn.TEXTJOIN(CHAR(10) &amp; "- ", TRUE, _xlfn._xlws.FILTER($I$9:$I$1000, ($B$9:$B$1000=B69) * ($H$9:$H$1000="Topic"))), "")</f>
        <v/>
      </c>
      <c r="B69" s="45">
        <f t="shared" si="0"/>
        <v>8</v>
      </c>
      <c r="C69" s="95">
        <v>12</v>
      </c>
      <c r="D69" s="46">
        <v>4</v>
      </c>
      <c r="E69" s="58" t="s">
        <v>46</v>
      </c>
      <c r="F69" s="65">
        <v>61</v>
      </c>
      <c r="G69" s="49" t="s">
        <v>158</v>
      </c>
      <c r="H69" s="66" t="s">
        <v>48</v>
      </c>
      <c r="I69" s="50" t="s">
        <v>844</v>
      </c>
      <c r="J69" s="51" t="s">
        <v>845</v>
      </c>
      <c r="K69" s="129" t="str">
        <f t="shared" si="1"/>
        <v xml:space="preserve">[ROLE] Friendly tutor specializing in Python Core &amp; Scripting | [TOPIC] Apply functional transformation and evaluation built-ins using map(), filter(), all(), any(), and eval().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v>
      </c>
      <c r="M69" s="53">
        <v>0</v>
      </c>
      <c r="N69" s="102" t="str">
        <f t="shared" si="3"/>
        <v>[ROLE]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5"/>
        <v>[ROLE] Tech Lead | [TASK] Assign incomplete Python Core &amp; Scripting script challenges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7"/>
        <v>[ROLE]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9"/>
        <v>[ROLE]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
      </c>
      <c r="AA69" s="56" t="str">
        <f t="shared" si="12"/>
        <v/>
      </c>
      <c r="AB69" s="56" t="str">
        <f t="shared" si="13"/>
        <v/>
      </c>
      <c r="AC69" s="56" t="str">
        <f t="shared" si="14"/>
        <v/>
      </c>
      <c r="AD69" s="56" t="str">
        <f t="shared" si="15"/>
        <v/>
      </c>
      <c r="AE69" s="40"/>
      <c r="AF69" s="40"/>
      <c r="AG69" s="40"/>
      <c r="AH69" s="56" t="str">
        <f>IF(AE69=$B$6,AG69,"")</f>
        <v/>
      </c>
      <c r="AI69" s="54"/>
      <c r="AJ69" s="54"/>
      <c r="AK69" s="54"/>
      <c r="AL69" s="54"/>
      <c r="AM69" s="54"/>
    </row>
    <row r="70" spans="1:39">
      <c r="A70" s="45" t="str" cm="1">
        <f t="array" ref="A70">IF(H70="PROJECT", CHAR(10) &amp; "- " &amp; _xlfn.TEXTJOIN(CHAR(10) &amp; "- ", TRUE, _xlfn._xlws.FILTER($I$9:$I$1000, ($B$9:$B$1000=B70) * ($H$9:$H$1000="Topic"))), "")</f>
        <v/>
      </c>
      <c r="B70" s="45">
        <f t="shared" si="0"/>
        <v>8</v>
      </c>
      <c r="C70" s="95">
        <v>15</v>
      </c>
      <c r="D70" s="57">
        <v>4</v>
      </c>
      <c r="E70" s="58" t="s">
        <v>46</v>
      </c>
      <c r="F70" s="63">
        <v>62</v>
      </c>
      <c r="G70" s="60" t="s">
        <v>158</v>
      </c>
      <c r="H70" s="64" t="s">
        <v>48</v>
      </c>
      <c r="I70" s="61" t="s">
        <v>846</v>
      </c>
      <c r="J70" s="62" t="s">
        <v>847</v>
      </c>
      <c r="K70" s="129" t="str">
        <f t="shared" si="1"/>
        <v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v>
      </c>
      <c r="M70" s="52">
        <v>0</v>
      </c>
      <c r="N70" s="102" t="str">
        <f t="shared" si="3"/>
        <v>[ROLE]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5"/>
        <v>[ROLE]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7"/>
        <v>[ROLE]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9"/>
        <v>[ROLE]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IF(AE70=$B$6,AG70,"")</f>
        <v/>
      </c>
      <c r="AI70" s="54"/>
      <c r="AJ70" s="54"/>
      <c r="AK70" s="54"/>
      <c r="AL70" s="54"/>
      <c r="AM70" s="54"/>
    </row>
    <row r="71" spans="1:39">
      <c r="A71" s="45" t="str" cm="1">
        <f t="array" ref="A71">IF(H71="PROJECT", CHAR(10) &amp; "- " &amp; _xlfn.TEXTJOIN(CHAR(10) &amp; "- ", TRUE, _xlfn._xlws.FILTER($I$9:$I$1000, ($B$9:$B$1000=B71) * ($H$9:$H$1000="Topic"))), "")</f>
        <v/>
      </c>
      <c r="B71" s="45">
        <f t="shared" si="0"/>
        <v>8</v>
      </c>
      <c r="C71" s="95">
        <v>18</v>
      </c>
      <c r="D71" s="46">
        <v>5</v>
      </c>
      <c r="E71" s="58" t="s">
        <v>46</v>
      </c>
      <c r="F71" s="65">
        <v>63</v>
      </c>
      <c r="G71" s="49" t="s">
        <v>158</v>
      </c>
      <c r="H71" s="66" t="s">
        <v>48</v>
      </c>
      <c r="I71" s="50" t="s">
        <v>848</v>
      </c>
      <c r="J71" s="51" t="s">
        <v>849</v>
      </c>
      <c r="K71" s="129" t="str">
        <f t="shared" si="1"/>
        <v xml:space="preserve">[ROLE] Friendly tutor specializing in Python Core &amp; Scripting | [TOPIC] Construct function decorators and preserve metadata using @, functools.wraps(), def, and return.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v>
      </c>
      <c r="M71" s="53">
        <v>0</v>
      </c>
      <c r="N71" s="102" t="str">
        <f t="shared" si="3"/>
        <v>[ROLE]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5"/>
        <v>[ROLE] Tech Lead | [TASK] Assign incomplete Python Core &amp; Scripting script challenges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7"/>
        <v>[ROLE]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9"/>
        <v>[ROLE]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IF(AE71=$B$6,AG71,"")</f>
        <v/>
      </c>
      <c r="AI71" s="54"/>
      <c r="AJ71" s="54"/>
      <c r="AK71" s="54"/>
      <c r="AL71" s="54"/>
      <c r="AM71" s="54"/>
    </row>
    <row r="72" spans="1:39">
      <c r="A72" s="45" t="str" cm="1">
        <f t="array" ref="A72">IF(H72="PROJECT", CHAR(10) &amp; "- " &amp; _xlfn.TEXTJOIN(CHAR(10) &amp; "- ", TRUE, _xlfn._xlws.FILTER($I$9:$I$1000, ($B$9:$B$1000=B72) * ($H$9:$H$1000="Topic"))), "")</f>
        <v xml:space="preserve">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v>
      </c>
      <c r="B72" s="45">
        <f t="shared" si="0"/>
        <v>8</v>
      </c>
      <c r="C72" s="95">
        <v>32</v>
      </c>
      <c r="D72" s="57">
        <v>0</v>
      </c>
      <c r="E72" s="58" t="s">
        <v>46</v>
      </c>
      <c r="F72" s="63">
        <v>64</v>
      </c>
      <c r="G72" s="60" t="s">
        <v>158</v>
      </c>
      <c r="H72" s="64" t="s">
        <v>77</v>
      </c>
      <c r="I72" s="61" t="s">
        <v>850</v>
      </c>
      <c r="J72" s="62" t="s">
        <v>851</v>
      </c>
      <c r="K72" s="129" t="str">
        <f t="shared" si="1"/>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v>
      </c>
      <c r="M72" s="52">
        <v>0</v>
      </c>
      <c r="N72" s="102" t="str">
        <f t="shared" si="3"/>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5"/>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7"/>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9"/>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12"/>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13"/>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14"/>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15"/>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IF(AE72=$B$6,AG72,"")</f>
        <v/>
      </c>
      <c r="AI72" s="54"/>
      <c r="AJ72" s="54"/>
      <c r="AK72" s="54"/>
      <c r="AL72" s="54"/>
      <c r="AM72" s="54"/>
    </row>
    <row r="73" spans="1:39">
      <c r="A73" s="45" t="str" cm="1">
        <f t="array" ref="A73">IF(H73="PROJECT", CHAR(10) &amp; "- " &amp; _xlfn.TEXTJOIN(CHAR(10) &amp; "- ", TRUE, _xlfn._xlws.FILTER($I$9:$I$1000, ($B$9:$B$1000=B73) * ($H$9:$H$1000="Topic"))), "")</f>
        <v/>
      </c>
      <c r="B73" s="45">
        <f t="shared" si="0"/>
        <v>9</v>
      </c>
      <c r="C73" s="95">
        <v>15</v>
      </c>
      <c r="D73" s="46">
        <v>4</v>
      </c>
      <c r="E73" s="58" t="s">
        <v>46</v>
      </c>
      <c r="F73" s="67">
        <v>65</v>
      </c>
      <c r="G73" s="53" t="s">
        <v>158</v>
      </c>
      <c r="H73" s="49" t="s">
        <v>48</v>
      </c>
      <c r="I73" s="50" t="s">
        <v>852</v>
      </c>
      <c r="J73" s="51" t="s">
        <v>853</v>
      </c>
      <c r="K73" s="129" t="str">
        <f t="shared" si="1"/>
        <v xml:space="preserve">[ROLE] Friendly tutor specializing in Python Core &amp; Scripting | [TOPIC] Intercept and handle runtime exceptions gracefully using try, except, and as.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2"/>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v>
      </c>
      <c r="M73" s="53">
        <v>0</v>
      </c>
      <c r="N73" s="102" t="str">
        <f t="shared" si="3"/>
        <v>[ROLE]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4"/>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5"/>
        <v>[ROLE] Tech Lead | [TASK] Assign incomplete Python Core &amp; Scripting script challenges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6"/>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7"/>
        <v>[ROLE]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9"/>
        <v>[ROLE]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
      </c>
      <c r="AA73" s="56" t="str">
        <f t="shared" si="12"/>
        <v/>
      </c>
      <c r="AB73" s="56" t="str">
        <f t="shared" si="13"/>
        <v/>
      </c>
      <c r="AC73" s="56" t="str">
        <f t="shared" si="14"/>
        <v/>
      </c>
      <c r="AD73" s="56" t="str">
        <f t="shared" si="15"/>
        <v/>
      </c>
      <c r="AE73" s="40"/>
      <c r="AF73" s="40"/>
      <c r="AG73" s="40"/>
      <c r="AH73" s="56" t="str">
        <f>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6">IF(H74="","",IF(AND(H74="Topic",H73="PROJECT"),B73+1,IF(H74="PROJECT",B73,IF(AND(H74="Topic",H73="Topic"),B73,B73+1))))</f>
        <v>9</v>
      </c>
      <c r="C74" s="95">
        <v>15</v>
      </c>
      <c r="D74" s="57">
        <v>4</v>
      </c>
      <c r="E74" s="58" t="s">
        <v>46</v>
      </c>
      <c r="F74" s="54">
        <v>66</v>
      </c>
      <c r="G74" s="52" t="s">
        <v>158</v>
      </c>
      <c r="H74" s="52" t="s">
        <v>48</v>
      </c>
      <c r="I74" s="61" t="s">
        <v>854</v>
      </c>
      <c r="J74" s="62" t="s">
        <v>855</v>
      </c>
      <c r="K74" s="129" t="str">
        <f t="shared" ref="K74:K137" si="17">IF(H74="Topic",
"[ROLE] Friendly tutor specializing in " &amp; $I$2 &amp; " | " &amp;
"[TOPIC] " &amp; I74 &amp; " | " &amp;
"[LEVEL] " &amp; G74 &amp; " | " &amp;
"[COUNT] " &amp; D74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function definitions, return values, positional/keyword arguments, and list/dict comprehensions.", IF(G74="Intermediate",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$C74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18">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functions, data structures, and conditional logic. Do NOT expect decorators, generators, or asyncio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v>
      </c>
      <c r="M74" s="52">
        <v>0</v>
      </c>
      <c r="N74" s="102" t="str">
        <f t="shared" ref="N74:N137" si="19">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0">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1">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2">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3">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4">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5">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6">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7">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8">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29">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0">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1">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IF(AE74=$B$6,AG74,"")</f>
        <v/>
      </c>
      <c r="AI74" s="54"/>
      <c r="AJ74" s="54"/>
      <c r="AK74" s="54"/>
      <c r="AL74" s="54"/>
      <c r="AM74" s="54"/>
    </row>
    <row r="75" spans="1:39">
      <c r="A75" s="45" t="str" cm="1">
        <f t="array" ref="A75">IF(H75="PROJECT", CHAR(10) &amp; "- " &amp; _xlfn.TEXTJOIN(CHAR(10) &amp; "- ", TRUE, _xlfn._xlws.FILTER($I$9:$I$1000, ($B$9:$B$1000=B75) * ($H$9:$H$1000="Topic"))), "")</f>
        <v/>
      </c>
      <c r="B75" s="45">
        <f t="shared" si="16"/>
        <v>9</v>
      </c>
      <c r="C75" s="95">
        <v>15</v>
      </c>
      <c r="D75" s="46">
        <v>4</v>
      </c>
      <c r="E75" s="58" t="s">
        <v>46</v>
      </c>
      <c r="F75" s="67">
        <v>67</v>
      </c>
      <c r="G75" s="53" t="s">
        <v>158</v>
      </c>
      <c r="H75" s="53" t="s">
        <v>48</v>
      </c>
      <c r="I75" s="50" t="s">
        <v>856</v>
      </c>
      <c r="J75" s="51" t="s">
        <v>857</v>
      </c>
      <c r="K75" s="129" t="str">
        <f t="shared" si="17"/>
        <v xml:space="preserve">[ROLE] Friendly tutor specializing in Python Core &amp; Scripting | [TOPIC] Trigger custom exceptions and re-raise caught errors using raise, from, and Exception().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v>
      </c>
      <c r="M75" s="53">
        <v>0</v>
      </c>
      <c r="N75" s="102" t="str">
        <f t="shared" si="19"/>
        <v>[ROLE]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1"/>
        <v>[ROLE] Tech Lead | [TASK] Assign incomplete Python Core &amp; Scripting script challenges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3"/>
        <v>[ROLE]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5"/>
        <v>[ROLE]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7"/>
        <v/>
      </c>
      <c r="AA75" s="56" t="str">
        <f t="shared" si="28"/>
        <v/>
      </c>
      <c r="AB75" s="56" t="str">
        <f t="shared" si="29"/>
        <v/>
      </c>
      <c r="AC75" s="56" t="str">
        <f t="shared" si="30"/>
        <v/>
      </c>
      <c r="AD75" s="56" t="str">
        <f t="shared" si="31"/>
        <v/>
      </c>
      <c r="AE75" s="40"/>
      <c r="AF75" s="40"/>
      <c r="AG75" s="40"/>
      <c r="AH75" s="56" t="str">
        <f>IF(AE75=$B$6,AG75,"")</f>
        <v/>
      </c>
      <c r="AI75" s="54"/>
      <c r="AJ75" s="54"/>
      <c r="AK75" s="54"/>
      <c r="AL75" s="54"/>
      <c r="AM75" s="54"/>
    </row>
    <row r="76" spans="1:39">
      <c r="A76" s="45" t="str" cm="1">
        <f t="array" ref="A76">IF(H76="PROJECT", CHAR(10) &amp; "- " &amp; _xlfn.TEXTJOIN(CHAR(10) &amp; "- ", TRUE, _xlfn._xlws.FILTER($I$9:$I$1000, ($B$9:$B$1000=B76) * ($H$9:$H$1000="Topic"))), "")</f>
        <v/>
      </c>
      <c r="B76" s="45">
        <f t="shared" si="16"/>
        <v>9</v>
      </c>
      <c r="C76" s="95">
        <v>15</v>
      </c>
      <c r="D76" s="57">
        <v>4</v>
      </c>
      <c r="E76" s="58" t="s">
        <v>46</v>
      </c>
      <c r="F76" s="54">
        <v>68</v>
      </c>
      <c r="G76" s="52" t="s">
        <v>158</v>
      </c>
      <c r="H76" s="52" t="s">
        <v>48</v>
      </c>
      <c r="I76" s="61" t="s">
        <v>858</v>
      </c>
      <c r="J76" s="62" t="s">
        <v>859</v>
      </c>
      <c r="K76" s="129" t="str">
        <f t="shared" si="17"/>
        <v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v>
      </c>
      <c r="M76" s="52">
        <v>0</v>
      </c>
      <c r="N76" s="102" t="str">
        <f t="shared" si="19"/>
        <v>[ROLE]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1"/>
        <v>[ROLE]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3"/>
        <v>[ROLE]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5"/>
        <v>[ROLE]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7"/>
        <v/>
      </c>
      <c r="AA76" s="56" t="str">
        <f t="shared" si="28"/>
        <v/>
      </c>
      <c r="AB76" s="56" t="str">
        <f t="shared" si="29"/>
        <v/>
      </c>
      <c r="AC76" s="56" t="str">
        <f t="shared" si="30"/>
        <v/>
      </c>
      <c r="AD76" s="56" t="str">
        <f t="shared" si="31"/>
        <v/>
      </c>
      <c r="AE76" s="40"/>
      <c r="AF76" s="40"/>
      <c r="AG76" s="40"/>
      <c r="AH76" s="56" t="str">
        <f>IF(AE76=$B$6,AG76,"")</f>
        <v/>
      </c>
      <c r="AI76" s="54"/>
      <c r="AJ76" s="54"/>
      <c r="AK76" s="54"/>
      <c r="AL76" s="54"/>
      <c r="AM76" s="54"/>
    </row>
    <row r="77" spans="1:39">
      <c r="A77" s="45" t="str" cm="1">
        <f t="array" ref="A77">IF(H77="PROJECT", CHAR(10) &amp; "- " &amp; _xlfn.TEXTJOIN(CHAR(10) &amp; "- ", TRUE, _xlfn._xlws.FILTER($I$9:$I$1000, ($B$9:$B$1000=B77) * ($H$9:$H$1000="Topic"))), "")</f>
        <v/>
      </c>
      <c r="B77" s="45">
        <f t="shared" si="16"/>
        <v>9</v>
      </c>
      <c r="C77" s="95">
        <v>15</v>
      </c>
      <c r="D77" s="46">
        <v>4</v>
      </c>
      <c r="E77" s="58" t="s">
        <v>860</v>
      </c>
      <c r="F77" s="67">
        <v>69</v>
      </c>
      <c r="G77" s="53" t="s">
        <v>158</v>
      </c>
      <c r="H77" s="53" t="s">
        <v>48</v>
      </c>
      <c r="I77" s="50" t="s">
        <v>861</v>
      </c>
      <c r="J77" s="51" t="s">
        <v>862</v>
      </c>
      <c r="K77" s="129" t="str">
        <f t="shared" si="17"/>
        <v xml:space="preserve">[ROLE] Friendly tutor specializing in Python Core &amp; Scripting | [TOPIC] Perform basic file reading and writing operations using open(), read(), write(), and close().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v>
      </c>
      <c r="M77" s="53">
        <v>0</v>
      </c>
      <c r="N77" s="102" t="str">
        <f t="shared" si="19"/>
        <v>[ROLE]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1"/>
        <v>[ROLE] Tech Lead | [TASK] Assign incomplete Python Core &amp; Scripting script challenges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3"/>
        <v>[ROLE]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5"/>
        <v>[ROLE]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7"/>
        <v/>
      </c>
      <c r="AA77" s="56" t="str">
        <f t="shared" si="28"/>
        <v/>
      </c>
      <c r="AB77" s="56" t="str">
        <f t="shared" si="29"/>
        <v/>
      </c>
      <c r="AC77" s="56" t="str">
        <f t="shared" si="30"/>
        <v/>
      </c>
      <c r="AD77" s="56" t="str">
        <f t="shared" si="31"/>
        <v/>
      </c>
      <c r="AE77" s="40"/>
      <c r="AF77" s="40"/>
      <c r="AG77" s="40"/>
      <c r="AH77" s="56" t="str">
        <f>IF(AE77=$B$6,AG77,"")</f>
        <v/>
      </c>
      <c r="AI77" s="54"/>
      <c r="AJ77" s="54"/>
      <c r="AK77" s="54"/>
      <c r="AL77" s="54"/>
      <c r="AM77" s="54"/>
    </row>
    <row r="78" spans="1:39">
      <c r="A78" s="45" t="str" cm="1">
        <f t="array" ref="A78">IF(H78="PROJECT", CHAR(10) &amp; "- " &amp; _xlfn.TEXTJOIN(CHAR(10) &amp; "- ", TRUE, _xlfn._xlws.FILTER($I$9:$I$1000, ($B$9:$B$1000=B78) * ($H$9:$H$1000="Topic"))), "")</f>
        <v/>
      </c>
      <c r="B78" s="45">
        <f t="shared" si="16"/>
        <v>9</v>
      </c>
      <c r="C78" s="95">
        <v>15</v>
      </c>
      <c r="D78" s="57">
        <v>4</v>
      </c>
      <c r="E78" s="58" t="s">
        <v>860</v>
      </c>
      <c r="F78" s="54">
        <v>70</v>
      </c>
      <c r="G78" s="52" t="s">
        <v>158</v>
      </c>
      <c r="H78" s="52" t="s">
        <v>48</v>
      </c>
      <c r="I78" s="61" t="s">
        <v>863</v>
      </c>
      <c r="J78" s="62" t="s">
        <v>864</v>
      </c>
      <c r="K78" s="129" t="str">
        <f t="shared" si="17"/>
        <v xml:space="preserve">[ROLE] Friendly tutor specializing in Python Core &amp; Scripting | [TOPIC] Manage safe file I/O operations with context managers using open(), with, read(), write(), and readlines().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v>
      </c>
      <c r="M78" s="52">
        <v>0</v>
      </c>
      <c r="N78" s="102" t="str">
        <f t="shared" si="19"/>
        <v>[ROLE]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1"/>
        <v>[ROLE]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3"/>
        <v>[ROLE]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5"/>
        <v>[ROLE]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7"/>
        <v/>
      </c>
      <c r="AA78" s="56" t="str">
        <f t="shared" si="28"/>
        <v/>
      </c>
      <c r="AB78" s="56" t="str">
        <f t="shared" si="29"/>
        <v/>
      </c>
      <c r="AC78" s="56" t="str">
        <f t="shared" si="30"/>
        <v/>
      </c>
      <c r="AD78" s="56" t="str">
        <f t="shared" si="31"/>
        <v/>
      </c>
      <c r="AE78" s="40"/>
      <c r="AF78" s="40"/>
      <c r="AG78" s="40"/>
      <c r="AH78" s="56" t="str">
        <f>IF(AE78=$B$6,AG78,"")</f>
        <v/>
      </c>
      <c r="AI78" s="54"/>
      <c r="AJ78" s="54"/>
      <c r="AK78" s="54"/>
      <c r="AL78" s="54"/>
      <c r="AM78" s="54"/>
    </row>
    <row r="79" spans="1:39">
      <c r="A79" s="45" t="str" cm="1">
        <f t="array" ref="A79">IF(H79="PROJECT", CHAR(10) &amp; "- " &amp; _xlfn.TEXTJOIN(CHAR(10) &amp; "- ", TRUE, _xlfn._xlws.FILTER($I$9:$I$1000, ($B$9:$B$1000=B79) * ($H$9:$H$1000="Topic"))), "")</f>
        <v/>
      </c>
      <c r="B79" s="45">
        <f t="shared" si="16"/>
        <v>9</v>
      </c>
      <c r="C79" s="95">
        <v>18</v>
      </c>
      <c r="D79" s="46">
        <v>5</v>
      </c>
      <c r="E79" s="58" t="s">
        <v>46</v>
      </c>
      <c r="F79" s="67">
        <v>71</v>
      </c>
      <c r="G79" s="53" t="s">
        <v>158</v>
      </c>
      <c r="H79" s="53" t="s">
        <v>48</v>
      </c>
      <c r="I79" s="50" t="s">
        <v>865</v>
      </c>
      <c r="J79" s="51" t="s">
        <v>866</v>
      </c>
      <c r="K79" s="129" t="str">
        <f t="shared" si="17"/>
        <v xml:space="preserve">[ROLE] Friendly tutor specializing in Python Core &amp; Scripting | [TOPIC] Create custom context managers using @contextlib.contextmanager, yield, and with.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v>
      </c>
      <c r="M79" s="53">
        <v>0</v>
      </c>
      <c r="N79" s="102" t="str">
        <f t="shared" si="19"/>
        <v>[ROLE]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1"/>
        <v>[ROLE] Tech Lead | [TASK] Assign incomplete Python Core &amp; Scripting script challenges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3"/>
        <v>[ROLE]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5"/>
        <v>[ROLE]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7"/>
        <v/>
      </c>
      <c r="AA79" s="56" t="str">
        <f t="shared" si="28"/>
        <v/>
      </c>
      <c r="AB79" s="56" t="str">
        <f t="shared" si="29"/>
        <v/>
      </c>
      <c r="AC79" s="56" t="str">
        <f t="shared" si="30"/>
        <v/>
      </c>
      <c r="AD79" s="56" t="str">
        <f t="shared" si="31"/>
        <v/>
      </c>
      <c r="AE79" s="40"/>
      <c r="AF79" s="40"/>
      <c r="AG79" s="40"/>
      <c r="AH79" s="56" t="str">
        <f>IF(AE79=$B$6,AG79,"")</f>
        <v/>
      </c>
      <c r="AI79" s="54"/>
      <c r="AJ79" s="54"/>
      <c r="AK79" s="54"/>
      <c r="AL79" s="54"/>
      <c r="AM79" s="54"/>
    </row>
    <row r="80" spans="1:39">
      <c r="A80" s="45" t="str" cm="1">
        <f t="array" ref="A80">IF(H80="PROJECT", CHAR(10) &amp; "- " &amp; _xlfn.TEXTJOIN(CHAR(10) &amp; "- ", TRUE, _xlfn._xlws.FILTER($I$9:$I$1000, ($B$9:$B$1000=B80) * ($H$9:$H$1000="Topic"))), "")</f>
        <v xml:space="preserve">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v>
      </c>
      <c r="B80" s="45">
        <f t="shared" si="16"/>
        <v>9</v>
      </c>
      <c r="C80" s="95">
        <v>32</v>
      </c>
      <c r="D80" s="57">
        <v>0</v>
      </c>
      <c r="E80" s="58" t="s">
        <v>860</v>
      </c>
      <c r="F80" s="54">
        <v>72</v>
      </c>
      <c r="G80" s="52" t="s">
        <v>158</v>
      </c>
      <c r="H80" s="60" t="s">
        <v>77</v>
      </c>
      <c r="I80" s="61" t="s">
        <v>867</v>
      </c>
      <c r="J80" s="62" t="s">
        <v>868</v>
      </c>
      <c r="K80" s="129" t="str">
        <f t="shared" si="17"/>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0"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v>
      </c>
      <c r="M80" s="52">
        <v>0</v>
      </c>
      <c r="N80" s="102" t="str">
        <f t="shared" si="19"/>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0"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1"/>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0"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3"/>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0"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5"/>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0"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7"/>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0" s="56" t="str">
        <f t="shared" si="28"/>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0" s="56" t="str">
        <f t="shared" si="29"/>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0" s="56" t="str">
        <f t="shared" si="30"/>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0" s="56" t="str">
        <f t="shared" si="31"/>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0" s="40"/>
      <c r="AF80" s="40"/>
      <c r="AG80" s="40"/>
      <c r="AH80" s="56" t="str">
        <f>IF(AE80=$B$6,AG80,"")</f>
        <v/>
      </c>
      <c r="AI80" s="54"/>
      <c r="AJ80" s="54"/>
      <c r="AK80" s="54"/>
      <c r="AL80" s="54"/>
      <c r="AM80" s="54"/>
    </row>
    <row r="81" spans="1:39">
      <c r="A81" s="45" t="str" cm="1">
        <f t="array" ref="A81">IF(H81="PROJECT", CHAR(10) &amp; "- " &amp; _xlfn.TEXTJOIN(CHAR(10) &amp; "- ", TRUE, _xlfn._xlws.FILTER($I$9:$I$1000, ($B$9:$B$1000=B81) * ($H$9:$H$1000="Topic"))), "")</f>
        <v/>
      </c>
      <c r="B81" s="45">
        <f t="shared" si="16"/>
        <v>10</v>
      </c>
      <c r="C81" s="95">
        <v>18</v>
      </c>
      <c r="D81" s="46">
        <v>5</v>
      </c>
      <c r="E81" s="58" t="s">
        <v>860</v>
      </c>
      <c r="F81" s="67">
        <v>73</v>
      </c>
      <c r="G81" s="53" t="s">
        <v>159</v>
      </c>
      <c r="H81" s="53" t="s">
        <v>48</v>
      </c>
      <c r="I81" s="50" t="s">
        <v>869</v>
      </c>
      <c r="J81" s="51" t="s">
        <v>870</v>
      </c>
      <c r="K81" s="129" t="str">
        <f t="shared" si="17"/>
        <v xml:space="preserve">[ROLE] Friendly tutor specializing in Python Core &amp; Scripting | [TOPIC] Manipulate binary stream buffers and byte positioning using open(), flush(), tell(), seek(), and io.BytesIO().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v>
      </c>
      <c r="M81" s="53">
        <v>0</v>
      </c>
      <c r="N81" s="102" t="str">
        <f t="shared" si="19"/>
        <v>[ROLE]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1"/>
        <v>[ROLE] Tech Lead | [TASK] Assign incomplete Python Core &amp; Scripting script challenges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3"/>
        <v>[ROLE]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5"/>
        <v>[ROLE]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7"/>
        <v/>
      </c>
      <c r="AA81" s="56" t="str">
        <f t="shared" si="28"/>
        <v/>
      </c>
      <c r="AB81" s="56" t="str">
        <f t="shared" si="29"/>
        <v/>
      </c>
      <c r="AC81" s="56" t="str">
        <f t="shared" si="30"/>
        <v/>
      </c>
      <c r="AD81" s="56" t="str">
        <f t="shared" si="31"/>
        <v/>
      </c>
      <c r="AE81" s="40"/>
      <c r="AF81" s="40"/>
      <c r="AG81" s="40"/>
      <c r="AH81" s="56" t="str">
        <f>IF(AE81=$B$6,AG81,"")</f>
        <v/>
      </c>
      <c r="AI81" s="54"/>
      <c r="AJ81" s="54"/>
      <c r="AK81" s="54"/>
      <c r="AL81" s="54"/>
      <c r="AM81" s="54"/>
    </row>
    <row r="82" spans="1:39">
      <c r="A82" s="45" t="str" cm="1">
        <f t="array" ref="A82">IF(H82="PROJECT", CHAR(10) &amp; "- " &amp; _xlfn.TEXTJOIN(CHAR(10) &amp; "- ", TRUE, _xlfn._xlws.FILTER($I$9:$I$1000, ($B$9:$B$1000=B82) * ($H$9:$H$1000="Topic"))), "")</f>
        <v/>
      </c>
      <c r="B82" s="45">
        <f t="shared" si="16"/>
        <v>10</v>
      </c>
      <c r="C82" s="95">
        <v>15</v>
      </c>
      <c r="D82" s="57">
        <v>4</v>
      </c>
      <c r="E82" s="58" t="s">
        <v>860</v>
      </c>
      <c r="F82" s="54">
        <v>74</v>
      </c>
      <c r="G82" s="52" t="s">
        <v>158</v>
      </c>
      <c r="H82" s="52" t="s">
        <v>48</v>
      </c>
      <c r="I82" s="61" t="s">
        <v>871</v>
      </c>
      <c r="J82" s="62" t="s">
        <v>872</v>
      </c>
      <c r="K82" s="129" t="str">
        <f t="shared" si="17"/>
        <v xml:space="preserve">[ROLE] Friendly tutor specializing in Python Core &amp; Scripting | [TOPIC] Navigate and inspect file system paths using pathlib.Path(), exists(), is_file(), is_dir(), and resolve().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v>
      </c>
      <c r="M82" s="52">
        <v>0</v>
      </c>
      <c r="N82" s="102" t="str">
        <f t="shared" si="19"/>
        <v>[ROLE]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1"/>
        <v>[ROLE] Tech Lead | [TASK] Assign incomplete Python Core &amp; Scripting script challenges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3"/>
        <v>[ROLE]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5"/>
        <v>[ROLE]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7"/>
        <v/>
      </c>
      <c r="AA82" s="56" t="str">
        <f t="shared" si="28"/>
        <v/>
      </c>
      <c r="AB82" s="56" t="str">
        <f t="shared" si="29"/>
        <v/>
      </c>
      <c r="AC82" s="56" t="str">
        <f t="shared" si="30"/>
        <v/>
      </c>
      <c r="AD82" s="56" t="str">
        <f t="shared" si="31"/>
        <v/>
      </c>
      <c r="AE82" s="40"/>
      <c r="AF82" s="40"/>
      <c r="AG82" s="40"/>
      <c r="AH82" s="56" t="str">
        <f>IF(AE82=$B$6,AG82,"")</f>
        <v/>
      </c>
      <c r="AI82" s="54"/>
      <c r="AJ82" s="54"/>
      <c r="AK82" s="54"/>
      <c r="AL82" s="54"/>
      <c r="AM82" s="54"/>
    </row>
    <row r="83" spans="1:39">
      <c r="A83" s="45" t="str" cm="1">
        <f t="array" ref="A83">IF(H83="PROJECT", CHAR(10) &amp; "- " &amp; _xlfn.TEXTJOIN(CHAR(10) &amp; "- ", TRUE, _xlfn._xlws.FILTER($I$9:$I$1000, ($B$9:$B$1000=B83) * ($H$9:$H$1000="Topic"))), "")</f>
        <v/>
      </c>
      <c r="B83" s="45">
        <f t="shared" si="16"/>
        <v>10</v>
      </c>
      <c r="C83" s="95">
        <v>15</v>
      </c>
      <c r="D83" s="46">
        <v>4</v>
      </c>
      <c r="E83" s="58" t="s">
        <v>860</v>
      </c>
      <c r="F83" s="67">
        <v>75</v>
      </c>
      <c r="G83" s="53" t="s">
        <v>158</v>
      </c>
      <c r="H83" s="53" t="s">
        <v>48</v>
      </c>
      <c r="I83" s="50" t="s">
        <v>873</v>
      </c>
      <c r="J83" s="51" t="s">
        <v>874</v>
      </c>
      <c r="K83" s="129" t="str">
        <f t="shared" si="17"/>
        <v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v>
      </c>
      <c r="M83" s="53">
        <v>0</v>
      </c>
      <c r="N83" s="102" t="str">
        <f t="shared" si="19"/>
        <v>[ROLE]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1"/>
        <v>[ROLE]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3"/>
        <v>[ROLE]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5"/>
        <v>[ROLE]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7"/>
        <v/>
      </c>
      <c r="AA83" s="56" t="str">
        <f t="shared" si="28"/>
        <v/>
      </c>
      <c r="AB83" s="56" t="str">
        <f t="shared" si="29"/>
        <v/>
      </c>
      <c r="AC83" s="56" t="str">
        <f t="shared" si="30"/>
        <v/>
      </c>
      <c r="AD83" s="56" t="str">
        <f t="shared" si="31"/>
        <v/>
      </c>
      <c r="AE83" s="40"/>
      <c r="AF83" s="40"/>
      <c r="AG83" s="40"/>
      <c r="AH83" s="56" t="str">
        <f>IF(AE83=$B$6,AG83,"")</f>
        <v/>
      </c>
      <c r="AI83" s="54"/>
      <c r="AJ83" s="54"/>
      <c r="AK83" s="54"/>
      <c r="AL83" s="54"/>
      <c r="AM83" s="54"/>
    </row>
    <row r="84" spans="1:39">
      <c r="A84" s="45" t="str" cm="1">
        <f t="array" ref="A84">IF(H84="PROJECT", CHAR(10) &amp; "- " &amp; _xlfn.TEXTJOIN(CHAR(10) &amp; "- ", TRUE, _xlfn._xlws.FILTER($I$9:$I$1000, ($B$9:$B$1000=B84) * ($H$9:$H$1000="Topic"))), "")</f>
        <v/>
      </c>
      <c r="B84" s="45">
        <f t="shared" si="16"/>
        <v>10</v>
      </c>
      <c r="C84" s="95">
        <v>15</v>
      </c>
      <c r="D84" s="57">
        <v>4</v>
      </c>
      <c r="E84" s="58" t="s">
        <v>860</v>
      </c>
      <c r="F84" s="54">
        <v>76</v>
      </c>
      <c r="G84" s="52" t="s">
        <v>158</v>
      </c>
      <c r="H84" s="52" t="s">
        <v>48</v>
      </c>
      <c r="I84" s="61" t="s">
        <v>875</v>
      </c>
      <c r="J84" s="62" t="s">
        <v>876</v>
      </c>
      <c r="K84" s="129" t="str">
        <f t="shared" si="17"/>
        <v xml:space="preserve">[ROLE] Friendly tutor specializing in Python Core &amp; Scripting | [TOPIC] Serialize and deserialize structured JSON data using json.dumps(), json.dump(), json.loads(), and json.load().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v>
      </c>
      <c r="M84" s="52">
        <v>0</v>
      </c>
      <c r="N84" s="102" t="str">
        <f t="shared" si="19"/>
        <v>[ROLE]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1"/>
        <v>[ROLE]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3"/>
        <v>[ROLE]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5"/>
        <v>[ROLE]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7"/>
        <v/>
      </c>
      <c r="AA84" s="56" t="str">
        <f t="shared" si="28"/>
        <v/>
      </c>
      <c r="AB84" s="56" t="str">
        <f t="shared" si="29"/>
        <v/>
      </c>
      <c r="AC84" s="56" t="str">
        <f t="shared" si="30"/>
        <v/>
      </c>
      <c r="AD84" s="56" t="str">
        <f t="shared" si="31"/>
        <v/>
      </c>
      <c r="AE84" s="40"/>
      <c r="AF84" s="40"/>
      <c r="AG84" s="40"/>
      <c r="AH84" s="56" t="str">
        <f>IF(AE84=$B$6,AG84,"")</f>
        <v/>
      </c>
      <c r="AI84" s="54"/>
      <c r="AJ84" s="54"/>
      <c r="AK84" s="54"/>
      <c r="AL84" s="54"/>
      <c r="AM84" s="54"/>
    </row>
    <row r="85" spans="1:39">
      <c r="A85" s="45" t="str" cm="1">
        <f t="array" ref="A85">IF(H85="PROJECT", CHAR(10) &amp; "- " &amp; _xlfn.TEXTJOIN(CHAR(10) &amp; "- ", TRUE, _xlfn._xlws.FILTER($I$9:$I$1000, ($B$9:$B$1000=B85) * ($H$9:$H$1000="Topic"))), "")</f>
        <v/>
      </c>
      <c r="B85" s="45">
        <f t="shared" si="16"/>
        <v>10</v>
      </c>
      <c r="C85" s="95">
        <v>15</v>
      </c>
      <c r="D85" s="46">
        <v>4</v>
      </c>
      <c r="E85" s="58" t="s">
        <v>860</v>
      </c>
      <c r="F85" s="67">
        <v>77</v>
      </c>
      <c r="G85" s="53" t="s">
        <v>158</v>
      </c>
      <c r="H85" s="53" t="s">
        <v>48</v>
      </c>
      <c r="I85" s="50" t="s">
        <v>877</v>
      </c>
      <c r="J85" s="51" t="s">
        <v>878</v>
      </c>
      <c r="K85" s="129" t="str">
        <f t="shared" si="17"/>
        <v xml:space="preserve">[ROLE] Friendly tutor specializing in Python Core &amp; Scripting | [TOPIC] Parse and write tabular CSV files using csv.reader(), csv.DictReader(), csv.writer(), and csv.DictWriter().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v>
      </c>
      <c r="M85" s="53">
        <v>0</v>
      </c>
      <c r="N85" s="102" t="str">
        <f t="shared" si="19"/>
        <v>[ROLE]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1"/>
        <v>[ROLE] Tech Lead | [TASK] Assign incomplete Python Core &amp; Scripting script challenges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3"/>
        <v>[ROLE]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5"/>
        <v>[ROLE]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7"/>
        <v/>
      </c>
      <c r="AA85" s="56" t="str">
        <f t="shared" si="28"/>
        <v/>
      </c>
      <c r="AB85" s="56" t="str">
        <f t="shared" si="29"/>
        <v/>
      </c>
      <c r="AC85" s="56" t="str">
        <f t="shared" si="30"/>
        <v/>
      </c>
      <c r="AD85" s="56" t="str">
        <f t="shared" si="31"/>
        <v/>
      </c>
      <c r="AE85" s="40"/>
      <c r="AF85" s="40"/>
      <c r="AG85" s="40"/>
      <c r="AH85" s="56" t="str">
        <f>IF(AE85=$B$6,AG85,"")</f>
        <v/>
      </c>
      <c r="AI85" s="54"/>
      <c r="AJ85" s="54"/>
      <c r="AK85" s="54"/>
      <c r="AL85" s="54"/>
      <c r="AM85" s="54"/>
    </row>
    <row r="86" spans="1:39">
      <c r="A86" s="45" t="str" cm="1">
        <f t="array" ref="A86">IF(H86="PROJECT", CHAR(10) &amp; "- " &amp; _xlfn.TEXTJOIN(CHAR(10) &amp; "- ", TRUE, _xlfn._xlws.FILTER($I$9:$I$1000, ($B$9:$B$1000=B86) * ($H$9:$H$1000="Topic"))), "")</f>
        <v/>
      </c>
      <c r="B86" s="45">
        <f t="shared" si="16"/>
        <v>10</v>
      </c>
      <c r="C86" s="95">
        <v>15</v>
      </c>
      <c r="D86" s="57">
        <v>4</v>
      </c>
      <c r="E86" s="58" t="s">
        <v>46</v>
      </c>
      <c r="F86" s="54">
        <v>78</v>
      </c>
      <c r="G86" s="52" t="s">
        <v>158</v>
      </c>
      <c r="H86" s="52" t="s">
        <v>48</v>
      </c>
      <c r="I86" s="61" t="s">
        <v>879</v>
      </c>
      <c r="J86" s="62" t="s">
        <v>880</v>
      </c>
      <c r="K86" s="129" t="str">
        <f t="shared" si="17"/>
        <v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v>
      </c>
      <c r="M86" s="52">
        <v>0</v>
      </c>
      <c r="N86" s="102" t="str">
        <f t="shared" si="19"/>
        <v>[ROLE]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1"/>
        <v>[ROLE]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3"/>
        <v>[ROLE]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5"/>
        <v>[ROLE]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27"/>
        <v/>
      </c>
      <c r="AA86" s="56" t="str">
        <f t="shared" si="28"/>
        <v/>
      </c>
      <c r="AB86" s="56" t="str">
        <f t="shared" si="29"/>
        <v/>
      </c>
      <c r="AC86" s="56" t="str">
        <f t="shared" si="30"/>
        <v/>
      </c>
      <c r="AD86" s="56" t="str">
        <f t="shared" si="31"/>
        <v/>
      </c>
      <c r="AE86" s="40"/>
      <c r="AF86" s="40"/>
      <c r="AG86" s="40"/>
      <c r="AH86" s="56" t="str">
        <f>IF(AE86=$B$6,AG86,"")</f>
        <v/>
      </c>
      <c r="AI86" s="54"/>
      <c r="AJ86" s="54"/>
      <c r="AK86" s="54"/>
      <c r="AL86" s="54"/>
      <c r="AM86" s="54"/>
    </row>
    <row r="87" spans="1:39">
      <c r="A87" s="45" t="str" cm="1">
        <f t="array" ref="A87">IF(H87="PROJECT", CHAR(10) &amp; "- " &amp; _xlfn.TEXTJOIN(CHAR(10) &amp; "- ", TRUE, _xlfn._xlws.FILTER($I$9:$I$1000, ($B$9:$B$1000=B87) * ($H$9:$H$1000="Topic"))), "")</f>
        <v/>
      </c>
      <c r="B87" s="45">
        <f t="shared" si="16"/>
        <v>10</v>
      </c>
      <c r="C87" s="95">
        <v>15</v>
      </c>
      <c r="D87" s="46">
        <v>4</v>
      </c>
      <c r="E87" s="58" t="s">
        <v>46</v>
      </c>
      <c r="F87" s="67">
        <v>79</v>
      </c>
      <c r="G87" s="53" t="s">
        <v>158</v>
      </c>
      <c r="H87" s="53" t="s">
        <v>48</v>
      </c>
      <c r="I87" s="50" t="s">
        <v>881</v>
      </c>
      <c r="J87" s="51" t="s">
        <v>882</v>
      </c>
      <c r="K87" s="129" t="str">
        <f t="shared" si="17"/>
        <v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v>
      </c>
      <c r="M87" s="53">
        <v>0</v>
      </c>
      <c r="N87" s="102" t="str">
        <f t="shared" si="19"/>
        <v>[ROLE]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1"/>
        <v>[ROLE]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3"/>
        <v>[ROLE]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5"/>
        <v>[ROLE]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27"/>
        <v/>
      </c>
      <c r="AA87" s="56" t="str">
        <f t="shared" si="28"/>
        <v/>
      </c>
      <c r="AB87" s="56" t="str">
        <f t="shared" si="29"/>
        <v/>
      </c>
      <c r="AC87" s="56" t="str">
        <f t="shared" si="30"/>
        <v/>
      </c>
      <c r="AD87" s="56" t="str">
        <f t="shared" si="31"/>
        <v/>
      </c>
      <c r="AE87" s="40"/>
      <c r="AF87" s="40"/>
      <c r="AG87" s="40"/>
      <c r="AH87" s="56" t="str">
        <f>IF(AE87=$B$6,AG87,"")</f>
        <v/>
      </c>
      <c r="AI87" s="54"/>
      <c r="AJ87" s="54"/>
      <c r="AK87" s="54"/>
      <c r="AL87" s="54"/>
      <c r="AM87" s="54"/>
    </row>
    <row r="88" spans="1:39">
      <c r="A88" s="45" t="str" cm="1">
        <f t="array" ref="A88">IF(H88="PROJECT", CHAR(10) &amp; "- " &amp; _xlfn.TEXTJOIN(CHAR(10) &amp; "- ", TRUE, _xlfn._xlws.FILTER($I$9:$I$1000, ($B$9:$B$1000=B88) * ($H$9:$H$1000="Topic"))), "")</f>
        <v xml:space="preserve">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v>
      </c>
      <c r="B88" s="45">
        <f t="shared" si="16"/>
        <v>10</v>
      </c>
      <c r="C88" s="95">
        <v>35</v>
      </c>
      <c r="D88" s="57">
        <v>0</v>
      </c>
      <c r="E88" s="58" t="s">
        <v>860</v>
      </c>
      <c r="F88" s="54">
        <v>80</v>
      </c>
      <c r="G88" s="52" t="s">
        <v>158</v>
      </c>
      <c r="H88" s="52" t="s">
        <v>77</v>
      </c>
      <c r="I88" s="61" t="s">
        <v>883</v>
      </c>
      <c r="J88" s="62" t="s">
        <v>884</v>
      </c>
      <c r="K88" s="129" t="str">
        <f t="shared" si="17"/>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v>
      </c>
      <c r="M88" s="52">
        <v>0</v>
      </c>
      <c r="N88" s="102" t="str">
        <f t="shared" si="19"/>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1"/>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3"/>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5"/>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27"/>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28"/>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29"/>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30"/>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31"/>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IF(AE88=$B$6,AG88,"")</f>
        <v/>
      </c>
      <c r="AI88" s="54"/>
      <c r="AJ88" s="54"/>
      <c r="AK88" s="54"/>
      <c r="AL88" s="54"/>
      <c r="AM88" s="54"/>
    </row>
    <row r="89" spans="1:39">
      <c r="A89" s="45" t="str" cm="1">
        <f t="array" ref="A89">IF(H89="PROJECT", CHAR(10) &amp; "- " &amp; _xlfn.TEXTJOIN(CHAR(10) &amp; "- ", TRUE, _xlfn._xlws.FILTER($I$9:$I$1000, ($B$9:$B$1000=B89) * ($H$9:$H$1000="Topic"))), "")</f>
        <v/>
      </c>
      <c r="B89" s="45">
        <f t="shared" si="16"/>
        <v>11</v>
      </c>
      <c r="C89" s="95">
        <v>18</v>
      </c>
      <c r="D89" s="46">
        <v>5</v>
      </c>
      <c r="E89" s="58" t="s">
        <v>860</v>
      </c>
      <c r="F89" s="67">
        <v>81</v>
      </c>
      <c r="G89" s="53" t="s">
        <v>159</v>
      </c>
      <c r="H89" s="53" t="s">
        <v>48</v>
      </c>
      <c r="I89" s="50" t="s">
        <v>885</v>
      </c>
      <c r="J89" s="51" t="s">
        <v>886</v>
      </c>
      <c r="K89" s="129" t="str">
        <f t="shared" si="17"/>
        <v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v>
      </c>
      <c r="M89" s="53">
        <v>0</v>
      </c>
      <c r="N89" s="102" t="str">
        <f t="shared" si="19"/>
        <v>[ROLE]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1"/>
        <v>[ROLE]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3"/>
        <v>[ROLE]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5"/>
        <v>[ROLE]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27"/>
        <v/>
      </c>
      <c r="AA89" s="56" t="str">
        <f t="shared" si="28"/>
        <v/>
      </c>
      <c r="AB89" s="56" t="str">
        <f t="shared" si="29"/>
        <v/>
      </c>
      <c r="AC89" s="56" t="str">
        <f t="shared" si="30"/>
        <v/>
      </c>
      <c r="AD89" s="56" t="str">
        <f t="shared" si="31"/>
        <v/>
      </c>
      <c r="AE89" s="40"/>
      <c r="AF89" s="40"/>
      <c r="AG89" s="40"/>
      <c r="AH89" s="56" t="str">
        <f>IF(AE89=$B$6,AG89,"")</f>
        <v/>
      </c>
      <c r="AI89" s="54"/>
      <c r="AJ89" s="54"/>
      <c r="AK89" s="54"/>
      <c r="AL89" s="54"/>
      <c r="AM89" s="54"/>
    </row>
    <row r="90" spans="1:39">
      <c r="A90" s="45" t="str" cm="1">
        <f t="array" ref="A90">IF(H90="PROJECT", CHAR(10) &amp; "- " &amp; _xlfn.TEXTJOIN(CHAR(10) &amp; "- ", TRUE, _xlfn._xlws.FILTER($I$9:$I$1000, ($B$9:$B$1000=B90) * ($H$9:$H$1000="Topic"))), "")</f>
        <v/>
      </c>
      <c r="B90" s="45">
        <f t="shared" si="16"/>
        <v>11</v>
      </c>
      <c r="C90" s="95">
        <v>18</v>
      </c>
      <c r="D90" s="57">
        <v>5</v>
      </c>
      <c r="E90" s="58" t="s">
        <v>860</v>
      </c>
      <c r="F90" s="54">
        <v>82</v>
      </c>
      <c r="G90" s="52" t="s">
        <v>159</v>
      </c>
      <c r="H90" s="52" t="s">
        <v>48</v>
      </c>
      <c r="I90" s="61" t="s">
        <v>887</v>
      </c>
      <c r="J90" s="62" t="s">
        <v>888</v>
      </c>
      <c r="K90" s="129" t="str">
        <f t="shared" si="17"/>
        <v xml:space="preserve">[ROLE] Friendly tutor specializing in Python Core &amp; Scripting | [TOPIC] Inject custom headers and URL parameters into HTTP requests using requests.get(), params, and headers.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v>
      </c>
      <c r="M90" s="52">
        <v>0</v>
      </c>
      <c r="N90" s="102" t="str">
        <f t="shared" si="19"/>
        <v>[ROLE]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1"/>
        <v>[ROLE] Tech Lead | [TASK] Assign incomplete Python Core &amp; Scripting script challenges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3"/>
        <v>[ROLE]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5"/>
        <v>[ROLE]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27"/>
        <v/>
      </c>
      <c r="AA90" s="56" t="str">
        <f t="shared" si="28"/>
        <v/>
      </c>
      <c r="AB90" s="56" t="str">
        <f t="shared" si="29"/>
        <v/>
      </c>
      <c r="AC90" s="56" t="str">
        <f t="shared" si="30"/>
        <v/>
      </c>
      <c r="AD90" s="56" t="str">
        <f t="shared" si="31"/>
        <v/>
      </c>
      <c r="AE90" s="40"/>
      <c r="AF90" s="40"/>
      <c r="AG90" s="40"/>
      <c r="AH90" s="56" t="str">
        <f>IF(AE90=$B$6,AG90,"")</f>
        <v/>
      </c>
      <c r="AI90" s="54"/>
      <c r="AJ90" s="54"/>
      <c r="AK90" s="54"/>
      <c r="AL90" s="54"/>
      <c r="AM90" s="54"/>
    </row>
    <row r="91" spans="1:39">
      <c r="A91" s="45" t="str" cm="1">
        <f t="array" ref="A91">IF(H91="PROJECT", CHAR(10) &amp; "- " &amp; _xlfn.TEXTJOIN(CHAR(10) &amp; "- ", TRUE, _xlfn._xlws.FILTER($I$9:$I$1000, ($B$9:$B$1000=B91) * ($H$9:$H$1000="Topic"))), "")</f>
        <v/>
      </c>
      <c r="B91" s="45">
        <f t="shared" si="16"/>
        <v>11</v>
      </c>
      <c r="C91" s="95">
        <v>18</v>
      </c>
      <c r="D91" s="46">
        <v>5</v>
      </c>
      <c r="E91" s="58" t="s">
        <v>860</v>
      </c>
      <c r="F91" s="67">
        <v>83</v>
      </c>
      <c r="G91" s="53" t="s">
        <v>159</v>
      </c>
      <c r="H91" s="53" t="s">
        <v>48</v>
      </c>
      <c r="I91" s="50" t="s">
        <v>889</v>
      </c>
      <c r="J91" s="51" t="s">
        <v>890</v>
      </c>
      <c r="K91" s="129" t="str">
        <f t="shared" si="17"/>
        <v xml:space="preserve">[ROLE] Friendly tutor specializing in Python Core &amp; Scripting | [TOPIC] Transmit JSON payloads and handle network errors using requests.post(), json, timeout, and raise_for_status().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v>
      </c>
      <c r="M91" s="53">
        <v>0</v>
      </c>
      <c r="N91" s="102" t="str">
        <f t="shared" si="19"/>
        <v>[ROLE]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1"/>
        <v>[ROLE]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3"/>
        <v>[ROLE]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5"/>
        <v>[ROLE]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27"/>
        <v/>
      </c>
      <c r="AA91" s="56" t="str">
        <f t="shared" si="28"/>
        <v/>
      </c>
      <c r="AB91" s="56" t="str">
        <f t="shared" si="29"/>
        <v/>
      </c>
      <c r="AC91" s="56" t="str">
        <f t="shared" si="30"/>
        <v/>
      </c>
      <c r="AD91" s="56" t="str">
        <f t="shared" si="31"/>
        <v/>
      </c>
      <c r="AE91" s="40"/>
      <c r="AF91" s="40"/>
      <c r="AG91" s="40"/>
      <c r="AH91" s="56" t="str">
        <f>IF(AE91=$B$6,AG91,"")</f>
        <v/>
      </c>
      <c r="AI91" s="54"/>
      <c r="AJ91" s="54"/>
      <c r="AK91" s="54"/>
      <c r="AL91" s="54"/>
      <c r="AM91" s="54"/>
    </row>
    <row r="92" spans="1:39">
      <c r="A92" s="45" t="str" cm="1">
        <f t="array" ref="A92">IF(H92="PROJECT", CHAR(10) &amp; "- " &amp; _xlfn.TEXTJOIN(CHAR(10) &amp; "- ", TRUE, _xlfn._xlws.FILTER($I$9:$I$1000, ($B$9:$B$1000=B92) * ($H$9:$H$1000="Topic"))), "")</f>
        <v/>
      </c>
      <c r="B92" s="45">
        <f t="shared" si="16"/>
        <v>11</v>
      </c>
      <c r="C92" s="95">
        <v>20</v>
      </c>
      <c r="D92" s="57">
        <v>5</v>
      </c>
      <c r="E92" s="58" t="s">
        <v>860</v>
      </c>
      <c r="F92" s="54">
        <v>84</v>
      </c>
      <c r="G92" s="52" t="s">
        <v>159</v>
      </c>
      <c r="H92" s="52" t="s">
        <v>48</v>
      </c>
      <c r="I92" s="61" t="s">
        <v>891</v>
      </c>
      <c r="J92" s="62" t="s">
        <v>892</v>
      </c>
      <c r="K92" s="129" t="str">
        <f t="shared" si="17"/>
        <v xml:space="preserve">[ROLE] Friendly tutor specializing in Python Core &amp; Scripting | [TOPIC] Navigate paginated REST APIs and cursor-based responses using requests.get(), params, response.json(), and while.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v>
      </c>
      <c r="M92" s="52">
        <v>0</v>
      </c>
      <c r="N92" s="102" t="str">
        <f t="shared" si="19"/>
        <v>[ROLE]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1"/>
        <v>[ROLE]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3"/>
        <v>[ROLE]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5"/>
        <v>[ROLE]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27"/>
        <v/>
      </c>
      <c r="AA92" s="56" t="str">
        <f t="shared" si="28"/>
        <v/>
      </c>
      <c r="AB92" s="56" t="str">
        <f t="shared" si="29"/>
        <v/>
      </c>
      <c r="AC92" s="56" t="str">
        <f t="shared" si="30"/>
        <v/>
      </c>
      <c r="AD92" s="56" t="str">
        <f t="shared" si="31"/>
        <v/>
      </c>
      <c r="AE92" s="40"/>
      <c r="AF92" s="40"/>
      <c r="AG92" s="40"/>
      <c r="AH92" s="56" t="str">
        <f>IF(AE92=$B$6,AG92,"")</f>
        <v/>
      </c>
      <c r="AI92" s="54"/>
      <c r="AJ92" s="54"/>
      <c r="AK92" s="54"/>
      <c r="AL92" s="54"/>
      <c r="AM92" s="54"/>
    </row>
    <row r="93" spans="1:39">
      <c r="A93" s="45" t="str" cm="1">
        <f t="array" ref="A93">IF(H93="PROJECT", CHAR(10) &amp; "- " &amp; _xlfn.TEXTJOIN(CHAR(10) &amp; "- ", TRUE, _xlfn._xlws.FILTER($I$9:$I$1000, ($B$9:$B$1000=B93) * ($H$9:$H$1000="Topic"))), "")</f>
        <v/>
      </c>
      <c r="B93" s="45">
        <f t="shared" si="16"/>
        <v>11</v>
      </c>
      <c r="C93" s="95">
        <v>18</v>
      </c>
      <c r="D93" s="46">
        <v>5</v>
      </c>
      <c r="E93" s="58" t="s">
        <v>860</v>
      </c>
      <c r="F93" s="67">
        <v>85</v>
      </c>
      <c r="G93" s="53" t="s">
        <v>158</v>
      </c>
      <c r="H93" s="53" t="s">
        <v>48</v>
      </c>
      <c r="I93" s="50" t="s">
        <v>893</v>
      </c>
      <c r="J93" s="51" t="s">
        <v>894</v>
      </c>
      <c r="K93" s="129" t="str">
        <f t="shared" si="17"/>
        <v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v>
      </c>
      <c r="M93" s="53">
        <v>0</v>
      </c>
      <c r="N93" s="102" t="str">
        <f t="shared" si="19"/>
        <v>[ROLE]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1"/>
        <v>[ROLE]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3"/>
        <v>[ROLE]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5"/>
        <v>[ROLE]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27"/>
        <v/>
      </c>
      <c r="AA93" s="56" t="str">
        <f t="shared" si="28"/>
        <v/>
      </c>
      <c r="AB93" s="56" t="str">
        <f t="shared" si="29"/>
        <v/>
      </c>
      <c r="AC93" s="56" t="str">
        <f t="shared" si="30"/>
        <v/>
      </c>
      <c r="AD93" s="56" t="str">
        <f t="shared" si="31"/>
        <v/>
      </c>
      <c r="AE93" s="40"/>
      <c r="AF93" s="40"/>
      <c r="AG93" s="40"/>
      <c r="AH93" s="56" t="str">
        <f>IF(AE93=$B$6,AG93,"")</f>
        <v/>
      </c>
      <c r="AI93" s="54"/>
      <c r="AJ93" s="54"/>
      <c r="AK93" s="54"/>
      <c r="AL93" s="54"/>
      <c r="AM93" s="54"/>
    </row>
    <row r="94" spans="1:39">
      <c r="A94" s="45" t="str" cm="1">
        <f t="array" ref="A94">IF(H94="PROJECT", CHAR(10) &amp; "- " &amp; _xlfn.TEXTJOIN(CHAR(10) &amp; "- ", TRUE, _xlfn._xlws.FILTER($I$9:$I$1000, ($B$9:$B$1000=B94) * ($H$9:$H$1000="Topic"))), "")</f>
        <v/>
      </c>
      <c r="B94" s="45">
        <f t="shared" si="16"/>
        <v>11</v>
      </c>
      <c r="C94" s="95">
        <v>18</v>
      </c>
      <c r="D94" s="57">
        <v>5</v>
      </c>
      <c r="E94" s="58" t="s">
        <v>860</v>
      </c>
      <c r="F94" s="54">
        <v>86</v>
      </c>
      <c r="G94" s="52" t="s">
        <v>158</v>
      </c>
      <c r="H94" s="52" t="s">
        <v>48</v>
      </c>
      <c r="I94" s="61" t="s">
        <v>895</v>
      </c>
      <c r="J94" s="62" t="s">
        <v>896</v>
      </c>
      <c r="K94" s="129" t="str">
        <f t="shared" si="17"/>
        <v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v>
      </c>
      <c r="M94" s="52">
        <v>0</v>
      </c>
      <c r="N94" s="102" t="str">
        <f t="shared" si="19"/>
        <v>[ROLE]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1"/>
        <v>[ROLE]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3"/>
        <v>[ROLE]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5"/>
        <v>[ROLE]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27"/>
        <v/>
      </c>
      <c r="AA94" s="56" t="str">
        <f t="shared" si="28"/>
        <v/>
      </c>
      <c r="AB94" s="56" t="str">
        <f t="shared" si="29"/>
        <v/>
      </c>
      <c r="AC94" s="56" t="str">
        <f t="shared" si="30"/>
        <v/>
      </c>
      <c r="AD94" s="56" t="str">
        <f t="shared" si="31"/>
        <v/>
      </c>
      <c r="AE94" s="40"/>
      <c r="AF94" s="40"/>
      <c r="AG94" s="40"/>
      <c r="AH94" s="56" t="str">
        <f>IF(AE94=$B$6,AG94,"")</f>
        <v/>
      </c>
      <c r="AI94" s="54"/>
      <c r="AJ94" s="54"/>
      <c r="AK94" s="54"/>
      <c r="AL94" s="54"/>
      <c r="AM94" s="54"/>
    </row>
    <row r="95" spans="1:39">
      <c r="A95" s="45" t="str" cm="1">
        <f t="array" ref="A95">IF(H95="PROJECT", CHAR(10) &amp; "- " &amp; _xlfn.TEXTJOIN(CHAR(10) &amp; "- ", TRUE, _xlfn._xlws.FILTER($I$9:$I$1000, ($B$9:$B$1000=B95) * ($H$9:$H$1000="Topic"))), "")</f>
        <v/>
      </c>
      <c r="B95" s="45">
        <f t="shared" si="16"/>
        <v>11</v>
      </c>
      <c r="C95" s="95">
        <v>15</v>
      </c>
      <c r="D95" s="46">
        <v>4</v>
      </c>
      <c r="E95" s="58" t="s">
        <v>46</v>
      </c>
      <c r="F95" s="67">
        <v>87</v>
      </c>
      <c r="G95" s="53" t="s">
        <v>158</v>
      </c>
      <c r="H95" s="53" t="s">
        <v>48</v>
      </c>
      <c r="I95" s="50" t="s">
        <v>897</v>
      </c>
      <c r="J95" s="51" t="s">
        <v>898</v>
      </c>
      <c r="K95" s="129" t="str">
        <f t="shared" si="17"/>
        <v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v>
      </c>
      <c r="M95" s="53">
        <v>0</v>
      </c>
      <c r="N95" s="102" t="str">
        <f t="shared" si="19"/>
        <v>[ROLE]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1"/>
        <v>[ROLE]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3"/>
        <v>[ROLE]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5"/>
        <v>[ROLE]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27"/>
        <v/>
      </c>
      <c r="AA95" s="56" t="str">
        <f t="shared" si="28"/>
        <v/>
      </c>
      <c r="AB95" s="56" t="str">
        <f t="shared" si="29"/>
        <v/>
      </c>
      <c r="AC95" s="56" t="str">
        <f t="shared" si="30"/>
        <v/>
      </c>
      <c r="AD95" s="56" t="str">
        <f t="shared" si="31"/>
        <v/>
      </c>
      <c r="AE95" s="40"/>
      <c r="AF95" s="40"/>
      <c r="AG95" s="40"/>
      <c r="AH95" s="56" t="str">
        <f>IF(AE95=$B$6,AG95,"")</f>
        <v/>
      </c>
      <c r="AI95" s="54"/>
      <c r="AJ95" s="54"/>
      <c r="AK95" s="54"/>
      <c r="AL95" s="54"/>
      <c r="AM95" s="54"/>
    </row>
    <row r="96" spans="1:39">
      <c r="A96" s="45" t="str" cm="1">
        <f t="array" ref="A96">IF(H96="PROJECT", CHAR(10) &amp; "- " &amp; _xlfn.TEXTJOIN(CHAR(10) &amp; "- ", TRUE, _xlfn._xlws.FILTER($I$9:$I$1000, ($B$9:$B$1000=B96) * ($H$9:$H$1000="Topic"))), "")</f>
        <v xml:space="preserve">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v>
      </c>
      <c r="B96" s="45">
        <f t="shared" si="16"/>
        <v>11</v>
      </c>
      <c r="C96" s="95">
        <v>35</v>
      </c>
      <c r="D96" s="57">
        <v>0</v>
      </c>
      <c r="E96" s="58" t="s">
        <v>860</v>
      </c>
      <c r="F96" s="54">
        <v>88</v>
      </c>
      <c r="G96" s="52" t="s">
        <v>159</v>
      </c>
      <c r="H96" s="52" t="s">
        <v>77</v>
      </c>
      <c r="I96" s="61" t="s">
        <v>899</v>
      </c>
      <c r="J96" s="62" t="s">
        <v>900</v>
      </c>
      <c r="K96" s="129" t="str">
        <f t="shared" si="17"/>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v>
      </c>
      <c r="M96" s="52">
        <v>0</v>
      </c>
      <c r="N96" s="102" t="str">
        <f t="shared" si="19"/>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1"/>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3"/>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5"/>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27"/>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28"/>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29"/>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30"/>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31"/>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IF(AE96=$B$6,AG96,"")</f>
        <v/>
      </c>
      <c r="AI96" s="54"/>
      <c r="AJ96" s="54"/>
      <c r="AK96" s="54"/>
      <c r="AL96" s="54"/>
      <c r="AM96" s="54"/>
    </row>
    <row r="97" spans="1:39">
      <c r="A97" s="45" t="str" cm="1">
        <f t="array" ref="A97">IF(H97="PROJECT", CHAR(10) &amp; "- " &amp; _xlfn.TEXTJOIN(CHAR(10) &amp; "- ", TRUE, _xlfn._xlws.FILTER($I$9:$I$1000, ($B$9:$B$1000=B97) * ($H$9:$H$1000="Topic"))), "")</f>
        <v/>
      </c>
      <c r="B97" s="45">
        <f t="shared" si="16"/>
        <v>12</v>
      </c>
      <c r="C97" s="95">
        <v>15</v>
      </c>
      <c r="D97" s="46">
        <v>4</v>
      </c>
      <c r="E97" s="58" t="s">
        <v>860</v>
      </c>
      <c r="F97" s="67">
        <v>89</v>
      </c>
      <c r="G97" s="53" t="s">
        <v>158</v>
      </c>
      <c r="H97" s="53" t="s">
        <v>48</v>
      </c>
      <c r="I97" s="50" t="s">
        <v>901</v>
      </c>
      <c r="J97" s="51" t="s">
        <v>902</v>
      </c>
      <c r="K97" s="129" t="str">
        <f t="shared" si="17"/>
        <v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v>
      </c>
      <c r="M97" s="53">
        <v>0</v>
      </c>
      <c r="N97" s="102" t="str">
        <f t="shared" si="19"/>
        <v>[ROLE]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1"/>
        <v>[ROLE]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3"/>
        <v>[ROLE]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5"/>
        <v>[ROLE]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27"/>
        <v/>
      </c>
      <c r="AA97" s="56" t="str">
        <f t="shared" si="28"/>
        <v/>
      </c>
      <c r="AB97" s="56" t="str">
        <f t="shared" si="29"/>
        <v/>
      </c>
      <c r="AC97" s="56" t="str">
        <f t="shared" si="30"/>
        <v/>
      </c>
      <c r="AD97" s="56" t="str">
        <f t="shared" si="31"/>
        <v/>
      </c>
      <c r="AE97" s="40"/>
      <c r="AF97" s="40"/>
      <c r="AG97" s="40"/>
      <c r="AH97" s="56" t="str">
        <f>IF(AE97=$B$6,AG97,"")</f>
        <v/>
      </c>
      <c r="AI97" s="54"/>
      <c r="AJ97" s="54"/>
      <c r="AK97" s="54"/>
      <c r="AL97" s="54"/>
      <c r="AM97" s="54"/>
    </row>
    <row r="98" spans="1:39">
      <c r="A98" s="45" t="str" cm="1">
        <f t="array" ref="A98">IF(H98="PROJECT", CHAR(10) &amp; "- " &amp; _xlfn.TEXTJOIN(CHAR(10) &amp; "- ", TRUE, _xlfn._xlws.FILTER($I$9:$I$1000, ($B$9:$B$1000=B98) * ($H$9:$H$1000="Topic"))), "")</f>
        <v/>
      </c>
      <c r="B98" s="45">
        <f t="shared" si="16"/>
        <v>12</v>
      </c>
      <c r="C98" s="95">
        <v>18</v>
      </c>
      <c r="D98" s="57">
        <v>5</v>
      </c>
      <c r="E98" s="58" t="s">
        <v>860</v>
      </c>
      <c r="F98" s="54">
        <v>90</v>
      </c>
      <c r="G98" s="52" t="s">
        <v>158</v>
      </c>
      <c r="H98" s="52" t="s">
        <v>48</v>
      </c>
      <c r="I98" s="61" t="s">
        <v>903</v>
      </c>
      <c r="J98" s="62" t="s">
        <v>904</v>
      </c>
      <c r="K98" s="129" t="str">
        <f t="shared" si="17"/>
        <v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v>
      </c>
      <c r="M98" s="52">
        <v>0</v>
      </c>
      <c r="N98" s="102" t="str">
        <f t="shared" si="19"/>
        <v>[ROLE]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1"/>
        <v>[ROLE]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3"/>
        <v>[ROLE]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5"/>
        <v>[ROLE]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27"/>
        <v/>
      </c>
      <c r="AA98" s="56" t="str">
        <f t="shared" si="28"/>
        <v/>
      </c>
      <c r="AB98" s="56" t="str">
        <f t="shared" si="29"/>
        <v/>
      </c>
      <c r="AC98" s="56" t="str">
        <f t="shared" si="30"/>
        <v/>
      </c>
      <c r="AD98" s="56" t="str">
        <f t="shared" si="31"/>
        <v/>
      </c>
      <c r="AE98" s="40"/>
      <c r="AF98" s="40"/>
      <c r="AG98" s="40"/>
      <c r="AH98" s="56" t="str">
        <f>IF(AE98=$B$6,AG98,"")</f>
        <v/>
      </c>
      <c r="AI98" s="54"/>
      <c r="AJ98" s="54"/>
      <c r="AK98" s="54"/>
      <c r="AL98" s="54"/>
      <c r="AM98" s="54"/>
    </row>
    <row r="99" spans="1:39">
      <c r="A99" s="45" t="str" cm="1">
        <f t="array" ref="A99">IF(H99="PROJECT", CHAR(10) &amp; "- " &amp; _xlfn.TEXTJOIN(CHAR(10) &amp; "- ", TRUE, _xlfn._xlws.FILTER($I$9:$I$1000, ($B$9:$B$1000=B99) * ($H$9:$H$1000="Topic"))), "")</f>
        <v/>
      </c>
      <c r="B99" s="45">
        <f t="shared" si="16"/>
        <v>12</v>
      </c>
      <c r="C99" s="95">
        <v>20</v>
      </c>
      <c r="D99" s="46">
        <v>5</v>
      </c>
      <c r="E99" s="58" t="s">
        <v>860</v>
      </c>
      <c r="F99" s="67">
        <v>91</v>
      </c>
      <c r="G99" s="53" t="s">
        <v>159</v>
      </c>
      <c r="H99" s="53" t="s">
        <v>48</v>
      </c>
      <c r="I99" s="50" t="s">
        <v>905</v>
      </c>
      <c r="J99" s="51" t="s">
        <v>906</v>
      </c>
      <c r="K99" s="129" t="str">
        <f t="shared" si="17"/>
        <v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v>
      </c>
      <c r="M99" s="53">
        <v>0</v>
      </c>
      <c r="N99" s="102" t="str">
        <f t="shared" si="19"/>
        <v>[ROLE]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1"/>
        <v>[ROLE]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3"/>
        <v>[ROLE]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5"/>
        <v>[ROLE]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27"/>
        <v/>
      </c>
      <c r="AA99" s="56" t="str">
        <f t="shared" si="28"/>
        <v/>
      </c>
      <c r="AB99" s="56" t="str">
        <f t="shared" si="29"/>
        <v/>
      </c>
      <c r="AC99" s="56" t="str">
        <f t="shared" si="30"/>
        <v/>
      </c>
      <c r="AD99" s="56" t="str">
        <f t="shared" si="31"/>
        <v/>
      </c>
      <c r="AE99" s="40"/>
      <c r="AF99" s="40"/>
      <c r="AG99" s="40"/>
      <c r="AH99" s="56" t="str">
        <f>IF(AE99=$B$6,AG99,"")</f>
        <v/>
      </c>
      <c r="AI99" s="54"/>
      <c r="AJ99" s="54"/>
      <c r="AK99" s="54"/>
      <c r="AL99" s="54"/>
      <c r="AM99" s="54"/>
    </row>
    <row r="100" spans="1:39">
      <c r="A100" s="45" t="str" cm="1">
        <f t="array" ref="A100">IF(H100="PROJECT", CHAR(10) &amp; "- " &amp; _xlfn.TEXTJOIN(CHAR(10) &amp; "- ", TRUE, _xlfn._xlws.FILTER($I$9:$I$1000, ($B$9:$B$1000=B100) * ($H$9:$H$1000="Topic"))), "")</f>
        <v/>
      </c>
      <c r="B100" s="45">
        <f t="shared" si="16"/>
        <v>12</v>
      </c>
      <c r="C100" s="95">
        <v>22</v>
      </c>
      <c r="D100" s="57">
        <v>5</v>
      </c>
      <c r="E100" s="58" t="s">
        <v>860</v>
      </c>
      <c r="F100" s="54">
        <v>92</v>
      </c>
      <c r="G100" s="52" t="s">
        <v>159</v>
      </c>
      <c r="H100" s="52" t="s">
        <v>48</v>
      </c>
      <c r="I100" s="61" t="s">
        <v>907</v>
      </c>
      <c r="J100" s="62" t="s">
        <v>908</v>
      </c>
      <c r="K100" s="129" t="str">
        <f t="shared" si="17"/>
        <v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v>
      </c>
      <c r="M100" s="52">
        <v>0</v>
      </c>
      <c r="N100" s="102" t="str">
        <f t="shared" si="19"/>
        <v>[ROLE]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1"/>
        <v>[ROLE]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3"/>
        <v>[ROLE]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5"/>
        <v>[ROLE]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27"/>
        <v/>
      </c>
      <c r="AA100" s="56" t="str">
        <f t="shared" si="28"/>
        <v/>
      </c>
      <c r="AB100" s="56" t="str">
        <f t="shared" si="29"/>
        <v/>
      </c>
      <c r="AC100" s="56" t="str">
        <f t="shared" si="30"/>
        <v/>
      </c>
      <c r="AD100" s="56" t="str">
        <f t="shared" si="31"/>
        <v/>
      </c>
      <c r="AE100" s="40"/>
      <c r="AF100" s="40"/>
      <c r="AG100" s="40"/>
      <c r="AH100" s="56" t="str">
        <f>IF(AE100=$B$6,AG100,"")</f>
        <v/>
      </c>
      <c r="AI100" s="54"/>
      <c r="AJ100" s="54"/>
      <c r="AK100" s="54"/>
      <c r="AL100" s="54"/>
      <c r="AM100" s="54"/>
    </row>
    <row r="101" spans="1:39">
      <c r="A101" s="45" t="str" cm="1">
        <f t="array" ref="A101">IF(H101="PROJECT", CHAR(10) &amp; "- " &amp; _xlfn.TEXTJOIN(CHAR(10) &amp; "- ", TRUE, _xlfn._xlws.FILTER($I$9:$I$1000, ($B$9:$B$1000=B101) * ($H$9:$H$1000="Topic"))), "")</f>
        <v/>
      </c>
      <c r="B101" s="45">
        <f t="shared" si="16"/>
        <v>12</v>
      </c>
      <c r="C101" s="95">
        <v>18</v>
      </c>
      <c r="D101" s="46">
        <v>5</v>
      </c>
      <c r="E101" s="58" t="s">
        <v>860</v>
      </c>
      <c r="F101" s="67">
        <v>93</v>
      </c>
      <c r="G101" s="53" t="s">
        <v>158</v>
      </c>
      <c r="H101" s="53" t="s">
        <v>48</v>
      </c>
      <c r="I101" s="50" t="s">
        <v>909</v>
      </c>
      <c r="J101" s="51" t="s">
        <v>910</v>
      </c>
      <c r="K101" s="129" t="str">
        <f t="shared" si="17"/>
        <v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v>
      </c>
      <c r="M101" s="53">
        <v>0</v>
      </c>
      <c r="N101" s="102" t="str">
        <f t="shared" si="19"/>
        <v>[ROLE]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1"/>
        <v>[ROLE]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3"/>
        <v>[ROLE]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5"/>
        <v>[ROLE]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27"/>
        <v/>
      </c>
      <c r="AA101" s="56" t="str">
        <f t="shared" si="28"/>
        <v/>
      </c>
      <c r="AB101" s="56" t="str">
        <f t="shared" si="29"/>
        <v/>
      </c>
      <c r="AC101" s="56" t="str">
        <f t="shared" si="30"/>
        <v/>
      </c>
      <c r="AD101" s="56" t="str">
        <f t="shared" si="31"/>
        <v/>
      </c>
      <c r="AE101" s="40"/>
      <c r="AF101" s="40"/>
      <c r="AG101" s="40"/>
      <c r="AH101" s="56" t="str">
        <f>IF(AE101=$B$6,AG101,"")</f>
        <v/>
      </c>
      <c r="AI101" s="54"/>
      <c r="AJ101" s="54"/>
      <c r="AK101" s="54"/>
      <c r="AL101" s="54"/>
      <c r="AM101" s="54"/>
    </row>
    <row r="102" spans="1:39">
      <c r="A102" s="45" t="str" cm="1">
        <f t="array" ref="A102">IF(H102="PROJECT", CHAR(10) &amp; "- " &amp; _xlfn.TEXTJOIN(CHAR(10) &amp; "- ", TRUE, _xlfn._xlws.FILTER($I$9:$I$1000, ($B$9:$B$1000=B102) * ($H$9:$H$1000="Topic"))), "")</f>
        <v/>
      </c>
      <c r="B102" s="45">
        <f t="shared" si="16"/>
        <v>12</v>
      </c>
      <c r="C102" s="95">
        <v>20</v>
      </c>
      <c r="D102" s="57">
        <v>5</v>
      </c>
      <c r="E102" s="58" t="s">
        <v>860</v>
      </c>
      <c r="F102" s="54">
        <v>94</v>
      </c>
      <c r="G102" s="52" t="s">
        <v>159</v>
      </c>
      <c r="H102" s="52" t="s">
        <v>48</v>
      </c>
      <c r="I102" s="61" t="s">
        <v>911</v>
      </c>
      <c r="J102" s="62" t="s">
        <v>912</v>
      </c>
      <c r="K102" s="129" t="str">
        <f t="shared" si="17"/>
        <v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v>
      </c>
      <c r="M102" s="52">
        <v>0</v>
      </c>
      <c r="N102" s="102" t="str">
        <f t="shared" si="19"/>
        <v>[ROLE]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1"/>
        <v>[ROLE]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3"/>
        <v>[ROLE]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5"/>
        <v>[ROLE]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27"/>
        <v/>
      </c>
      <c r="AA102" s="56" t="str">
        <f t="shared" si="28"/>
        <v/>
      </c>
      <c r="AB102" s="56" t="str">
        <f t="shared" si="29"/>
        <v/>
      </c>
      <c r="AC102" s="56" t="str">
        <f t="shared" si="30"/>
        <v/>
      </c>
      <c r="AD102" s="56" t="str">
        <f t="shared" si="31"/>
        <v/>
      </c>
      <c r="AE102" s="40"/>
      <c r="AF102" s="40"/>
      <c r="AG102" s="40"/>
      <c r="AH102" s="56" t="str">
        <f>IF(AE102=$B$6,AG102,"")</f>
        <v/>
      </c>
      <c r="AI102" s="54"/>
      <c r="AJ102" s="54"/>
      <c r="AK102" s="54"/>
      <c r="AL102" s="54"/>
      <c r="AM102" s="54"/>
    </row>
    <row r="103" spans="1:39">
      <c r="A103" s="45" t="str" cm="1">
        <f t="array" ref="A103">IF(H103="PROJECT", CHAR(10) &amp; "- " &amp; _xlfn.TEXTJOIN(CHAR(10) &amp; "- ", TRUE, _xlfn._xlws.FILTER($I$9:$I$1000, ($B$9:$B$1000=B103) * ($H$9:$H$1000="Topic"))), "")</f>
        <v/>
      </c>
      <c r="B103" s="45">
        <f t="shared" si="16"/>
        <v>12</v>
      </c>
      <c r="C103" s="95">
        <v>18</v>
      </c>
      <c r="D103" s="46">
        <v>5</v>
      </c>
      <c r="E103" s="58" t="s">
        <v>860</v>
      </c>
      <c r="F103" s="67">
        <v>95</v>
      </c>
      <c r="G103" s="53" t="s">
        <v>158</v>
      </c>
      <c r="H103" s="53" t="s">
        <v>48</v>
      </c>
      <c r="I103" s="50" t="s">
        <v>913</v>
      </c>
      <c r="J103" s="51" t="s">
        <v>914</v>
      </c>
      <c r="K103" s="129" t="str">
        <f t="shared" si="17"/>
        <v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v>
      </c>
      <c r="M103" s="53">
        <v>0</v>
      </c>
      <c r="N103" s="102" t="str">
        <f t="shared" si="19"/>
        <v>[ROLE]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1"/>
        <v>[ROLE]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3"/>
        <v>[ROLE]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5"/>
        <v>[ROLE]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27"/>
        <v/>
      </c>
      <c r="AA103" s="56" t="str">
        <f t="shared" si="28"/>
        <v/>
      </c>
      <c r="AB103" s="56" t="str">
        <f t="shared" si="29"/>
        <v/>
      </c>
      <c r="AC103" s="56" t="str">
        <f t="shared" si="30"/>
        <v/>
      </c>
      <c r="AD103" s="56" t="str">
        <f t="shared" si="31"/>
        <v/>
      </c>
      <c r="AE103" s="40"/>
      <c r="AF103" s="40"/>
      <c r="AG103" s="40"/>
      <c r="AH103" s="56" t="str">
        <f>IF(AE103=$B$6,AG103,"")</f>
        <v/>
      </c>
      <c r="AI103" s="54"/>
      <c r="AJ103" s="54"/>
      <c r="AK103" s="54"/>
      <c r="AL103" s="54"/>
      <c r="AM103" s="54"/>
    </row>
    <row r="104" spans="1:39">
      <c r="A104" s="45" t="str" cm="1">
        <f t="array" ref="A104">IF(H104="PROJECT", CHAR(10) &amp; "- " &amp; _xlfn.TEXTJOIN(CHAR(10) &amp; "- ", TRUE, _xlfn._xlws.FILTER($I$9:$I$1000, ($B$9:$B$1000=B104) * ($H$9:$H$1000="Topic"))), "")</f>
        <v/>
      </c>
      <c r="B104" s="45">
        <f t="shared" si="16"/>
        <v>12</v>
      </c>
      <c r="C104" s="95">
        <v>20</v>
      </c>
      <c r="D104" s="57">
        <v>5</v>
      </c>
      <c r="E104" s="58" t="s">
        <v>860</v>
      </c>
      <c r="F104" s="54">
        <v>96</v>
      </c>
      <c r="G104" s="52" t="s">
        <v>159</v>
      </c>
      <c r="H104" s="52" t="s">
        <v>48</v>
      </c>
      <c r="I104" s="61" t="s">
        <v>915</v>
      </c>
      <c r="J104" s="62" t="s">
        <v>916</v>
      </c>
      <c r="K104" s="129" t="str">
        <f t="shared" si="17"/>
        <v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v>
      </c>
      <c r="M104" s="52">
        <v>0</v>
      </c>
      <c r="N104" s="102" t="str">
        <f t="shared" si="19"/>
        <v>[ROLE]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1"/>
        <v>[ROLE]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3"/>
        <v>[ROLE]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5"/>
        <v>[ROLE]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27"/>
        <v/>
      </c>
      <c r="AA104" s="56" t="str">
        <f t="shared" si="28"/>
        <v/>
      </c>
      <c r="AB104" s="56" t="str">
        <f t="shared" si="29"/>
        <v/>
      </c>
      <c r="AC104" s="56" t="str">
        <f t="shared" si="30"/>
        <v/>
      </c>
      <c r="AD104" s="56" t="str">
        <f t="shared" si="31"/>
        <v/>
      </c>
      <c r="AE104" s="40"/>
      <c r="AF104" s="40"/>
      <c r="AG104" s="40"/>
      <c r="AH104" s="56" t="str">
        <f>IF(AE104=$B$6,AG104,"")</f>
        <v/>
      </c>
      <c r="AI104" s="54"/>
      <c r="AJ104" s="54"/>
      <c r="AK104" s="54"/>
      <c r="AL104" s="54"/>
      <c r="AM104" s="54"/>
    </row>
    <row r="105" spans="1:39">
      <c r="A105" s="45" t="str" cm="1">
        <f t="array" ref="A105">IF(H105="PROJECT", CHAR(10) &amp; "- " &amp; _xlfn.TEXTJOIN(CHAR(10) &amp; "- ", TRUE, _xlfn._xlws.FILTER($I$9:$I$1000, ($B$9:$B$1000=B105) * ($H$9:$H$1000="Topic"))), "")</f>
        <v xml:space="preserve">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v>
      </c>
      <c r="B105" s="45">
        <f t="shared" si="16"/>
        <v>12</v>
      </c>
      <c r="C105" s="95">
        <v>35</v>
      </c>
      <c r="D105" s="46">
        <v>0</v>
      </c>
      <c r="E105" s="58" t="s">
        <v>860</v>
      </c>
      <c r="F105" s="67">
        <v>97</v>
      </c>
      <c r="G105" s="53" t="s">
        <v>159</v>
      </c>
      <c r="H105" s="53" t="s">
        <v>77</v>
      </c>
      <c r="I105" s="50" t="s">
        <v>917</v>
      </c>
      <c r="J105" s="51" t="s">
        <v>918</v>
      </c>
      <c r="K105" s="129" t="str">
        <f t="shared" si="17"/>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v>
      </c>
      <c r="M105" s="53">
        <v>0</v>
      </c>
      <c r="N105" s="102" t="str">
        <f t="shared" si="19"/>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1"/>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3"/>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5"/>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27"/>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si="28"/>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si="29"/>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si="30"/>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si="31"/>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16"/>
        <v>13</v>
      </c>
      <c r="C106" s="95">
        <v>15</v>
      </c>
      <c r="D106" s="57">
        <v>4</v>
      </c>
      <c r="E106" s="58" t="s">
        <v>46</v>
      </c>
      <c r="F106" s="54">
        <v>98</v>
      </c>
      <c r="G106" s="52" t="s">
        <v>158</v>
      </c>
      <c r="H106" s="52" t="s">
        <v>48</v>
      </c>
      <c r="I106" s="61" t="s">
        <v>919</v>
      </c>
      <c r="J106" s="62" t="s">
        <v>920</v>
      </c>
      <c r="K106" s="129" t="str">
        <f t="shared" si="17"/>
        <v xml:space="preserve">[ROLE] Friendly tutor specializing in Python Core &amp; Scripting | [TOPIC] Structural script execution flow and standalone module checks using __name__, sys.exit(), and print().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v>
      </c>
      <c r="M106" s="52">
        <v>0</v>
      </c>
      <c r="N106" s="102" t="str">
        <f t="shared" si="19"/>
        <v>[ROLE]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1"/>
        <v>[ROLE]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3"/>
        <v>[ROLE]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5"/>
        <v>[ROLE]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27"/>
        <v/>
      </c>
      <c r="AA106" s="56" t="str">
        <f t="shared" si="28"/>
        <v/>
      </c>
      <c r="AB106" s="56" t="str">
        <f t="shared" si="29"/>
        <v/>
      </c>
      <c r="AC106" s="56" t="str">
        <f t="shared" si="30"/>
        <v/>
      </c>
      <c r="AD106" s="56" t="str">
        <f t="shared" si="31"/>
        <v/>
      </c>
      <c r="AE106" s="40"/>
      <c r="AF106" s="40"/>
      <c r="AG106" s="40"/>
      <c r="AH106" s="56" t="str">
        <f>IF(AE106=$B$6,AG106,"")</f>
        <v/>
      </c>
      <c r="AI106" s="54"/>
      <c r="AJ106" s="54"/>
      <c r="AK106" s="54"/>
      <c r="AL106" s="54"/>
      <c r="AM106" s="54"/>
    </row>
    <row r="107" spans="1:39">
      <c r="A107" s="45" t="str" cm="1">
        <f t="array" ref="A107">IF(H107="PROJECT", CHAR(10) &amp; "- " &amp; _xlfn.TEXTJOIN(CHAR(10) &amp; "- ", TRUE, _xlfn._xlws.FILTER($I$9:$I$1000, ($B$9:$B$1000=B107) * ($H$9:$H$1000="Topic"))), "")</f>
        <v/>
      </c>
      <c r="B107" s="45">
        <f t="shared" si="16"/>
        <v>13</v>
      </c>
      <c r="C107" s="95">
        <v>15</v>
      </c>
      <c r="D107" s="46">
        <v>4</v>
      </c>
      <c r="E107" s="58" t="s">
        <v>46</v>
      </c>
      <c r="F107" s="67">
        <v>99</v>
      </c>
      <c r="G107" s="53" t="s">
        <v>158</v>
      </c>
      <c r="H107" s="53" t="s">
        <v>48</v>
      </c>
      <c r="I107" s="50" t="s">
        <v>921</v>
      </c>
      <c r="J107" s="51" t="s">
        <v>922</v>
      </c>
      <c r="K107" s="129" t="str">
        <f t="shared" si="17"/>
        <v xml:space="preserve">[ROLE] Friendly tutor specializing in Python Core &amp; Scripting | [TOPIC] Parse positional command-line arguments manually using sys.argv, len(), int(), and str().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v>
      </c>
      <c r="M107" s="53">
        <v>0</v>
      </c>
      <c r="N107" s="102" t="str">
        <f t="shared" si="19"/>
        <v>[ROLE]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1"/>
        <v>[ROLE] Tech Lead | [TASK] Assign incomplete Python Core &amp; Scripting script challenges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3"/>
        <v>[ROLE]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5"/>
        <v>[ROLE]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27"/>
        <v/>
      </c>
      <c r="AA107" s="56" t="str">
        <f t="shared" si="28"/>
        <v/>
      </c>
      <c r="AB107" s="56" t="str">
        <f t="shared" si="29"/>
        <v/>
      </c>
      <c r="AC107" s="56" t="str">
        <f t="shared" si="30"/>
        <v/>
      </c>
      <c r="AD107" s="56" t="str">
        <f t="shared" si="31"/>
        <v/>
      </c>
      <c r="AE107" s="40"/>
      <c r="AF107" s="40"/>
      <c r="AG107" s="40"/>
      <c r="AH107" s="56" t="str">
        <f>IF(AE107=$B$6,AG107,"")</f>
        <v/>
      </c>
      <c r="AI107" s="54"/>
      <c r="AJ107" s="54"/>
      <c r="AK107" s="54"/>
      <c r="AL107" s="54"/>
      <c r="AM107" s="54"/>
    </row>
    <row r="108" spans="1:39">
      <c r="A108" s="45" t="str" cm="1">
        <f t="array" ref="A108">IF(H108="PROJECT", CHAR(10) &amp; "- " &amp; _xlfn.TEXTJOIN(CHAR(10) &amp; "- ", TRUE, _xlfn._xlws.FILTER($I$9:$I$1000, ($B$9:$B$1000=B108) * ($H$9:$H$1000="Topic"))), "")</f>
        <v/>
      </c>
      <c r="B108" s="45">
        <f t="shared" si="16"/>
        <v>13</v>
      </c>
      <c r="C108" s="95">
        <v>18</v>
      </c>
      <c r="D108" s="57">
        <v>5</v>
      </c>
      <c r="E108" s="58" t="s">
        <v>46</v>
      </c>
      <c r="F108" s="54">
        <v>100</v>
      </c>
      <c r="G108" s="52" t="s">
        <v>158</v>
      </c>
      <c r="H108" s="52" t="s">
        <v>48</v>
      </c>
      <c r="I108" s="61" t="s">
        <v>923</v>
      </c>
      <c r="J108" s="62" t="s">
        <v>924</v>
      </c>
      <c r="K108" s="129" t="str">
        <f t="shared" si="17"/>
        <v xml:space="preserve">[ROLE] Friendly tutor specializing in Python Core &amp; Scripting | [TOPIC] Build declarative CLI interfaces using argparse.ArgumentParser(), add_argument(), and parse_args().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v>
      </c>
      <c r="M108" s="52">
        <v>0</v>
      </c>
      <c r="N108" s="102" t="str">
        <f t="shared" si="19"/>
        <v>[ROLE]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1"/>
        <v>[ROLE] Tech Lead | [TASK] Assign incomplete Python Core &amp; Scripting script challenges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3"/>
        <v>[ROLE]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5"/>
        <v>[ROLE]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27"/>
        <v/>
      </c>
      <c r="AA108" s="56" t="str">
        <f t="shared" si="28"/>
        <v/>
      </c>
      <c r="AB108" s="56" t="str">
        <f t="shared" si="29"/>
        <v/>
      </c>
      <c r="AC108" s="56" t="str">
        <f t="shared" si="30"/>
        <v/>
      </c>
      <c r="AD108" s="56" t="str">
        <f t="shared" si="31"/>
        <v/>
      </c>
      <c r="AE108" s="40"/>
      <c r="AF108" s="40"/>
      <c r="AG108" s="40"/>
      <c r="AH108" s="56" t="str">
        <f>IF(AE108=$B$6,AG108,"")</f>
        <v/>
      </c>
      <c r="AI108" s="54"/>
      <c r="AJ108" s="54"/>
      <c r="AK108" s="54"/>
      <c r="AL108" s="54"/>
      <c r="AM108" s="54"/>
    </row>
    <row r="109" spans="1:39">
      <c r="A109" s="45" t="str" cm="1">
        <f t="array" ref="A109">IF(H109="PROJECT", CHAR(10) &amp; "- " &amp; _xlfn.TEXTJOIN(CHAR(10) &amp; "- ", TRUE, _xlfn._xlws.FILTER($I$9:$I$1000, ($B$9:$B$1000=B109) * ($H$9:$H$1000="Topic"))), "")</f>
        <v/>
      </c>
      <c r="B109" s="45">
        <f t="shared" si="16"/>
        <v>13</v>
      </c>
      <c r="C109" s="95">
        <v>18</v>
      </c>
      <c r="D109" s="46">
        <v>5</v>
      </c>
      <c r="E109" s="58" t="s">
        <v>46</v>
      </c>
      <c r="F109" s="67">
        <v>101</v>
      </c>
      <c r="G109" s="53" t="s">
        <v>158</v>
      </c>
      <c r="H109" s="53" t="s">
        <v>48</v>
      </c>
      <c r="I109" s="50" t="s">
        <v>925</v>
      </c>
      <c r="J109" s="51" t="s">
        <v>926</v>
      </c>
      <c r="K109" s="129" t="str">
        <f t="shared" si="17"/>
        <v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v>
      </c>
      <c r="M109" s="53">
        <v>0</v>
      </c>
      <c r="N109" s="102" t="str">
        <f t="shared" si="19"/>
        <v>[ROLE]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1"/>
        <v>[ROLE]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3"/>
        <v>[ROLE]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5"/>
        <v>[ROLE]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27"/>
        <v/>
      </c>
      <c r="AA109" s="56" t="str">
        <f t="shared" si="28"/>
        <v/>
      </c>
      <c r="AB109" s="56" t="str">
        <f t="shared" si="29"/>
        <v/>
      </c>
      <c r="AC109" s="56" t="str">
        <f t="shared" si="30"/>
        <v/>
      </c>
      <c r="AD109" s="56" t="str">
        <f t="shared" si="31"/>
        <v/>
      </c>
      <c r="AE109" s="40"/>
      <c r="AF109" s="40"/>
      <c r="AG109" s="40"/>
      <c r="AH109" s="56" t="str">
        <f>IF(AE109=$B$6,AG109,"")</f>
        <v/>
      </c>
      <c r="AI109" s="54"/>
      <c r="AJ109" s="54"/>
      <c r="AK109" s="54"/>
      <c r="AL109" s="54"/>
      <c r="AM109" s="54"/>
    </row>
    <row r="110" spans="1:39">
      <c r="A110" s="45" t="str" cm="1">
        <f t="array" ref="A110">IF(H110="PROJECT", CHAR(10) &amp; "- " &amp; _xlfn.TEXTJOIN(CHAR(10) &amp; "- ", TRUE, _xlfn._xlws.FILTER($I$9:$I$1000, ($B$9:$B$1000=B110) * ($H$9:$H$1000="Topic"))), "")</f>
        <v/>
      </c>
      <c r="B110" s="45">
        <f t="shared" si="16"/>
        <v>13</v>
      </c>
      <c r="C110" s="95">
        <v>15</v>
      </c>
      <c r="D110" s="57">
        <v>4</v>
      </c>
      <c r="E110" s="58" t="s">
        <v>46</v>
      </c>
      <c r="F110" s="54">
        <v>102</v>
      </c>
      <c r="G110" s="52" t="s">
        <v>158</v>
      </c>
      <c r="H110" s="52" t="s">
        <v>48</v>
      </c>
      <c r="I110" s="61" t="s">
        <v>927</v>
      </c>
      <c r="J110" s="62" t="s">
        <v>928</v>
      </c>
      <c r="K110" s="129" t="str">
        <f t="shared" si="17"/>
        <v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v>
      </c>
      <c r="M110" s="52">
        <v>0</v>
      </c>
      <c r="N110" s="102" t="str">
        <f t="shared" si="19"/>
        <v>[ROLE]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1"/>
        <v>[ROLE]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3"/>
        <v>[ROLE]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5"/>
        <v>[ROLE]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27"/>
        <v/>
      </c>
      <c r="AA110" s="56" t="str">
        <f t="shared" si="28"/>
        <v/>
      </c>
      <c r="AB110" s="56" t="str">
        <f t="shared" si="29"/>
        <v/>
      </c>
      <c r="AC110" s="56" t="str">
        <f t="shared" si="30"/>
        <v/>
      </c>
      <c r="AD110" s="56" t="str">
        <f t="shared" si="31"/>
        <v/>
      </c>
      <c r="AE110" s="40"/>
      <c r="AF110" s="40"/>
      <c r="AG110" s="40"/>
      <c r="AH110" s="56" t="str">
        <f>IF(AE110=$B$6,AG110,"")</f>
        <v/>
      </c>
      <c r="AI110" s="54"/>
      <c r="AJ110" s="54"/>
      <c r="AK110" s="54"/>
      <c r="AL110" s="54"/>
      <c r="AM110" s="54"/>
    </row>
    <row r="111" spans="1:39">
      <c r="A111" s="45" t="str" cm="1">
        <f t="array" ref="A111">IF(H111="PROJECT", CHAR(10) &amp; "- " &amp; _xlfn.TEXTJOIN(CHAR(10) &amp; "- ", TRUE, _xlfn._xlws.FILTER($I$9:$I$1000, ($B$9:$B$1000=B111) * ($H$9:$H$1000="Topic"))), "")</f>
        <v/>
      </c>
      <c r="B111" s="45">
        <f t="shared" si="16"/>
        <v>13</v>
      </c>
      <c r="C111" s="95">
        <v>18</v>
      </c>
      <c r="D111" s="46">
        <v>5</v>
      </c>
      <c r="E111" s="58" t="s">
        <v>46</v>
      </c>
      <c r="F111" s="67">
        <v>103</v>
      </c>
      <c r="G111" s="53" t="s">
        <v>159</v>
      </c>
      <c r="H111" s="53" t="s">
        <v>48</v>
      </c>
      <c r="I111" s="50" t="s">
        <v>929</v>
      </c>
      <c r="J111" s="51" t="s">
        <v>930</v>
      </c>
      <c r="K111" s="129" t="str">
        <f t="shared" si="17"/>
        <v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v>
      </c>
      <c r="M111" s="53">
        <v>0</v>
      </c>
      <c r="N111" s="102" t="str">
        <f t="shared" si="19"/>
        <v>[ROLE]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1"/>
        <v>[ROLE]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3"/>
        <v>[ROLE]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5"/>
        <v>[ROLE]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27"/>
        <v/>
      </c>
      <c r="AA111" s="56" t="str">
        <f t="shared" si="28"/>
        <v/>
      </c>
      <c r="AB111" s="56" t="str">
        <f t="shared" si="29"/>
        <v/>
      </c>
      <c r="AC111" s="56" t="str">
        <f t="shared" si="30"/>
        <v/>
      </c>
      <c r="AD111" s="56" t="str">
        <f t="shared" si="31"/>
        <v/>
      </c>
      <c r="AE111" s="40"/>
      <c r="AF111" s="40"/>
      <c r="AG111" s="40"/>
      <c r="AH111" s="56" t="str">
        <f>IF(AE111=$B$6,AG111,"")</f>
        <v/>
      </c>
      <c r="AI111" s="54"/>
      <c r="AJ111" s="54"/>
      <c r="AK111" s="54"/>
      <c r="AL111" s="54"/>
      <c r="AM111" s="54"/>
    </row>
    <row r="112" spans="1:39">
      <c r="A112" s="45" t="str" cm="1">
        <f t="array" ref="A112">IF(H112="PROJECT", CHAR(10) &amp; "- " &amp; _xlfn.TEXTJOIN(CHAR(10) &amp; "- ", TRUE, _xlfn._xlws.FILTER($I$9:$I$1000, ($B$9:$B$1000=B112) * ($H$9:$H$1000="Topic"))), "")</f>
        <v/>
      </c>
      <c r="B112" s="45">
        <f t="shared" si="16"/>
        <v>13</v>
      </c>
      <c r="C112" s="95">
        <v>20</v>
      </c>
      <c r="D112" s="57">
        <v>5</v>
      </c>
      <c r="E112" s="58" t="s">
        <v>159</v>
      </c>
      <c r="F112" s="54">
        <v>104</v>
      </c>
      <c r="G112" s="52" t="s">
        <v>159</v>
      </c>
      <c r="H112" s="52" t="s">
        <v>48</v>
      </c>
      <c r="I112" s="61" t="s">
        <v>931</v>
      </c>
      <c r="J112" s="62" t="s">
        <v>932</v>
      </c>
      <c r="K112" s="129" t="str">
        <f t="shared" si="17"/>
        <v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v>
      </c>
      <c r="M112" s="52">
        <v>0</v>
      </c>
      <c r="N112" s="102" t="str">
        <f t="shared" si="19"/>
        <v>[ROLE]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1"/>
        <v>[ROLE]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3"/>
        <v>[ROLE]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5"/>
        <v>[ROLE]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27"/>
        <v/>
      </c>
      <c r="AA112" s="56" t="str">
        <f t="shared" si="28"/>
        <v/>
      </c>
      <c r="AB112" s="56" t="str">
        <f t="shared" si="29"/>
        <v/>
      </c>
      <c r="AC112" s="56" t="str">
        <f t="shared" si="30"/>
        <v/>
      </c>
      <c r="AD112" s="56" t="str">
        <f t="shared" si="31"/>
        <v/>
      </c>
      <c r="AE112" s="40"/>
      <c r="AF112" s="40"/>
      <c r="AG112" s="40"/>
      <c r="AH112" s="56" t="str">
        <f>IF(AE112=$B$6,AG112,"")</f>
        <v/>
      </c>
      <c r="AI112" s="54"/>
      <c r="AJ112" s="54"/>
      <c r="AK112" s="54"/>
      <c r="AL112" s="54"/>
      <c r="AM112" s="54"/>
    </row>
    <row r="113" spans="1:39">
      <c r="A113" s="45" t="str" cm="1">
        <f t="array" ref="A113">IF(H113="PROJECT", CHAR(10) &amp; "- " &amp; _xlfn.TEXTJOIN(CHAR(10) &amp; "- ", TRUE, _xlfn._xlws.FILTER($I$9:$I$1000, ($B$9:$B$1000=B113) * ($H$9:$H$1000="Topic"))), "")</f>
        <v xml:space="preserve">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v>
      </c>
      <c r="B113" s="45">
        <f t="shared" si="16"/>
        <v>13</v>
      </c>
      <c r="C113" s="95">
        <v>35</v>
      </c>
      <c r="D113" s="46">
        <v>0</v>
      </c>
      <c r="E113" s="58" t="s">
        <v>46</v>
      </c>
      <c r="F113" s="67">
        <v>105</v>
      </c>
      <c r="G113" s="53" t="s">
        <v>159</v>
      </c>
      <c r="H113" s="53" t="s">
        <v>77</v>
      </c>
      <c r="I113" s="50" t="s">
        <v>933</v>
      </c>
      <c r="J113" s="51" t="s">
        <v>934</v>
      </c>
      <c r="K113" s="129" t="str">
        <f t="shared" si="17"/>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v>
      </c>
      <c r="M113" s="53">
        <v>0</v>
      </c>
      <c r="N113" s="102" t="str">
        <f t="shared" si="19"/>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1"/>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3"/>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5"/>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27"/>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28"/>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29"/>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30"/>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31"/>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IF(AE113=$B$6,AG113,"")</f>
        <v/>
      </c>
      <c r="AI113" s="54"/>
      <c r="AJ113" s="54"/>
      <c r="AK113" s="54"/>
      <c r="AL113" s="54"/>
      <c r="AM113" s="54"/>
    </row>
    <row r="114" spans="1:39">
      <c r="A114" s="45" t="str" cm="1">
        <f t="array" ref="A114">IF(H114="PROJECT", CHAR(10) &amp; "- " &amp; _xlfn.TEXTJOIN(CHAR(10) &amp; "- ", TRUE, _xlfn._xlws.FILTER($I$9:$I$1000, ($B$9:$B$1000=B114) * ($H$9:$H$1000="Topic"))), "")</f>
        <v/>
      </c>
      <c r="B114" s="45">
        <f t="shared" si="16"/>
        <v>14</v>
      </c>
      <c r="C114" s="95">
        <v>22</v>
      </c>
      <c r="D114" s="57">
        <v>5</v>
      </c>
      <c r="E114" s="58" t="s">
        <v>46</v>
      </c>
      <c r="F114" s="54">
        <v>106</v>
      </c>
      <c r="G114" s="52" t="s">
        <v>159</v>
      </c>
      <c r="H114" s="52" t="s">
        <v>48</v>
      </c>
      <c r="I114" s="61" t="s">
        <v>935</v>
      </c>
      <c r="J114" s="62" t="s">
        <v>936</v>
      </c>
      <c r="K114" s="129" t="str">
        <f t="shared" si="17"/>
        <v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v>
      </c>
      <c r="M114" s="52">
        <v>0</v>
      </c>
      <c r="N114" s="102" t="str">
        <f t="shared" si="19"/>
        <v>[ROLE]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2" t="str">
        <f t="shared" si="21"/>
        <v>[ROLE]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2" t="str">
        <f t="shared" si="23"/>
        <v>[ROLE]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7" t="str">
        <f t="shared" si="25"/>
        <v>[ROLE]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27"/>
        <v/>
      </c>
      <c r="AA114" s="56" t="str">
        <f t="shared" si="28"/>
        <v/>
      </c>
      <c r="AB114" s="56" t="str">
        <f t="shared" si="29"/>
        <v/>
      </c>
      <c r="AC114" s="56" t="str">
        <f t="shared" si="30"/>
        <v/>
      </c>
      <c r="AD114" s="56" t="str">
        <f t="shared" si="31"/>
        <v/>
      </c>
      <c r="AE114" s="40"/>
      <c r="AF114" s="40"/>
      <c r="AG114" s="40"/>
      <c r="AH114" s="56" t="str">
        <f>IF(AE114=$B$6,AG114,"")</f>
        <v/>
      </c>
      <c r="AI114" s="54"/>
      <c r="AJ114" s="54"/>
      <c r="AK114" s="54"/>
      <c r="AL114" s="54"/>
      <c r="AM114" s="54"/>
    </row>
    <row r="115" spans="1:39">
      <c r="A115" s="45" t="str" cm="1">
        <f t="array" ref="A115">IF(H115="PROJECT", CHAR(10) &amp; "- " &amp; _xlfn.TEXTJOIN(CHAR(10) &amp; "- ", TRUE, _xlfn._xlws.FILTER($I$9:$I$1000, ($B$9:$B$1000=B115) * ($H$9:$H$1000="Topic"))), "")</f>
        <v/>
      </c>
      <c r="B115" s="45">
        <f t="shared" si="16"/>
        <v>14</v>
      </c>
      <c r="C115" s="95">
        <v>22</v>
      </c>
      <c r="D115" s="46">
        <v>5</v>
      </c>
      <c r="E115" s="58" t="s">
        <v>46</v>
      </c>
      <c r="F115" s="67">
        <v>107</v>
      </c>
      <c r="G115" s="53" t="s">
        <v>159</v>
      </c>
      <c r="H115" s="53" t="s">
        <v>48</v>
      </c>
      <c r="I115" s="50" t="s">
        <v>937</v>
      </c>
      <c r="J115" s="51" t="s">
        <v>938</v>
      </c>
      <c r="K115" s="129" t="str">
        <f t="shared" si="17"/>
        <v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English before the analogy, followed by this EXACT instruction block translated to English: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v>
      </c>
      <c r="M115" s="53">
        <v>0</v>
      </c>
      <c r="N115" s="102" t="str">
        <f t="shared" si="19"/>
        <v>[ROLE]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2" t="str">
        <f t="shared" si="21"/>
        <v>[ROLE]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2" t="str">
        <f t="shared" si="23"/>
        <v>[ROLE]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7" t="str">
        <f t="shared" si="25"/>
        <v>[ROLE]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27"/>
        <v/>
      </c>
      <c r="AA115" s="56" t="str">
        <f t="shared" si="28"/>
        <v/>
      </c>
      <c r="AB115" s="56" t="str">
        <f t="shared" si="29"/>
        <v/>
      </c>
      <c r="AC115" s="56" t="str">
        <f t="shared" si="30"/>
        <v/>
      </c>
      <c r="AD115" s="56" t="str">
        <f t="shared" si="31"/>
        <v/>
      </c>
      <c r="AE115" s="40"/>
      <c r="AF115" s="40"/>
      <c r="AG115" s="40"/>
      <c r="AH115" s="56" t="str">
        <f>IF(AE115=$B$6,AG115,"")</f>
        <v/>
      </c>
      <c r="AI115" s="54"/>
      <c r="AJ115" s="54"/>
      <c r="AK115" s="54"/>
      <c r="AL115" s="54"/>
      <c r="AM115" s="54"/>
    </row>
    <row r="116" spans="1:39">
      <c r="A116" s="45" t="str" cm="1">
        <f t="array" ref="A116">IF(H116="PROJECT", CHAR(10) &amp; "- " &amp; _xlfn.TEXTJOIN(CHAR(10) &amp; "- ", TRUE, _xlfn._xlws.FILTER($I$9:$I$1000, ($B$9:$B$1000=B116) * ($H$9:$H$1000="Topic"))), "")</f>
        <v xml:space="preserve">
- Schedule concurrent asynchronous tasks and aggregate coroutine futures using asyncio.run(), asyncio.create_task(), and asyncio.gather().
- Enforce execution deadlines and manage timeout exceptions in async tasks using asyncio.wait_for(), asyncio.TimeoutError, try, and except.</v>
      </c>
      <c r="B116" s="45">
        <f t="shared" si="16"/>
        <v>14</v>
      </c>
      <c r="C116" s="95">
        <v>35</v>
      </c>
      <c r="D116" s="57">
        <v>0</v>
      </c>
      <c r="E116" s="58" t="s">
        <v>46</v>
      </c>
      <c r="F116" s="54">
        <v>108</v>
      </c>
      <c r="G116" s="52" t="s">
        <v>159</v>
      </c>
      <c r="H116" s="52" t="s">
        <v>77</v>
      </c>
      <c r="I116" s="61" t="s">
        <v>939</v>
      </c>
      <c r="J116" s="62" t="s">
        <v>940</v>
      </c>
      <c r="K116" s="129" t="str">
        <f t="shared" si="17"/>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6" s="103"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v>
      </c>
      <c r="M116" s="52">
        <v>0</v>
      </c>
      <c r="N116" s="102" t="str">
        <f t="shared" si="19"/>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6" s="103"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2" t="str">
        <f t="shared" si="21"/>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6" s="103"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2" t="str">
        <f t="shared" si="23"/>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6" s="103"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7" t="str">
        <f t="shared" si="25"/>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6" s="103"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27"/>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6" s="56" t="str">
        <f t="shared" si="28"/>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6" s="56" t="str">
        <f t="shared" si="29"/>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6" s="56" t="str">
        <f t="shared" si="30"/>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6" s="56" t="str">
        <f t="shared" si="31"/>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6" s="40"/>
      <c r="AF116" s="40"/>
      <c r="AG116" s="40"/>
      <c r="AH116" s="56" t="str">
        <f>IF(AE116=$B$6,AG116,"")</f>
        <v/>
      </c>
      <c r="AI116" s="54"/>
      <c r="AJ116" s="54"/>
      <c r="AK116" s="54"/>
      <c r="AL116" s="54"/>
      <c r="AM116" s="54"/>
    </row>
    <row r="117" spans="1:39">
      <c r="A117" s="45" t="str" cm="1">
        <f t="array" ref="A117">IF(H117="PROJECT", CHAR(10) &amp; "- " &amp; _xlfn.TEXTJOIN(CHAR(10) &amp; "- ", TRUE, _xlfn._xlws.FILTER($I$9:$I$1000, ($B$9:$B$1000=B117) * ($H$9:$H$1000="Topic"))), "")</f>
        <v/>
      </c>
      <c r="B117" s="45" t="str">
        <f t="shared" si="16"/>
        <v/>
      </c>
      <c r="C117" s="95"/>
      <c r="D117" s="46"/>
      <c r="E117" s="58"/>
      <c r="F117" s="67"/>
      <c r="G117" s="53"/>
      <c r="H117" s="53"/>
      <c r="I117" s="50"/>
      <c r="J117" s="51"/>
      <c r="K117" s="129" t="str">
        <f t="shared" si="17"/>
        <v/>
      </c>
      <c r="L117" s="103" t="str">
        <f t="shared" si="18"/>
        <v/>
      </c>
      <c r="M117" s="53">
        <v>0</v>
      </c>
      <c r="N117" s="102" t="str">
        <f t="shared" si="19"/>
        <v/>
      </c>
      <c r="O117" s="103" t="str">
        <f t="shared" si="20"/>
        <v/>
      </c>
      <c r="P117" s="53">
        <v>0</v>
      </c>
      <c r="Q117" s="102" t="str">
        <f t="shared" si="21"/>
        <v/>
      </c>
      <c r="R117" s="103" t="str">
        <f t="shared" si="22"/>
        <v/>
      </c>
      <c r="S117" s="53">
        <v>0</v>
      </c>
      <c r="T117" s="102" t="str">
        <f t="shared" si="23"/>
        <v/>
      </c>
      <c r="U117" s="103" t="str">
        <f t="shared" si="24"/>
        <v/>
      </c>
      <c r="V117" s="53">
        <v>0</v>
      </c>
      <c r="W117" s="87" t="str">
        <f t="shared" si="25"/>
        <v/>
      </c>
      <c r="X117" s="103" t="str">
        <f t="shared" si="26"/>
        <v/>
      </c>
      <c r="Y117" s="53">
        <v>0</v>
      </c>
      <c r="Z117" s="56" t="str">
        <f t="shared" si="27"/>
        <v/>
      </c>
      <c r="AA117" s="56" t="str">
        <f t="shared" si="28"/>
        <v/>
      </c>
      <c r="AB117" s="56" t="str">
        <f t="shared" si="29"/>
        <v/>
      </c>
      <c r="AC117" s="56" t="str">
        <f t="shared" si="30"/>
        <v/>
      </c>
      <c r="AD117" s="56" t="str">
        <f t="shared" si="31"/>
        <v/>
      </c>
      <c r="AE117" s="40"/>
      <c r="AF117" s="40"/>
      <c r="AG117" s="40"/>
      <c r="AH117" s="56" t="str">
        <f>IF(AE117=$B$6,AG117,"")</f>
        <v/>
      </c>
      <c r="AI117" s="54"/>
      <c r="AJ117" s="54"/>
      <c r="AK117" s="54"/>
      <c r="AL117" s="54"/>
      <c r="AM117" s="54"/>
    </row>
    <row r="118" spans="1:39">
      <c r="A118" s="45" t="str" cm="1">
        <f t="array" ref="A118">IF(H118="PROJECT", CHAR(10) &amp; "- " &amp; _xlfn.TEXTJOIN(CHAR(10) &amp; "- ", TRUE, _xlfn._xlws.FILTER($I$9:$I$1000, ($B$9:$B$1000=B118) * ($H$9:$H$1000="Topic"))), "")</f>
        <v/>
      </c>
      <c r="B118" s="45" t="str">
        <f t="shared" si="16"/>
        <v/>
      </c>
      <c r="C118" s="95"/>
      <c r="D118" s="57"/>
      <c r="E118" s="58"/>
      <c r="F118" s="54"/>
      <c r="G118" s="52"/>
      <c r="H118" s="52"/>
      <c r="I118" s="61"/>
      <c r="J118" s="62"/>
      <c r="K118" s="129" t="str">
        <f t="shared" si="17"/>
        <v/>
      </c>
      <c r="L118" s="103" t="str">
        <f t="shared" si="18"/>
        <v/>
      </c>
      <c r="M118" s="52">
        <v>0</v>
      </c>
      <c r="N118" s="102" t="str">
        <f t="shared" si="19"/>
        <v/>
      </c>
      <c r="O118" s="103" t="str">
        <f t="shared" si="20"/>
        <v/>
      </c>
      <c r="P118" s="52">
        <v>0</v>
      </c>
      <c r="Q118" s="102" t="str">
        <f t="shared" si="21"/>
        <v/>
      </c>
      <c r="R118" s="103" t="str">
        <f t="shared" si="22"/>
        <v/>
      </c>
      <c r="S118" s="52">
        <v>0</v>
      </c>
      <c r="T118" s="102" t="str">
        <f t="shared" si="23"/>
        <v/>
      </c>
      <c r="U118" s="103" t="str">
        <f t="shared" si="24"/>
        <v/>
      </c>
      <c r="V118" s="52">
        <v>0</v>
      </c>
      <c r="W118" s="87" t="str">
        <f t="shared" si="25"/>
        <v/>
      </c>
      <c r="X118" s="103" t="str">
        <f t="shared" si="26"/>
        <v/>
      </c>
      <c r="Y118" s="52">
        <v>0</v>
      </c>
      <c r="Z118" s="56" t="str">
        <f t="shared" si="27"/>
        <v/>
      </c>
      <c r="AA118" s="56" t="str">
        <f t="shared" si="28"/>
        <v/>
      </c>
      <c r="AB118" s="56" t="str">
        <f t="shared" si="29"/>
        <v/>
      </c>
      <c r="AC118" s="56" t="str">
        <f t="shared" si="30"/>
        <v/>
      </c>
      <c r="AD118" s="56" t="str">
        <f t="shared" si="31"/>
        <v/>
      </c>
      <c r="AE118" s="40"/>
      <c r="AF118" s="40"/>
      <c r="AG118" s="40"/>
      <c r="AH118" s="56" t="str">
        <f>IF(AE118=$B$6,AG118,"")</f>
        <v/>
      </c>
      <c r="AI118" s="54"/>
      <c r="AJ118" s="54"/>
      <c r="AK118" s="54"/>
      <c r="AL118" s="54"/>
      <c r="AM118" s="54"/>
    </row>
    <row r="119" spans="1:39">
      <c r="A119" s="45" t="str" cm="1">
        <f t="array" ref="A119">IF(H119="PROJECT", CHAR(10) &amp; "- " &amp; _xlfn.TEXTJOIN(CHAR(10) &amp; "- ", TRUE, _xlfn._xlws.FILTER($I$9:$I$1000, ($B$9:$B$1000=B119) * ($H$9:$H$1000="Topic"))), "")</f>
        <v/>
      </c>
      <c r="B119" s="45" t="str">
        <f t="shared" si="16"/>
        <v/>
      </c>
      <c r="C119" s="95"/>
      <c r="D119" s="46"/>
      <c r="E119" s="58"/>
      <c r="F119" s="67"/>
      <c r="G119" s="53"/>
      <c r="H119" s="53"/>
      <c r="I119" s="50"/>
      <c r="J119" s="51"/>
      <c r="K119" s="129" t="str">
        <f t="shared" si="17"/>
        <v/>
      </c>
      <c r="L119" s="103" t="str">
        <f t="shared" si="18"/>
        <v/>
      </c>
      <c r="M119" s="53">
        <v>0</v>
      </c>
      <c r="N119" s="102" t="str">
        <f t="shared" si="19"/>
        <v/>
      </c>
      <c r="O119" s="103" t="str">
        <f t="shared" si="20"/>
        <v/>
      </c>
      <c r="P119" s="53">
        <v>0</v>
      </c>
      <c r="Q119" s="102" t="str">
        <f t="shared" si="21"/>
        <v/>
      </c>
      <c r="R119" s="103" t="str">
        <f t="shared" si="22"/>
        <v/>
      </c>
      <c r="S119" s="53">
        <v>0</v>
      </c>
      <c r="T119" s="102" t="str">
        <f t="shared" si="23"/>
        <v/>
      </c>
      <c r="U119" s="103" t="str">
        <f t="shared" si="24"/>
        <v/>
      </c>
      <c r="V119" s="53">
        <v>0</v>
      </c>
      <c r="W119" s="87" t="str">
        <f t="shared" si="25"/>
        <v/>
      </c>
      <c r="X119" s="103" t="str">
        <f t="shared" si="26"/>
        <v/>
      </c>
      <c r="Y119" s="53">
        <v>0</v>
      </c>
      <c r="Z119" s="56" t="str">
        <f t="shared" si="27"/>
        <v/>
      </c>
      <c r="AA119" s="56" t="str">
        <f t="shared" si="28"/>
        <v/>
      </c>
      <c r="AB119" s="56" t="str">
        <f t="shared" si="29"/>
        <v/>
      </c>
      <c r="AC119" s="56" t="str">
        <f t="shared" si="30"/>
        <v/>
      </c>
      <c r="AD119" s="56" t="str">
        <f t="shared" si="31"/>
        <v/>
      </c>
      <c r="AE119" s="40"/>
      <c r="AF119" s="40"/>
      <c r="AG119" s="40"/>
      <c r="AH119" s="56" t="str">
        <f>IF(AE119=$B$6,AG119,"")</f>
        <v/>
      </c>
      <c r="AI119" s="54"/>
      <c r="AJ119" s="54"/>
      <c r="AK119" s="54"/>
      <c r="AL119" s="54"/>
      <c r="AM119" s="54"/>
    </row>
    <row r="120" spans="1:39">
      <c r="A120" s="45" t="str" cm="1">
        <f t="array" ref="A120">IF(H120="PROJECT", CHAR(10) &amp; "- " &amp; _xlfn.TEXTJOIN(CHAR(10) &amp; "- ", TRUE, _xlfn._xlws.FILTER($I$9:$I$1000, ($B$9:$B$1000=B120) * ($H$9:$H$1000="Topic"))), "")</f>
        <v/>
      </c>
      <c r="B120" s="45" t="str">
        <f t="shared" si="16"/>
        <v/>
      </c>
      <c r="C120" s="95"/>
      <c r="D120" s="57"/>
      <c r="E120" s="58"/>
      <c r="F120" s="54"/>
      <c r="G120" s="52"/>
      <c r="H120" s="52"/>
      <c r="I120" s="61"/>
      <c r="J120" s="62"/>
      <c r="K120" s="129" t="str">
        <f t="shared" si="17"/>
        <v/>
      </c>
      <c r="L120" s="103" t="str">
        <f t="shared" si="18"/>
        <v/>
      </c>
      <c r="M120" s="52">
        <v>0</v>
      </c>
      <c r="N120" s="102" t="str">
        <f t="shared" si="19"/>
        <v/>
      </c>
      <c r="O120" s="103" t="str">
        <f t="shared" si="20"/>
        <v/>
      </c>
      <c r="P120" s="52">
        <v>0</v>
      </c>
      <c r="Q120" s="102" t="str">
        <f t="shared" si="21"/>
        <v/>
      </c>
      <c r="R120" s="103" t="str">
        <f t="shared" si="22"/>
        <v/>
      </c>
      <c r="S120" s="52">
        <v>0</v>
      </c>
      <c r="T120" s="102" t="str">
        <f t="shared" si="23"/>
        <v/>
      </c>
      <c r="U120" s="103" t="str">
        <f t="shared" si="24"/>
        <v/>
      </c>
      <c r="V120" s="52">
        <v>0</v>
      </c>
      <c r="W120" s="87" t="str">
        <f t="shared" si="25"/>
        <v/>
      </c>
      <c r="X120" s="103" t="str">
        <f t="shared" si="26"/>
        <v/>
      </c>
      <c r="Y120" s="52">
        <v>0</v>
      </c>
      <c r="Z120" s="56" t="str">
        <f t="shared" si="27"/>
        <v/>
      </c>
      <c r="AA120" s="56" t="str">
        <f t="shared" si="28"/>
        <v/>
      </c>
      <c r="AB120" s="56" t="str">
        <f t="shared" si="29"/>
        <v/>
      </c>
      <c r="AC120" s="56" t="str">
        <f t="shared" si="30"/>
        <v/>
      </c>
      <c r="AD120" s="56" t="str">
        <f t="shared" si="31"/>
        <v/>
      </c>
      <c r="AE120" s="40"/>
      <c r="AF120" s="40"/>
      <c r="AG120" s="40"/>
      <c r="AH120" s="56" t="str">
        <f>IF(AE120=$B$6,AG120,"")</f>
        <v/>
      </c>
      <c r="AI120" s="54"/>
      <c r="AJ120" s="54"/>
      <c r="AK120" s="54"/>
      <c r="AL120" s="54"/>
      <c r="AM120" s="54"/>
    </row>
    <row r="121" spans="1:39">
      <c r="A121" s="45" t="str" cm="1">
        <f t="array" ref="A121">IF(H121="PROJECT", CHAR(10) &amp; "- " &amp; _xlfn.TEXTJOIN(CHAR(10) &amp; "- ", TRUE, _xlfn._xlws.FILTER($I$9:$I$1000, ($B$9:$B$1000=B121) * ($H$9:$H$1000="Topic"))), "")</f>
        <v/>
      </c>
      <c r="B121" s="45" t="str">
        <f t="shared" si="16"/>
        <v/>
      </c>
      <c r="C121" s="95"/>
      <c r="D121" s="46"/>
      <c r="E121" s="58"/>
      <c r="F121" s="67"/>
      <c r="G121" s="53"/>
      <c r="H121" s="53"/>
      <c r="I121" s="50"/>
      <c r="J121" s="51"/>
      <c r="K121" s="129" t="str">
        <f t="shared" si="17"/>
        <v/>
      </c>
      <c r="L121" s="103" t="str">
        <f t="shared" si="18"/>
        <v/>
      </c>
      <c r="M121" s="53">
        <v>0</v>
      </c>
      <c r="N121" s="102" t="str">
        <f t="shared" si="19"/>
        <v/>
      </c>
      <c r="O121" s="103" t="str">
        <f t="shared" si="20"/>
        <v/>
      </c>
      <c r="P121" s="53">
        <v>0</v>
      </c>
      <c r="Q121" s="102" t="str">
        <f t="shared" si="21"/>
        <v/>
      </c>
      <c r="R121" s="103" t="str">
        <f t="shared" si="22"/>
        <v/>
      </c>
      <c r="S121" s="53">
        <v>0</v>
      </c>
      <c r="T121" s="102" t="str">
        <f t="shared" si="23"/>
        <v/>
      </c>
      <c r="U121" s="103" t="str">
        <f t="shared" si="24"/>
        <v/>
      </c>
      <c r="V121" s="53">
        <v>0</v>
      </c>
      <c r="W121" s="87" t="str">
        <f t="shared" si="25"/>
        <v/>
      </c>
      <c r="X121" s="103" t="str">
        <f t="shared" si="26"/>
        <v/>
      </c>
      <c r="Y121" s="53">
        <v>0</v>
      </c>
      <c r="Z121" s="56" t="str">
        <f t="shared" si="27"/>
        <v/>
      </c>
      <c r="AA121" s="56" t="str">
        <f t="shared" si="28"/>
        <v/>
      </c>
      <c r="AB121" s="56" t="str">
        <f t="shared" si="29"/>
        <v/>
      </c>
      <c r="AC121" s="56" t="str">
        <f t="shared" si="30"/>
        <v/>
      </c>
      <c r="AD121" s="56" t="str">
        <f t="shared" si="31"/>
        <v/>
      </c>
      <c r="AE121" s="40"/>
      <c r="AF121" s="40"/>
      <c r="AG121" s="40"/>
      <c r="AH121" s="56" t="str">
        <f>IF(AE121=$B$6,AG121,"")</f>
        <v/>
      </c>
      <c r="AI121" s="54"/>
      <c r="AJ121" s="54"/>
      <c r="AK121" s="54"/>
      <c r="AL121" s="54"/>
      <c r="AM121" s="54"/>
    </row>
    <row r="122" spans="1:39">
      <c r="A122" s="45" t="str" cm="1">
        <f t="array" ref="A122">IF(H122="PROJECT", CHAR(10) &amp; "- " &amp; _xlfn.TEXTJOIN(CHAR(10) &amp; "- ", TRUE, _xlfn._xlws.FILTER($I$9:$I$1000, ($B$9:$B$1000=B122) * ($H$9:$H$1000="Topic"))), "")</f>
        <v/>
      </c>
      <c r="B122" s="45" t="str">
        <f t="shared" si="16"/>
        <v/>
      </c>
      <c r="C122" s="95"/>
      <c r="D122" s="57"/>
      <c r="E122" s="58"/>
      <c r="F122" s="54"/>
      <c r="G122" s="52"/>
      <c r="H122" s="52"/>
      <c r="I122" s="61"/>
      <c r="J122" s="62"/>
      <c r="K122" s="129" t="str">
        <f t="shared" si="17"/>
        <v/>
      </c>
      <c r="L122" s="103" t="str">
        <f t="shared" si="18"/>
        <v/>
      </c>
      <c r="M122" s="52">
        <v>0</v>
      </c>
      <c r="N122" s="102" t="str">
        <f t="shared" si="19"/>
        <v/>
      </c>
      <c r="O122" s="103" t="str">
        <f t="shared" si="20"/>
        <v/>
      </c>
      <c r="P122" s="52">
        <v>0</v>
      </c>
      <c r="Q122" s="102" t="str">
        <f t="shared" si="21"/>
        <v/>
      </c>
      <c r="R122" s="103" t="str">
        <f t="shared" si="22"/>
        <v/>
      </c>
      <c r="S122" s="52">
        <v>0</v>
      </c>
      <c r="T122" s="102" t="str">
        <f t="shared" si="23"/>
        <v/>
      </c>
      <c r="U122" s="103" t="str">
        <f t="shared" si="24"/>
        <v/>
      </c>
      <c r="V122" s="52">
        <v>0</v>
      </c>
      <c r="W122" s="87" t="str">
        <f t="shared" si="25"/>
        <v/>
      </c>
      <c r="X122" s="103" t="str">
        <f t="shared" si="26"/>
        <v/>
      </c>
      <c r="Y122" s="52">
        <v>0</v>
      </c>
      <c r="Z122" s="56" t="str">
        <f t="shared" si="27"/>
        <v/>
      </c>
      <c r="AA122" s="56" t="str">
        <f t="shared" si="28"/>
        <v/>
      </c>
      <c r="AB122" s="56" t="str">
        <f t="shared" si="29"/>
        <v/>
      </c>
      <c r="AC122" s="56" t="str">
        <f t="shared" si="30"/>
        <v/>
      </c>
      <c r="AD122" s="56" t="str">
        <f t="shared" si="31"/>
        <v/>
      </c>
      <c r="AE122" s="40"/>
      <c r="AF122" s="40"/>
      <c r="AG122" s="40"/>
      <c r="AH122" s="56" t="str">
        <f>IF(AE122=$B$6,AG122,"")</f>
        <v/>
      </c>
      <c r="AI122" s="54"/>
      <c r="AJ122" s="54"/>
      <c r="AK122" s="54"/>
      <c r="AL122" s="54"/>
      <c r="AM122" s="54"/>
    </row>
    <row r="123" spans="1:39">
      <c r="A123" s="45" t="str" cm="1">
        <f t="array" ref="A123">IF(H123="PROJECT", CHAR(10) &amp; "- " &amp; _xlfn.TEXTJOIN(CHAR(10) &amp; "- ", TRUE, _xlfn._xlws.FILTER($I$9:$I$1000, ($B$9:$B$1000=B123) * ($H$9:$H$1000="Topic"))), "")</f>
        <v/>
      </c>
      <c r="B123" s="45" t="str">
        <f t="shared" si="16"/>
        <v/>
      </c>
      <c r="C123" s="95"/>
      <c r="D123" s="46"/>
      <c r="E123" s="58"/>
      <c r="F123" s="67"/>
      <c r="G123" s="53"/>
      <c r="H123" s="53"/>
      <c r="I123" s="50"/>
      <c r="J123" s="51"/>
      <c r="K123" s="129" t="str">
        <f t="shared" si="17"/>
        <v/>
      </c>
      <c r="L123" s="103" t="str">
        <f t="shared" si="18"/>
        <v/>
      </c>
      <c r="M123" s="53">
        <v>0</v>
      </c>
      <c r="N123" s="102" t="str">
        <f t="shared" si="19"/>
        <v/>
      </c>
      <c r="O123" s="103" t="str">
        <f t="shared" si="20"/>
        <v/>
      </c>
      <c r="P123" s="53">
        <v>0</v>
      </c>
      <c r="Q123" s="102" t="str">
        <f t="shared" si="21"/>
        <v/>
      </c>
      <c r="R123" s="103" t="str">
        <f t="shared" si="22"/>
        <v/>
      </c>
      <c r="S123" s="53">
        <v>0</v>
      </c>
      <c r="T123" s="102" t="str">
        <f t="shared" si="23"/>
        <v/>
      </c>
      <c r="U123" s="103" t="str">
        <f t="shared" si="24"/>
        <v/>
      </c>
      <c r="V123" s="53">
        <v>0</v>
      </c>
      <c r="W123" s="87" t="str">
        <f t="shared" si="25"/>
        <v/>
      </c>
      <c r="X123" s="103" t="str">
        <f t="shared" si="26"/>
        <v/>
      </c>
      <c r="Y123" s="53">
        <v>0</v>
      </c>
      <c r="Z123" s="56" t="str">
        <f t="shared" si="27"/>
        <v/>
      </c>
      <c r="AA123" s="56" t="str">
        <f t="shared" si="28"/>
        <v/>
      </c>
      <c r="AB123" s="56" t="str">
        <f t="shared" si="29"/>
        <v/>
      </c>
      <c r="AC123" s="56" t="str">
        <f t="shared" si="30"/>
        <v/>
      </c>
      <c r="AD123" s="56" t="str">
        <f t="shared" si="31"/>
        <v/>
      </c>
      <c r="AE123" s="40"/>
      <c r="AF123" s="40"/>
      <c r="AG123" s="40"/>
      <c r="AH123" s="56" t="str">
        <f>IF(AE123=$B$6,AG123,"")</f>
        <v/>
      </c>
      <c r="AI123" s="54"/>
      <c r="AJ123" s="54"/>
      <c r="AK123" s="54"/>
      <c r="AL123" s="54"/>
      <c r="AM123" s="54"/>
    </row>
    <row r="124" spans="1:39">
      <c r="A124" s="45" t="str" cm="1">
        <f t="array" ref="A124">IF(H124="PROJECT", CHAR(10) &amp; "- " &amp; _xlfn.TEXTJOIN(CHAR(10) &amp; "- ", TRUE, _xlfn._xlws.FILTER($I$9:$I$1000, ($B$9:$B$1000=B124) * ($H$9:$H$1000="Topic"))), "")</f>
        <v/>
      </c>
      <c r="B124" s="45" t="str">
        <f t="shared" si="16"/>
        <v/>
      </c>
      <c r="C124" s="95"/>
      <c r="D124" s="57"/>
      <c r="E124" s="58"/>
      <c r="F124" s="54"/>
      <c r="G124" s="52"/>
      <c r="H124" s="52"/>
      <c r="I124" s="61"/>
      <c r="J124" s="62"/>
      <c r="K124" s="129" t="str">
        <f t="shared" si="17"/>
        <v/>
      </c>
      <c r="L124" s="103" t="str">
        <f t="shared" si="18"/>
        <v/>
      </c>
      <c r="M124" s="52">
        <v>0</v>
      </c>
      <c r="N124" s="102" t="str">
        <f t="shared" si="19"/>
        <v/>
      </c>
      <c r="O124" s="103" t="str">
        <f t="shared" si="20"/>
        <v/>
      </c>
      <c r="P124" s="52">
        <v>0</v>
      </c>
      <c r="Q124" s="102" t="str">
        <f t="shared" si="21"/>
        <v/>
      </c>
      <c r="R124" s="103" t="str">
        <f t="shared" si="22"/>
        <v/>
      </c>
      <c r="S124" s="52">
        <v>0</v>
      </c>
      <c r="T124" s="102" t="str">
        <f t="shared" si="23"/>
        <v/>
      </c>
      <c r="U124" s="103" t="str">
        <f t="shared" si="24"/>
        <v/>
      </c>
      <c r="V124" s="52">
        <v>0</v>
      </c>
      <c r="W124" s="87" t="str">
        <f t="shared" si="25"/>
        <v/>
      </c>
      <c r="X124" s="103" t="str">
        <f t="shared" si="26"/>
        <v/>
      </c>
      <c r="Y124" s="52">
        <v>0</v>
      </c>
      <c r="Z124" s="56" t="str">
        <f t="shared" si="27"/>
        <v/>
      </c>
      <c r="AA124" s="56" t="str">
        <f t="shared" si="28"/>
        <v/>
      </c>
      <c r="AB124" s="56" t="str">
        <f t="shared" si="29"/>
        <v/>
      </c>
      <c r="AC124" s="56" t="str">
        <f t="shared" si="30"/>
        <v/>
      </c>
      <c r="AD124" s="56" t="str">
        <f t="shared" si="31"/>
        <v/>
      </c>
      <c r="AE124" s="40"/>
      <c r="AF124" s="40"/>
      <c r="AG124" s="40"/>
      <c r="AH124" s="56" t="str">
        <f>IF(AE124=$B$6,AG124,"")</f>
        <v/>
      </c>
      <c r="AI124" s="54"/>
      <c r="AJ124" s="54"/>
      <c r="AK124" s="54"/>
      <c r="AL124" s="54"/>
      <c r="AM124" s="54"/>
    </row>
    <row r="125" spans="1:39">
      <c r="A125" s="45" t="str" cm="1">
        <f t="array" ref="A125">IF(H125="PROJECT", CHAR(10) &amp; "- " &amp; _xlfn.TEXTJOIN(CHAR(10) &amp; "- ", TRUE, _xlfn._xlws.FILTER($I$9:$I$1000, ($B$9:$B$1000=B125) * ($H$9:$H$1000="Topic"))), "")</f>
        <v/>
      </c>
      <c r="B125" s="45" t="str">
        <f t="shared" si="16"/>
        <v/>
      </c>
      <c r="C125" s="95"/>
      <c r="D125" s="46"/>
      <c r="E125" s="58"/>
      <c r="F125" s="67"/>
      <c r="G125" s="53"/>
      <c r="H125" s="53"/>
      <c r="I125" s="50"/>
      <c r="J125" s="51"/>
      <c r="K125" s="129" t="str">
        <f t="shared" si="17"/>
        <v/>
      </c>
      <c r="L125" s="103" t="str">
        <f t="shared" si="18"/>
        <v/>
      </c>
      <c r="M125" s="53">
        <v>0</v>
      </c>
      <c r="N125" s="102" t="str">
        <f t="shared" si="19"/>
        <v/>
      </c>
      <c r="O125" s="103" t="str">
        <f t="shared" si="20"/>
        <v/>
      </c>
      <c r="P125" s="53">
        <v>0</v>
      </c>
      <c r="Q125" s="102" t="str">
        <f t="shared" si="21"/>
        <v/>
      </c>
      <c r="R125" s="103" t="str">
        <f t="shared" si="22"/>
        <v/>
      </c>
      <c r="S125" s="53">
        <v>0</v>
      </c>
      <c r="T125" s="102" t="str">
        <f t="shared" si="23"/>
        <v/>
      </c>
      <c r="U125" s="103" t="str">
        <f t="shared" si="24"/>
        <v/>
      </c>
      <c r="V125" s="53">
        <v>0</v>
      </c>
      <c r="W125" s="87" t="str">
        <f t="shared" si="25"/>
        <v/>
      </c>
      <c r="X125" s="103" t="str">
        <f t="shared" si="26"/>
        <v/>
      </c>
      <c r="Y125" s="53">
        <v>0</v>
      </c>
      <c r="Z125" s="56" t="str">
        <f t="shared" si="27"/>
        <v/>
      </c>
      <c r="AA125" s="56" t="str">
        <f t="shared" si="28"/>
        <v/>
      </c>
      <c r="AB125" s="56" t="str">
        <f t="shared" si="29"/>
        <v/>
      </c>
      <c r="AC125" s="56" t="str">
        <f t="shared" si="30"/>
        <v/>
      </c>
      <c r="AD125" s="56" t="str">
        <f t="shared" si="31"/>
        <v/>
      </c>
      <c r="AE125" s="40"/>
      <c r="AF125" s="40"/>
      <c r="AG125" s="40"/>
      <c r="AH125" s="56" t="str">
        <f>IF(AE125=$B$6,AG125,"")</f>
        <v/>
      </c>
      <c r="AI125" s="54"/>
      <c r="AJ125" s="54"/>
      <c r="AK125" s="54"/>
      <c r="AL125" s="54"/>
      <c r="AM125" s="54"/>
    </row>
    <row r="126" spans="1:39">
      <c r="A126" s="45" t="str" cm="1">
        <f t="array" ref="A126">IF(H126="PROJECT", CHAR(10) &amp; "- " &amp; _xlfn.TEXTJOIN(CHAR(10) &amp; "- ", TRUE, _xlfn._xlws.FILTER($I$9:$I$1000, ($B$9:$B$1000=B126) * ($H$9:$H$1000="Topic"))), "")</f>
        <v/>
      </c>
      <c r="B126" s="45" t="str">
        <f t="shared" si="16"/>
        <v/>
      </c>
      <c r="C126" s="95"/>
      <c r="D126" s="57"/>
      <c r="E126" s="58"/>
      <c r="F126" s="54"/>
      <c r="G126" s="52"/>
      <c r="H126" s="52"/>
      <c r="I126" s="61"/>
      <c r="J126" s="62"/>
      <c r="K126" s="129" t="str">
        <f t="shared" si="17"/>
        <v/>
      </c>
      <c r="L126" s="103" t="str">
        <f t="shared" si="18"/>
        <v/>
      </c>
      <c r="M126" s="52">
        <v>0</v>
      </c>
      <c r="N126" s="102" t="str">
        <f t="shared" si="19"/>
        <v/>
      </c>
      <c r="O126" s="103" t="str">
        <f t="shared" si="20"/>
        <v/>
      </c>
      <c r="P126" s="52">
        <v>0</v>
      </c>
      <c r="Q126" s="102" t="str">
        <f t="shared" si="21"/>
        <v/>
      </c>
      <c r="R126" s="103" t="str">
        <f t="shared" si="22"/>
        <v/>
      </c>
      <c r="S126" s="52">
        <v>0</v>
      </c>
      <c r="T126" s="102" t="str">
        <f t="shared" si="23"/>
        <v/>
      </c>
      <c r="U126" s="103" t="str">
        <f t="shared" si="24"/>
        <v/>
      </c>
      <c r="V126" s="52">
        <v>0</v>
      </c>
      <c r="W126" s="87" t="str">
        <f t="shared" si="25"/>
        <v/>
      </c>
      <c r="X126" s="103" t="str">
        <f t="shared" si="26"/>
        <v/>
      </c>
      <c r="Y126" s="52">
        <v>0</v>
      </c>
      <c r="Z126" s="56" t="str">
        <f t="shared" si="27"/>
        <v/>
      </c>
      <c r="AA126" s="56" t="str">
        <f t="shared" si="28"/>
        <v/>
      </c>
      <c r="AB126" s="56" t="str">
        <f t="shared" si="29"/>
        <v/>
      </c>
      <c r="AC126" s="56" t="str">
        <f t="shared" si="30"/>
        <v/>
      </c>
      <c r="AD126" s="56" t="str">
        <f t="shared" si="31"/>
        <v/>
      </c>
      <c r="AE126" s="40"/>
      <c r="AF126" s="40"/>
      <c r="AG126" s="40"/>
      <c r="AH126" s="56" t="str">
        <f>IF(AE126=$B$6,AG126,"")</f>
        <v/>
      </c>
      <c r="AI126" s="54"/>
      <c r="AJ126" s="54"/>
      <c r="AK126" s="54"/>
      <c r="AL126" s="54"/>
      <c r="AM126" s="54"/>
    </row>
    <row r="127" spans="1:39">
      <c r="A127" s="45" t="str" cm="1">
        <f t="array" ref="A127">IF(H127="PROJECT", CHAR(10) &amp; "- " &amp; _xlfn.TEXTJOIN(CHAR(10) &amp; "- ", TRUE, _xlfn._xlws.FILTER($I$9:$I$1000, ($B$9:$B$1000=B127) * ($H$9:$H$1000="Topic"))), "")</f>
        <v/>
      </c>
      <c r="B127" s="45" t="str">
        <f t="shared" si="16"/>
        <v/>
      </c>
      <c r="C127" s="95"/>
      <c r="D127" s="46"/>
      <c r="E127" s="58"/>
      <c r="F127" s="67"/>
      <c r="G127" s="53"/>
      <c r="H127" s="53"/>
      <c r="I127" s="50"/>
      <c r="J127" s="51"/>
      <c r="K127" s="129" t="str">
        <f t="shared" si="17"/>
        <v/>
      </c>
      <c r="L127" s="103" t="str">
        <f t="shared" si="18"/>
        <v/>
      </c>
      <c r="M127" s="53">
        <v>0</v>
      </c>
      <c r="N127" s="102" t="str">
        <f t="shared" si="19"/>
        <v/>
      </c>
      <c r="O127" s="103" t="str">
        <f t="shared" si="20"/>
        <v/>
      </c>
      <c r="P127" s="53">
        <v>0</v>
      </c>
      <c r="Q127" s="102" t="str">
        <f t="shared" si="21"/>
        <v/>
      </c>
      <c r="R127" s="103" t="str">
        <f t="shared" si="22"/>
        <v/>
      </c>
      <c r="S127" s="53">
        <v>0</v>
      </c>
      <c r="T127" s="102" t="str">
        <f t="shared" si="23"/>
        <v/>
      </c>
      <c r="U127" s="103" t="str">
        <f t="shared" si="24"/>
        <v/>
      </c>
      <c r="V127" s="53">
        <v>0</v>
      </c>
      <c r="W127" s="87" t="str">
        <f t="shared" si="25"/>
        <v/>
      </c>
      <c r="X127" s="103" t="str">
        <f t="shared" si="26"/>
        <v/>
      </c>
      <c r="Y127" s="53">
        <v>0</v>
      </c>
      <c r="Z127" s="56" t="str">
        <f t="shared" si="27"/>
        <v/>
      </c>
      <c r="AA127" s="56" t="str">
        <f t="shared" si="28"/>
        <v/>
      </c>
      <c r="AB127" s="56" t="str">
        <f t="shared" si="29"/>
        <v/>
      </c>
      <c r="AC127" s="56" t="str">
        <f t="shared" si="30"/>
        <v/>
      </c>
      <c r="AD127" s="56" t="str">
        <f t="shared" si="31"/>
        <v/>
      </c>
      <c r="AE127" s="40"/>
      <c r="AF127" s="40"/>
      <c r="AG127" s="40"/>
      <c r="AH127" s="56" t="str">
        <f>IF(AE127=$B$6,AG127,"")</f>
        <v/>
      </c>
      <c r="AI127" s="54"/>
      <c r="AJ127" s="54"/>
      <c r="AK127" s="54"/>
      <c r="AL127" s="54"/>
      <c r="AM127" s="54"/>
    </row>
    <row r="128" spans="1:39">
      <c r="A128" s="45" t="str" cm="1">
        <f t="array" ref="A128">IF(H128="PROJECT", CHAR(10) &amp; "- " &amp; _xlfn.TEXTJOIN(CHAR(10) &amp; "- ", TRUE, _xlfn._xlws.FILTER($I$9:$I$1000, ($B$9:$B$1000=B128) * ($H$9:$H$1000="Topic"))), "")</f>
        <v/>
      </c>
      <c r="B128" s="45" t="str">
        <f t="shared" si="16"/>
        <v/>
      </c>
      <c r="C128" s="95"/>
      <c r="D128" s="57"/>
      <c r="E128" s="58"/>
      <c r="F128" s="54"/>
      <c r="G128" s="52"/>
      <c r="H128" s="52"/>
      <c r="I128" s="61"/>
      <c r="J128" s="62"/>
      <c r="K128" s="129" t="str">
        <f t="shared" si="17"/>
        <v/>
      </c>
      <c r="L128" s="103" t="str">
        <f t="shared" si="18"/>
        <v/>
      </c>
      <c r="M128" s="52">
        <v>0</v>
      </c>
      <c r="N128" s="102" t="str">
        <f t="shared" si="19"/>
        <v/>
      </c>
      <c r="O128" s="103" t="str">
        <f t="shared" si="20"/>
        <v/>
      </c>
      <c r="P128" s="52">
        <v>0</v>
      </c>
      <c r="Q128" s="102" t="str">
        <f t="shared" si="21"/>
        <v/>
      </c>
      <c r="R128" s="103" t="str">
        <f t="shared" si="22"/>
        <v/>
      </c>
      <c r="S128" s="52">
        <v>0</v>
      </c>
      <c r="T128" s="102" t="str">
        <f t="shared" si="23"/>
        <v/>
      </c>
      <c r="U128" s="103" t="str">
        <f t="shared" si="24"/>
        <v/>
      </c>
      <c r="V128" s="52">
        <v>0</v>
      </c>
      <c r="W128" s="87" t="str">
        <f t="shared" si="25"/>
        <v/>
      </c>
      <c r="X128" s="103" t="str">
        <f t="shared" si="26"/>
        <v/>
      </c>
      <c r="Y128" s="52">
        <v>0</v>
      </c>
      <c r="Z128" s="56" t="str">
        <f t="shared" si="27"/>
        <v/>
      </c>
      <c r="AA128" s="56" t="str">
        <f t="shared" si="28"/>
        <v/>
      </c>
      <c r="AB128" s="56" t="str">
        <f t="shared" si="29"/>
        <v/>
      </c>
      <c r="AC128" s="56" t="str">
        <f t="shared" si="30"/>
        <v/>
      </c>
      <c r="AD128" s="56" t="str">
        <f t="shared" si="31"/>
        <v/>
      </c>
      <c r="AE128" s="40"/>
      <c r="AF128" s="40"/>
      <c r="AG128" s="40"/>
      <c r="AH128" s="56" t="str">
        <f>IF(AE128=$B$6,AG128,"")</f>
        <v/>
      </c>
      <c r="AI128" s="54"/>
      <c r="AJ128" s="54"/>
      <c r="AK128" s="54"/>
      <c r="AL128" s="54"/>
      <c r="AM128" s="54"/>
    </row>
    <row r="129" spans="1:39">
      <c r="A129" s="45" t="str" cm="1">
        <f t="array" ref="A129">IF(H129="PROJECT", CHAR(10) &amp; "- " &amp; _xlfn.TEXTJOIN(CHAR(10) &amp; "- ", TRUE, _xlfn._xlws.FILTER($I$9:$I$1000, ($B$9:$B$1000=B129) * ($H$9:$H$1000="Topic"))), "")</f>
        <v/>
      </c>
      <c r="B129" s="45" t="str">
        <f t="shared" si="16"/>
        <v/>
      </c>
      <c r="C129" s="95"/>
      <c r="D129" s="46"/>
      <c r="E129" s="58"/>
      <c r="F129" s="67"/>
      <c r="G129" s="53"/>
      <c r="H129" s="53"/>
      <c r="I129" s="50"/>
      <c r="J129" s="51"/>
      <c r="K129" s="129" t="str">
        <f t="shared" si="17"/>
        <v/>
      </c>
      <c r="L129" s="103" t="str">
        <f t="shared" si="18"/>
        <v/>
      </c>
      <c r="M129" s="53">
        <v>0</v>
      </c>
      <c r="N129" s="102" t="str">
        <f t="shared" si="19"/>
        <v/>
      </c>
      <c r="O129" s="103" t="str">
        <f t="shared" si="20"/>
        <v/>
      </c>
      <c r="P129" s="53">
        <v>0</v>
      </c>
      <c r="Q129" s="102" t="str">
        <f t="shared" si="21"/>
        <v/>
      </c>
      <c r="R129" s="103" t="str">
        <f t="shared" si="22"/>
        <v/>
      </c>
      <c r="S129" s="53">
        <v>0</v>
      </c>
      <c r="T129" s="102" t="str">
        <f t="shared" si="23"/>
        <v/>
      </c>
      <c r="U129" s="103" t="str">
        <f t="shared" si="24"/>
        <v/>
      </c>
      <c r="V129" s="53">
        <v>0</v>
      </c>
      <c r="W129" s="87" t="str">
        <f t="shared" si="25"/>
        <v/>
      </c>
      <c r="X129" s="103" t="str">
        <f t="shared" si="26"/>
        <v/>
      </c>
      <c r="Y129" s="53">
        <v>0</v>
      </c>
      <c r="Z129" s="56" t="str">
        <f t="shared" si="27"/>
        <v/>
      </c>
      <c r="AA129" s="56" t="str">
        <f t="shared" si="28"/>
        <v/>
      </c>
      <c r="AB129" s="56" t="str">
        <f t="shared" si="29"/>
        <v/>
      </c>
      <c r="AC129" s="56" t="str">
        <f t="shared" si="30"/>
        <v/>
      </c>
      <c r="AD129" s="56" t="str">
        <f t="shared" si="31"/>
        <v/>
      </c>
      <c r="AE129" s="40"/>
      <c r="AF129" s="40"/>
      <c r="AG129" s="40"/>
      <c r="AH129" s="56" t="str">
        <f>IF(AE129=$B$6,AG129,"")</f>
        <v/>
      </c>
      <c r="AI129" s="54"/>
      <c r="AJ129" s="54"/>
      <c r="AK129" s="54"/>
      <c r="AL129" s="54"/>
      <c r="AM129" s="54"/>
    </row>
    <row r="130" spans="1:39">
      <c r="A130" s="45" t="str" cm="1">
        <f t="array" ref="A130">IF(H130="PROJECT", CHAR(10) &amp; "- " &amp; _xlfn.TEXTJOIN(CHAR(10) &amp; "- ", TRUE, _xlfn._xlws.FILTER($I$9:$I$1000, ($B$9:$B$1000=B130) * ($H$9:$H$1000="Topic"))), "")</f>
        <v/>
      </c>
      <c r="B130" s="45" t="str">
        <f t="shared" si="16"/>
        <v/>
      </c>
      <c r="C130" s="95"/>
      <c r="D130" s="57"/>
      <c r="E130" s="58"/>
      <c r="F130" s="54"/>
      <c r="G130" s="52"/>
      <c r="H130" s="52"/>
      <c r="I130" s="61"/>
      <c r="J130" s="62"/>
      <c r="K130" s="129" t="str">
        <f t="shared" si="17"/>
        <v/>
      </c>
      <c r="L130" s="103" t="str">
        <f t="shared" si="18"/>
        <v/>
      </c>
      <c r="M130" s="52">
        <v>0</v>
      </c>
      <c r="N130" s="102" t="str">
        <f t="shared" si="19"/>
        <v/>
      </c>
      <c r="O130" s="103" t="str">
        <f t="shared" si="20"/>
        <v/>
      </c>
      <c r="P130" s="52">
        <v>0</v>
      </c>
      <c r="Q130" s="102" t="str">
        <f t="shared" si="21"/>
        <v/>
      </c>
      <c r="R130" s="103" t="str">
        <f t="shared" si="22"/>
        <v/>
      </c>
      <c r="S130" s="52">
        <v>0</v>
      </c>
      <c r="T130" s="102" t="str">
        <f t="shared" si="23"/>
        <v/>
      </c>
      <c r="U130" s="103" t="str">
        <f t="shared" si="24"/>
        <v/>
      </c>
      <c r="V130" s="52">
        <v>0</v>
      </c>
      <c r="W130" s="87" t="str">
        <f t="shared" si="25"/>
        <v/>
      </c>
      <c r="X130" s="103" t="str">
        <f t="shared" si="26"/>
        <v/>
      </c>
      <c r="Y130" s="52">
        <v>0</v>
      </c>
      <c r="Z130" s="56" t="str">
        <f t="shared" si="27"/>
        <v/>
      </c>
      <c r="AA130" s="56" t="str">
        <f t="shared" si="28"/>
        <v/>
      </c>
      <c r="AB130" s="56" t="str">
        <f t="shared" si="29"/>
        <v/>
      </c>
      <c r="AC130" s="56" t="str">
        <f t="shared" si="30"/>
        <v/>
      </c>
      <c r="AD130" s="56" t="str">
        <f t="shared" si="31"/>
        <v/>
      </c>
      <c r="AE130" s="40"/>
      <c r="AF130" s="40"/>
      <c r="AG130" s="40"/>
      <c r="AH130" s="56" t="str">
        <f>IF(AE130=$B$6,AG130,"")</f>
        <v/>
      </c>
      <c r="AI130" s="54"/>
      <c r="AJ130" s="54"/>
      <c r="AK130" s="54"/>
      <c r="AL130" s="54"/>
      <c r="AM130" s="54"/>
    </row>
    <row r="131" spans="1:39">
      <c r="A131" s="45" t="str" cm="1">
        <f t="array" ref="A131">IF(H131="PROJECT", CHAR(10) &amp; "- " &amp; _xlfn.TEXTJOIN(CHAR(10) &amp; "- ", TRUE, _xlfn._xlws.FILTER($I$9:$I$1000, ($B$9:$B$1000=B131) * ($H$9:$H$1000="Topic"))), "")</f>
        <v/>
      </c>
      <c r="B131" s="45" t="str">
        <f t="shared" si="16"/>
        <v/>
      </c>
      <c r="C131" s="95"/>
      <c r="D131" s="46"/>
      <c r="E131" s="58"/>
      <c r="F131" s="67"/>
      <c r="G131" s="53"/>
      <c r="H131" s="53"/>
      <c r="I131" s="50"/>
      <c r="J131" s="51"/>
      <c r="K131" s="129" t="str">
        <f t="shared" si="17"/>
        <v/>
      </c>
      <c r="L131" s="103" t="str">
        <f t="shared" si="18"/>
        <v/>
      </c>
      <c r="M131" s="53">
        <v>0</v>
      </c>
      <c r="N131" s="102" t="str">
        <f t="shared" si="19"/>
        <v/>
      </c>
      <c r="O131" s="103" t="str">
        <f t="shared" si="20"/>
        <v/>
      </c>
      <c r="P131" s="53">
        <v>0</v>
      </c>
      <c r="Q131" s="102" t="str">
        <f t="shared" si="21"/>
        <v/>
      </c>
      <c r="R131" s="103" t="str">
        <f t="shared" si="22"/>
        <v/>
      </c>
      <c r="S131" s="53">
        <v>0</v>
      </c>
      <c r="T131" s="102" t="str">
        <f t="shared" si="23"/>
        <v/>
      </c>
      <c r="U131" s="103" t="str">
        <f t="shared" si="24"/>
        <v/>
      </c>
      <c r="V131" s="53">
        <v>0</v>
      </c>
      <c r="W131" s="87" t="str">
        <f t="shared" si="25"/>
        <v/>
      </c>
      <c r="X131" s="103" t="str">
        <f t="shared" si="26"/>
        <v/>
      </c>
      <c r="Y131" s="53">
        <v>0</v>
      </c>
      <c r="Z131" s="56" t="str">
        <f t="shared" si="27"/>
        <v/>
      </c>
      <c r="AA131" s="56" t="str">
        <f t="shared" si="28"/>
        <v/>
      </c>
      <c r="AB131" s="56" t="str">
        <f t="shared" si="29"/>
        <v/>
      </c>
      <c r="AC131" s="56" t="str">
        <f t="shared" si="30"/>
        <v/>
      </c>
      <c r="AD131" s="56" t="str">
        <f t="shared" si="31"/>
        <v/>
      </c>
      <c r="AE131" s="40"/>
      <c r="AF131" s="40"/>
      <c r="AG131" s="40"/>
      <c r="AH131" s="56" t="str">
        <f>IF(AE131=$B$6,AG131,"")</f>
        <v/>
      </c>
      <c r="AI131" s="54"/>
      <c r="AJ131" s="54"/>
      <c r="AK131" s="54"/>
      <c r="AL131" s="54"/>
      <c r="AM131" s="54"/>
    </row>
    <row r="132" spans="1:39">
      <c r="A132" s="45" t="str" cm="1">
        <f t="array" ref="A132">IF(H132="PROJECT", CHAR(10) &amp; "- " &amp; _xlfn.TEXTJOIN(CHAR(10) &amp; "- ", TRUE, _xlfn._xlws.FILTER($I$9:$I$1000, ($B$9:$B$1000=B132) * ($H$9:$H$1000="Topic"))), "")</f>
        <v/>
      </c>
      <c r="B132" s="45" t="str">
        <f t="shared" si="16"/>
        <v/>
      </c>
      <c r="C132" s="95"/>
      <c r="D132" s="57"/>
      <c r="E132" s="58"/>
      <c r="F132" s="54"/>
      <c r="G132" s="52"/>
      <c r="H132" s="52"/>
      <c r="I132" s="61"/>
      <c r="J132" s="62"/>
      <c r="K132" s="129" t="str">
        <f t="shared" si="17"/>
        <v/>
      </c>
      <c r="L132" s="103" t="str">
        <f t="shared" si="18"/>
        <v/>
      </c>
      <c r="M132" s="52">
        <v>0</v>
      </c>
      <c r="N132" s="102" t="str">
        <f t="shared" si="19"/>
        <v/>
      </c>
      <c r="O132" s="103" t="str">
        <f t="shared" si="20"/>
        <v/>
      </c>
      <c r="P132" s="52">
        <v>0</v>
      </c>
      <c r="Q132" s="102" t="str">
        <f t="shared" si="21"/>
        <v/>
      </c>
      <c r="R132" s="103" t="str">
        <f t="shared" si="22"/>
        <v/>
      </c>
      <c r="S132" s="52">
        <v>0</v>
      </c>
      <c r="T132" s="102" t="str">
        <f t="shared" si="23"/>
        <v/>
      </c>
      <c r="U132" s="103" t="str">
        <f t="shared" si="24"/>
        <v/>
      </c>
      <c r="V132" s="52">
        <v>0</v>
      </c>
      <c r="W132" s="87" t="str">
        <f t="shared" si="25"/>
        <v/>
      </c>
      <c r="X132" s="103" t="str">
        <f t="shared" si="26"/>
        <v/>
      </c>
      <c r="Y132" s="52">
        <v>0</v>
      </c>
      <c r="Z132" s="56" t="str">
        <f t="shared" si="27"/>
        <v/>
      </c>
      <c r="AA132" s="56" t="str">
        <f t="shared" si="28"/>
        <v/>
      </c>
      <c r="AB132" s="56" t="str">
        <f t="shared" si="29"/>
        <v/>
      </c>
      <c r="AC132" s="56" t="str">
        <f t="shared" si="30"/>
        <v/>
      </c>
      <c r="AD132" s="56" t="str">
        <f t="shared" si="31"/>
        <v/>
      </c>
      <c r="AE132" s="40"/>
      <c r="AF132" s="40"/>
      <c r="AG132" s="40"/>
      <c r="AH132" s="56" t="str">
        <f>IF(AE132=$B$6,AG132,"")</f>
        <v/>
      </c>
      <c r="AI132" s="54"/>
      <c r="AJ132" s="54"/>
      <c r="AK132" s="54"/>
      <c r="AL132" s="54"/>
      <c r="AM132" s="54"/>
    </row>
    <row r="133" spans="1:39">
      <c r="A133" s="45" t="str" cm="1">
        <f t="array" ref="A133">IF(H133="PROJECT", CHAR(10) &amp; "- " &amp; _xlfn.TEXTJOIN(CHAR(10) &amp; "- ", TRUE, _xlfn._xlws.FILTER($I$9:$I$1000, ($B$9:$B$1000=B133) * ($H$9:$H$1000="Topic"))), "")</f>
        <v/>
      </c>
      <c r="B133" s="45" t="str">
        <f t="shared" si="16"/>
        <v/>
      </c>
      <c r="C133" s="95"/>
      <c r="D133" s="46"/>
      <c r="E133" s="58"/>
      <c r="F133" s="67"/>
      <c r="G133" s="53"/>
      <c r="H133" s="53"/>
      <c r="I133" s="50"/>
      <c r="J133" s="51"/>
      <c r="K133" s="129" t="str">
        <f t="shared" si="17"/>
        <v/>
      </c>
      <c r="L133" s="103" t="str">
        <f t="shared" si="18"/>
        <v/>
      </c>
      <c r="M133" s="53">
        <v>0</v>
      </c>
      <c r="N133" s="102" t="str">
        <f t="shared" si="19"/>
        <v/>
      </c>
      <c r="O133" s="103" t="str">
        <f t="shared" si="20"/>
        <v/>
      </c>
      <c r="P133" s="53">
        <v>0</v>
      </c>
      <c r="Q133" s="102" t="str">
        <f t="shared" si="21"/>
        <v/>
      </c>
      <c r="R133" s="103" t="str">
        <f t="shared" si="22"/>
        <v/>
      </c>
      <c r="S133" s="53">
        <v>0</v>
      </c>
      <c r="T133" s="102" t="str">
        <f t="shared" si="23"/>
        <v/>
      </c>
      <c r="U133" s="103" t="str">
        <f t="shared" si="24"/>
        <v/>
      </c>
      <c r="V133" s="53">
        <v>0</v>
      </c>
      <c r="W133" s="87" t="str">
        <f t="shared" si="25"/>
        <v/>
      </c>
      <c r="X133" s="103" t="str">
        <f t="shared" si="26"/>
        <v/>
      </c>
      <c r="Y133" s="53">
        <v>0</v>
      </c>
      <c r="Z133" s="56" t="str">
        <f t="shared" si="27"/>
        <v/>
      </c>
      <c r="AA133" s="56" t="str">
        <f t="shared" si="28"/>
        <v/>
      </c>
      <c r="AB133" s="56" t="str">
        <f t="shared" si="29"/>
        <v/>
      </c>
      <c r="AC133" s="56" t="str">
        <f t="shared" si="30"/>
        <v/>
      </c>
      <c r="AD133" s="56" t="str">
        <f t="shared" si="31"/>
        <v/>
      </c>
      <c r="AE133" s="40"/>
      <c r="AF133" s="40"/>
      <c r="AG133" s="40"/>
      <c r="AH133" s="56" t="str">
        <f>IF(AE133=$B$6,AG133,"")</f>
        <v/>
      </c>
      <c r="AI133" s="54"/>
      <c r="AJ133" s="54"/>
      <c r="AK133" s="54"/>
      <c r="AL133" s="54"/>
      <c r="AM133" s="54"/>
    </row>
    <row r="134" spans="1:39">
      <c r="A134" s="45" t="str" cm="1">
        <f t="array" ref="A134">IF(H134="PROJECT", CHAR(10) &amp; "- " &amp; _xlfn.TEXTJOIN(CHAR(10) &amp; "- ", TRUE, _xlfn._xlws.FILTER($I$9:$I$1000, ($B$9:$B$1000=B134) * ($H$9:$H$1000="Topic"))), "")</f>
        <v/>
      </c>
      <c r="B134" s="45" t="str">
        <f t="shared" si="16"/>
        <v/>
      </c>
      <c r="C134" s="95"/>
      <c r="D134" s="57"/>
      <c r="E134" s="58"/>
      <c r="F134" s="54"/>
      <c r="G134" s="52"/>
      <c r="H134" s="52"/>
      <c r="I134" s="61"/>
      <c r="J134" s="62"/>
      <c r="K134" s="129" t="str">
        <f t="shared" si="17"/>
        <v/>
      </c>
      <c r="L134" s="103" t="str">
        <f t="shared" si="18"/>
        <v/>
      </c>
      <c r="M134" s="52">
        <v>0</v>
      </c>
      <c r="N134" s="102" t="str">
        <f t="shared" si="19"/>
        <v/>
      </c>
      <c r="O134" s="103" t="str">
        <f t="shared" si="20"/>
        <v/>
      </c>
      <c r="P134" s="52">
        <v>0</v>
      </c>
      <c r="Q134" s="102" t="str">
        <f t="shared" si="21"/>
        <v/>
      </c>
      <c r="R134" s="103" t="str">
        <f t="shared" si="22"/>
        <v/>
      </c>
      <c r="S134" s="52">
        <v>0</v>
      </c>
      <c r="T134" s="102" t="str">
        <f t="shared" si="23"/>
        <v/>
      </c>
      <c r="U134" s="103" t="str">
        <f t="shared" si="24"/>
        <v/>
      </c>
      <c r="V134" s="52">
        <v>0</v>
      </c>
      <c r="W134" s="87" t="str">
        <f t="shared" si="25"/>
        <v/>
      </c>
      <c r="X134" s="103" t="str">
        <f t="shared" si="26"/>
        <v/>
      </c>
      <c r="Y134" s="52">
        <v>0</v>
      </c>
      <c r="Z134" s="56" t="str">
        <f t="shared" si="27"/>
        <v/>
      </c>
      <c r="AA134" s="56" t="str">
        <f t="shared" si="28"/>
        <v/>
      </c>
      <c r="AB134" s="56" t="str">
        <f t="shared" si="29"/>
        <v/>
      </c>
      <c r="AC134" s="56" t="str">
        <f t="shared" si="30"/>
        <v/>
      </c>
      <c r="AD134" s="56" t="str">
        <f t="shared" si="31"/>
        <v/>
      </c>
      <c r="AE134" s="40"/>
      <c r="AF134" s="40"/>
      <c r="AG134" s="40"/>
      <c r="AH134" s="56" t="str">
        <f>IF(AE134=$B$6,AG134,"")</f>
        <v/>
      </c>
      <c r="AI134" s="54"/>
      <c r="AJ134" s="54"/>
      <c r="AK134" s="54"/>
      <c r="AL134" s="54"/>
      <c r="AM134" s="54"/>
    </row>
    <row r="135" spans="1:39">
      <c r="A135" s="45" t="str" cm="1">
        <f t="array" ref="A135">IF(H135="PROJECT", CHAR(10) &amp; "- " &amp; _xlfn.TEXTJOIN(CHAR(10) &amp; "- ", TRUE, _xlfn._xlws.FILTER($I$9:$I$1000, ($B$9:$B$1000=B135) * ($H$9:$H$1000="Topic"))), "")</f>
        <v/>
      </c>
      <c r="B135" s="45" t="str">
        <f t="shared" si="16"/>
        <v/>
      </c>
      <c r="C135" s="95"/>
      <c r="D135" s="46"/>
      <c r="E135" s="58"/>
      <c r="F135" s="67"/>
      <c r="G135" s="53"/>
      <c r="H135" s="53"/>
      <c r="I135" s="50"/>
      <c r="J135" s="51"/>
      <c r="K135" s="129" t="str">
        <f t="shared" si="17"/>
        <v/>
      </c>
      <c r="L135" s="103" t="str">
        <f t="shared" si="18"/>
        <v/>
      </c>
      <c r="M135" s="53">
        <v>0</v>
      </c>
      <c r="N135" s="102" t="str">
        <f t="shared" si="19"/>
        <v/>
      </c>
      <c r="O135" s="103" t="str">
        <f t="shared" si="20"/>
        <v/>
      </c>
      <c r="P135" s="53">
        <v>0</v>
      </c>
      <c r="Q135" s="102" t="str">
        <f t="shared" si="21"/>
        <v/>
      </c>
      <c r="R135" s="103" t="str">
        <f t="shared" si="22"/>
        <v/>
      </c>
      <c r="S135" s="53">
        <v>0</v>
      </c>
      <c r="T135" s="102" t="str">
        <f t="shared" si="23"/>
        <v/>
      </c>
      <c r="U135" s="103" t="str">
        <f t="shared" si="24"/>
        <v/>
      </c>
      <c r="V135" s="53">
        <v>0</v>
      </c>
      <c r="W135" s="87" t="str">
        <f t="shared" si="25"/>
        <v/>
      </c>
      <c r="X135" s="103" t="str">
        <f t="shared" si="26"/>
        <v/>
      </c>
      <c r="Y135" s="53">
        <v>0</v>
      </c>
      <c r="Z135" s="56" t="str">
        <f t="shared" si="27"/>
        <v/>
      </c>
      <c r="AA135" s="56" t="str">
        <f t="shared" si="28"/>
        <v/>
      </c>
      <c r="AB135" s="56" t="str">
        <f t="shared" si="29"/>
        <v/>
      </c>
      <c r="AC135" s="56" t="str">
        <f t="shared" si="30"/>
        <v/>
      </c>
      <c r="AD135" s="56" t="str">
        <f t="shared" si="31"/>
        <v/>
      </c>
      <c r="AE135" s="40"/>
      <c r="AF135" s="40"/>
      <c r="AG135" s="40"/>
      <c r="AH135" s="56" t="str">
        <f>IF(AE135=$B$6,AG135,"")</f>
        <v/>
      </c>
      <c r="AI135" s="54"/>
      <c r="AJ135" s="54"/>
      <c r="AK135" s="54"/>
      <c r="AL135" s="54"/>
      <c r="AM135" s="54"/>
    </row>
    <row r="136" spans="1:39">
      <c r="A136" s="45" t="str" cm="1">
        <f t="array" ref="A136">IF(H136="PROJECT", CHAR(10) &amp; "- " &amp; _xlfn.TEXTJOIN(CHAR(10) &amp; "- ", TRUE, _xlfn._xlws.FILTER($I$9:$I$1000, ($B$9:$B$1000=B136) * ($H$9:$H$1000="Topic"))), "")</f>
        <v/>
      </c>
      <c r="B136" s="45" t="str">
        <f t="shared" si="16"/>
        <v/>
      </c>
      <c r="C136" s="95"/>
      <c r="D136" s="57"/>
      <c r="E136" s="58"/>
      <c r="F136" s="54"/>
      <c r="G136" s="52"/>
      <c r="H136" s="52"/>
      <c r="I136" s="61"/>
      <c r="J136" s="62"/>
      <c r="K136" s="129" t="str">
        <f t="shared" si="17"/>
        <v/>
      </c>
      <c r="L136" s="103" t="str">
        <f t="shared" si="18"/>
        <v/>
      </c>
      <c r="M136" s="52">
        <v>0</v>
      </c>
      <c r="N136" s="102" t="str">
        <f t="shared" si="19"/>
        <v/>
      </c>
      <c r="O136" s="103" t="str">
        <f t="shared" si="20"/>
        <v/>
      </c>
      <c r="P136" s="52">
        <v>0</v>
      </c>
      <c r="Q136" s="102" t="str">
        <f t="shared" si="21"/>
        <v/>
      </c>
      <c r="R136" s="103" t="str">
        <f t="shared" si="22"/>
        <v/>
      </c>
      <c r="S136" s="52">
        <v>0</v>
      </c>
      <c r="T136" s="102" t="str">
        <f t="shared" si="23"/>
        <v/>
      </c>
      <c r="U136" s="103" t="str">
        <f t="shared" si="24"/>
        <v/>
      </c>
      <c r="V136" s="52">
        <v>0</v>
      </c>
      <c r="W136" s="87" t="str">
        <f t="shared" si="25"/>
        <v/>
      </c>
      <c r="X136" s="103" t="str">
        <f t="shared" si="26"/>
        <v/>
      </c>
      <c r="Y136" s="52">
        <v>0</v>
      </c>
      <c r="Z136" s="56" t="str">
        <f t="shared" si="27"/>
        <v/>
      </c>
      <c r="AA136" s="56" t="str">
        <f t="shared" si="28"/>
        <v/>
      </c>
      <c r="AB136" s="56" t="str">
        <f t="shared" si="29"/>
        <v/>
      </c>
      <c r="AC136" s="56" t="str">
        <f t="shared" si="30"/>
        <v/>
      </c>
      <c r="AD136" s="56" t="str">
        <f t="shared" si="31"/>
        <v/>
      </c>
      <c r="AE136" s="40"/>
      <c r="AF136" s="40"/>
      <c r="AG136" s="40"/>
      <c r="AH136" s="56" t="str">
        <f>IF(AE136=$B$6,AG136,"")</f>
        <v/>
      </c>
      <c r="AI136" s="54"/>
      <c r="AJ136" s="54"/>
      <c r="AK136" s="54"/>
      <c r="AL136" s="54"/>
      <c r="AM136" s="54"/>
    </row>
    <row r="137" spans="1:39">
      <c r="A137" s="45" t="str" cm="1">
        <f t="array" ref="A137">IF(H137="PROJECT", CHAR(10) &amp; "- " &amp; _xlfn.TEXTJOIN(CHAR(10) &amp; "- ", TRUE, _xlfn._xlws.FILTER($I$9:$I$1000, ($B$9:$B$1000=B137) * ($H$9:$H$1000="Topic"))), "")</f>
        <v/>
      </c>
      <c r="B137" s="45" t="str">
        <f t="shared" si="16"/>
        <v/>
      </c>
      <c r="C137" s="95"/>
      <c r="D137" s="46"/>
      <c r="E137" s="58"/>
      <c r="F137" s="67"/>
      <c r="G137" s="53"/>
      <c r="H137" s="53"/>
      <c r="I137" s="50"/>
      <c r="J137" s="51"/>
      <c r="K137" s="129" t="str">
        <f t="shared" si="17"/>
        <v/>
      </c>
      <c r="L137" s="103" t="str">
        <f t="shared" si="18"/>
        <v/>
      </c>
      <c r="M137" s="53">
        <v>0</v>
      </c>
      <c r="N137" s="102" t="str">
        <f t="shared" si="19"/>
        <v/>
      </c>
      <c r="O137" s="103" t="str">
        <f t="shared" si="20"/>
        <v/>
      </c>
      <c r="P137" s="53">
        <v>0</v>
      </c>
      <c r="Q137" s="102" t="str">
        <f t="shared" si="21"/>
        <v/>
      </c>
      <c r="R137" s="103" t="str">
        <f t="shared" si="22"/>
        <v/>
      </c>
      <c r="S137" s="53">
        <v>0</v>
      </c>
      <c r="T137" s="102" t="str">
        <f t="shared" si="23"/>
        <v/>
      </c>
      <c r="U137" s="103" t="str">
        <f t="shared" si="24"/>
        <v/>
      </c>
      <c r="V137" s="53">
        <v>0</v>
      </c>
      <c r="W137" s="87" t="str">
        <f t="shared" si="25"/>
        <v/>
      </c>
      <c r="X137" s="103" t="str">
        <f t="shared" si="26"/>
        <v/>
      </c>
      <c r="Y137" s="53">
        <v>0</v>
      </c>
      <c r="Z137" s="56" t="str">
        <f t="shared" si="27"/>
        <v/>
      </c>
      <c r="AA137" s="56" t="str">
        <f t="shared" si="28"/>
        <v/>
      </c>
      <c r="AB137" s="56" t="str">
        <f t="shared" si="29"/>
        <v/>
      </c>
      <c r="AC137" s="56" t="str">
        <f t="shared" si="30"/>
        <v/>
      </c>
      <c r="AD137" s="56" t="str">
        <f t="shared" si="31"/>
        <v/>
      </c>
      <c r="AE137" s="40"/>
      <c r="AF137" s="40"/>
      <c r="AG137" s="40"/>
      <c r="AH137" s="56" t="str">
        <f>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2">IF(H138="","",IF(AND(H138="Topic",H137="PROJECT"),B137+1,IF(H138="PROJECT",B137,IF(AND(H138="Topic",H137="Topic"),B137,B137+1))))</f>
        <v/>
      </c>
      <c r="C138" s="95"/>
      <c r="D138" s="57"/>
      <c r="E138" s="58"/>
      <c r="F138" s="54"/>
      <c r="G138" s="52"/>
      <c r="H138" s="52"/>
      <c r="I138" s="61"/>
      <c r="J138" s="62"/>
      <c r="K138" s="129" t="str">
        <f t="shared" ref="K138:K200" si="33">IF(H138="Topic",
"[ROLE] Friendly tutor specializing in " &amp; $I$2 &amp; " | " &amp;
"[TOPIC] " &amp; I138 &amp; " | " &amp;
"[LEVEL] " &amp; G138 &amp; " | " &amp;
"[COUNT] " &amp; D138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function definitions, return values, positional/keyword arguments, and list/dict comprehensions.", IF(G138="Intermediate",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$C138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4">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functions, data structures, and conditional logic. Do NOT expect decorators, generators, or asyncio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35">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36">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37">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38">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39">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0">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1">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2">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3">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4">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5">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6">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7">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IF(AE138=$B$6,AG138,"")</f>
        <v/>
      </c>
      <c r="AI138" s="54"/>
      <c r="AJ138" s="54"/>
      <c r="AK138" s="54"/>
      <c r="AL138" s="54"/>
      <c r="AM138" s="54"/>
    </row>
    <row r="139" spans="1:39">
      <c r="A139" s="45" t="str" cm="1">
        <f t="array" ref="A139">IF(H139="PROJECT", CHAR(10) &amp; "- " &amp; _xlfn.TEXTJOIN(CHAR(10) &amp; "- ", TRUE, _xlfn._xlws.FILTER($I$9:$I$1000, ($B$9:$B$1000=B139) * ($H$9:$H$1000="Topic"))), "")</f>
        <v/>
      </c>
      <c r="B139" s="45" t="str">
        <f t="shared" si="32"/>
        <v/>
      </c>
      <c r="C139" s="95"/>
      <c r="D139" s="46"/>
      <c r="E139" s="58"/>
      <c r="F139" s="67"/>
      <c r="G139" s="53"/>
      <c r="H139" s="53"/>
      <c r="I139" s="50"/>
      <c r="J139" s="51"/>
      <c r="K139" s="129" t="str">
        <f t="shared" si="33"/>
        <v/>
      </c>
      <c r="L139" s="103" t="str">
        <f t="shared" si="34"/>
        <v/>
      </c>
      <c r="M139" s="53">
        <v>0</v>
      </c>
      <c r="N139" s="102" t="str">
        <f t="shared" si="35"/>
        <v/>
      </c>
      <c r="O139" s="103" t="str">
        <f t="shared" si="36"/>
        <v/>
      </c>
      <c r="P139" s="53">
        <v>0</v>
      </c>
      <c r="Q139" s="102" t="str">
        <f t="shared" si="37"/>
        <v/>
      </c>
      <c r="R139" s="103" t="str">
        <f t="shared" si="38"/>
        <v/>
      </c>
      <c r="S139" s="53">
        <v>0</v>
      </c>
      <c r="T139" s="102" t="str">
        <f t="shared" si="39"/>
        <v/>
      </c>
      <c r="U139" s="103" t="str">
        <f t="shared" si="40"/>
        <v/>
      </c>
      <c r="V139" s="53">
        <v>0</v>
      </c>
      <c r="W139" s="87" t="str">
        <f t="shared" si="41"/>
        <v/>
      </c>
      <c r="X139" s="103" t="str">
        <f t="shared" si="42"/>
        <v/>
      </c>
      <c r="Y139" s="53">
        <v>0</v>
      </c>
      <c r="Z139" s="56" t="str">
        <f t="shared" si="43"/>
        <v/>
      </c>
      <c r="AA139" s="56" t="str">
        <f t="shared" si="44"/>
        <v/>
      </c>
      <c r="AB139" s="56" t="str">
        <f t="shared" si="45"/>
        <v/>
      </c>
      <c r="AC139" s="56" t="str">
        <f t="shared" si="46"/>
        <v/>
      </c>
      <c r="AD139" s="56" t="str">
        <f t="shared" si="47"/>
        <v/>
      </c>
      <c r="AE139" s="40"/>
      <c r="AF139" s="40"/>
      <c r="AG139" s="40"/>
      <c r="AH139" s="56" t="str">
        <f>IF(AE139=$B$6,AG139,"")</f>
        <v/>
      </c>
      <c r="AI139" s="54"/>
      <c r="AJ139" s="54"/>
      <c r="AK139" s="54"/>
      <c r="AL139" s="54"/>
      <c r="AM139" s="54"/>
    </row>
    <row r="140" spans="1:39">
      <c r="A140" s="45" t="str" cm="1">
        <f t="array" ref="A140">IF(H140="PROJECT", CHAR(10) &amp; "- " &amp; _xlfn.TEXTJOIN(CHAR(10) &amp; "- ", TRUE, _xlfn._xlws.FILTER($I$9:$I$1000, ($B$9:$B$1000=B140) * ($H$9:$H$1000="Topic"))), "")</f>
        <v/>
      </c>
      <c r="B140" s="45" t="str">
        <f t="shared" si="32"/>
        <v/>
      </c>
      <c r="C140" s="95"/>
      <c r="D140" s="57"/>
      <c r="E140" s="58"/>
      <c r="F140" s="54"/>
      <c r="G140" s="52"/>
      <c r="H140" s="52"/>
      <c r="I140" s="61"/>
      <c r="J140" s="62"/>
      <c r="K140" s="129" t="str">
        <f t="shared" si="33"/>
        <v/>
      </c>
      <c r="L140" s="103" t="str">
        <f t="shared" si="34"/>
        <v/>
      </c>
      <c r="M140" s="52">
        <v>0</v>
      </c>
      <c r="N140" s="102" t="str">
        <f t="shared" si="35"/>
        <v/>
      </c>
      <c r="O140" s="103" t="str">
        <f t="shared" si="36"/>
        <v/>
      </c>
      <c r="P140" s="52">
        <v>0</v>
      </c>
      <c r="Q140" s="102" t="str">
        <f t="shared" si="37"/>
        <v/>
      </c>
      <c r="R140" s="103" t="str">
        <f t="shared" si="38"/>
        <v/>
      </c>
      <c r="S140" s="52">
        <v>0</v>
      </c>
      <c r="T140" s="102" t="str">
        <f t="shared" si="39"/>
        <v/>
      </c>
      <c r="U140" s="103" t="str">
        <f t="shared" si="40"/>
        <v/>
      </c>
      <c r="V140" s="52">
        <v>0</v>
      </c>
      <c r="W140" s="87" t="str">
        <f t="shared" si="41"/>
        <v/>
      </c>
      <c r="X140" s="103" t="str">
        <f t="shared" si="42"/>
        <v/>
      </c>
      <c r="Y140" s="52">
        <v>0</v>
      </c>
      <c r="Z140" s="56" t="str">
        <f t="shared" si="43"/>
        <v/>
      </c>
      <c r="AA140" s="56" t="str">
        <f t="shared" si="44"/>
        <v/>
      </c>
      <c r="AB140" s="56" t="str">
        <f t="shared" si="45"/>
        <v/>
      </c>
      <c r="AC140" s="56" t="str">
        <f t="shared" si="46"/>
        <v/>
      </c>
      <c r="AD140" s="56" t="str">
        <f t="shared" si="47"/>
        <v/>
      </c>
      <c r="AE140" s="40"/>
      <c r="AF140" s="40"/>
      <c r="AG140" s="40"/>
      <c r="AH140" s="56" t="str">
        <f>IF(AE140=$B$6,AG140,"")</f>
        <v/>
      </c>
      <c r="AI140" s="54"/>
      <c r="AJ140" s="54"/>
      <c r="AK140" s="54"/>
      <c r="AL140" s="54"/>
      <c r="AM140" s="54"/>
    </row>
    <row r="141" spans="1:39">
      <c r="A141" s="45" t="str" cm="1">
        <f t="array" ref="A141">IF(H141="PROJECT", CHAR(10) &amp; "- " &amp; _xlfn.TEXTJOIN(CHAR(10) &amp; "- ", TRUE, _xlfn._xlws.FILTER($I$9:$I$1000, ($B$9:$B$1000=B141) * ($H$9:$H$1000="Topic"))), "")</f>
        <v/>
      </c>
      <c r="B141" s="45" t="str">
        <f t="shared" si="32"/>
        <v/>
      </c>
      <c r="C141" s="95"/>
      <c r="D141" s="46"/>
      <c r="E141" s="58"/>
      <c r="F141" s="67"/>
      <c r="G141" s="53"/>
      <c r="H141" s="53"/>
      <c r="I141" s="50"/>
      <c r="J141" s="51"/>
      <c r="K141" s="129" t="str">
        <f t="shared" si="33"/>
        <v/>
      </c>
      <c r="L141" s="103" t="str">
        <f t="shared" si="34"/>
        <v/>
      </c>
      <c r="M141" s="53">
        <v>0</v>
      </c>
      <c r="N141" s="102" t="str">
        <f t="shared" si="35"/>
        <v/>
      </c>
      <c r="O141" s="103" t="str">
        <f t="shared" si="36"/>
        <v/>
      </c>
      <c r="P141" s="53">
        <v>0</v>
      </c>
      <c r="Q141" s="102" t="str">
        <f t="shared" si="37"/>
        <v/>
      </c>
      <c r="R141" s="103" t="str">
        <f t="shared" si="38"/>
        <v/>
      </c>
      <c r="S141" s="53">
        <v>0</v>
      </c>
      <c r="T141" s="102" t="str">
        <f t="shared" si="39"/>
        <v/>
      </c>
      <c r="U141" s="103" t="str">
        <f t="shared" si="40"/>
        <v/>
      </c>
      <c r="V141" s="53">
        <v>0</v>
      </c>
      <c r="W141" s="87" t="str">
        <f t="shared" si="41"/>
        <v/>
      </c>
      <c r="X141" s="103" t="str">
        <f t="shared" si="42"/>
        <v/>
      </c>
      <c r="Y141" s="53">
        <v>0</v>
      </c>
      <c r="Z141" s="56" t="str">
        <f t="shared" si="43"/>
        <v/>
      </c>
      <c r="AA141" s="56" t="str">
        <f t="shared" si="44"/>
        <v/>
      </c>
      <c r="AB141" s="56" t="str">
        <f t="shared" si="45"/>
        <v/>
      </c>
      <c r="AC141" s="56" t="str">
        <f t="shared" si="46"/>
        <v/>
      </c>
      <c r="AD141" s="56" t="str">
        <f t="shared" si="47"/>
        <v/>
      </c>
      <c r="AE141" s="40"/>
      <c r="AF141" s="40"/>
      <c r="AG141" s="40"/>
      <c r="AH141" s="56" t="str">
        <f>IF(AE141=$B$6,AG141,"")</f>
        <v/>
      </c>
      <c r="AI141" s="54"/>
      <c r="AJ141" s="54"/>
      <c r="AK141" s="54"/>
      <c r="AL141" s="54"/>
      <c r="AM141" s="54"/>
    </row>
    <row r="142" spans="1:39">
      <c r="A142" s="45" t="str" cm="1">
        <f t="array" ref="A142">IF(H142="PROJECT", CHAR(10) &amp; "- " &amp; _xlfn.TEXTJOIN(CHAR(10) &amp; "- ", TRUE, _xlfn._xlws.FILTER($I$9:$I$1000, ($B$9:$B$1000=B142) * ($H$9:$H$1000="Topic"))), "")</f>
        <v/>
      </c>
      <c r="B142" s="45" t="str">
        <f t="shared" si="32"/>
        <v/>
      </c>
      <c r="C142" s="95"/>
      <c r="D142" s="57"/>
      <c r="E142" s="58"/>
      <c r="F142" s="54"/>
      <c r="G142" s="52"/>
      <c r="H142" s="52"/>
      <c r="I142" s="61"/>
      <c r="J142" s="62"/>
      <c r="K142" s="129" t="str">
        <f t="shared" si="33"/>
        <v/>
      </c>
      <c r="L142" s="103" t="str">
        <f t="shared" si="34"/>
        <v/>
      </c>
      <c r="M142" s="52">
        <v>0</v>
      </c>
      <c r="N142" s="102" t="str">
        <f t="shared" si="35"/>
        <v/>
      </c>
      <c r="O142" s="103" t="str">
        <f t="shared" si="36"/>
        <v/>
      </c>
      <c r="P142" s="52">
        <v>0</v>
      </c>
      <c r="Q142" s="102" t="str">
        <f t="shared" si="37"/>
        <v/>
      </c>
      <c r="R142" s="103" t="str">
        <f t="shared" si="38"/>
        <v/>
      </c>
      <c r="S142" s="52">
        <v>0</v>
      </c>
      <c r="T142" s="102" t="str">
        <f t="shared" si="39"/>
        <v/>
      </c>
      <c r="U142" s="103" t="str">
        <f t="shared" si="40"/>
        <v/>
      </c>
      <c r="V142" s="52">
        <v>0</v>
      </c>
      <c r="W142" s="87" t="str">
        <f t="shared" si="41"/>
        <v/>
      </c>
      <c r="X142" s="103" t="str">
        <f t="shared" si="42"/>
        <v/>
      </c>
      <c r="Y142" s="52">
        <v>0</v>
      </c>
      <c r="Z142" s="56" t="str">
        <f t="shared" si="43"/>
        <v/>
      </c>
      <c r="AA142" s="56" t="str">
        <f t="shared" si="44"/>
        <v/>
      </c>
      <c r="AB142" s="56" t="str">
        <f t="shared" si="45"/>
        <v/>
      </c>
      <c r="AC142" s="56" t="str">
        <f t="shared" si="46"/>
        <v/>
      </c>
      <c r="AD142" s="56" t="str">
        <f t="shared" si="47"/>
        <v/>
      </c>
      <c r="AE142" s="40"/>
      <c r="AF142" s="40"/>
      <c r="AG142" s="40"/>
      <c r="AH142" s="56" t="str">
        <f>IF(AE142=$B$6,AG142,"")</f>
        <v/>
      </c>
      <c r="AI142" s="54"/>
      <c r="AJ142" s="54"/>
      <c r="AK142" s="54"/>
      <c r="AL142" s="54"/>
      <c r="AM142" s="54"/>
    </row>
    <row r="143" spans="1:39">
      <c r="A143" s="45" t="str" cm="1">
        <f t="array" ref="A143">IF(H143="PROJECT", CHAR(10) &amp; "- " &amp; _xlfn.TEXTJOIN(CHAR(10) &amp; "- ", TRUE, _xlfn._xlws.FILTER($I$9:$I$1000, ($B$9:$B$1000=B143) * ($H$9:$H$1000="Topic"))), "")</f>
        <v/>
      </c>
      <c r="B143" s="45" t="str">
        <f t="shared" si="32"/>
        <v/>
      </c>
      <c r="C143" s="95"/>
      <c r="D143" s="46"/>
      <c r="E143" s="58"/>
      <c r="F143" s="67"/>
      <c r="G143" s="53"/>
      <c r="H143" s="53"/>
      <c r="I143" s="50"/>
      <c r="J143" s="51"/>
      <c r="K143" s="129" t="str">
        <f t="shared" si="33"/>
        <v/>
      </c>
      <c r="L143" s="103" t="str">
        <f t="shared" si="34"/>
        <v/>
      </c>
      <c r="M143" s="53">
        <v>0</v>
      </c>
      <c r="N143" s="102" t="str">
        <f t="shared" si="35"/>
        <v/>
      </c>
      <c r="O143" s="103" t="str">
        <f t="shared" si="36"/>
        <v/>
      </c>
      <c r="P143" s="53">
        <v>0</v>
      </c>
      <c r="Q143" s="102" t="str">
        <f t="shared" si="37"/>
        <v/>
      </c>
      <c r="R143" s="103" t="str">
        <f t="shared" si="38"/>
        <v/>
      </c>
      <c r="S143" s="53">
        <v>0</v>
      </c>
      <c r="T143" s="102" t="str">
        <f t="shared" si="39"/>
        <v/>
      </c>
      <c r="U143" s="103" t="str">
        <f t="shared" si="40"/>
        <v/>
      </c>
      <c r="V143" s="53">
        <v>0</v>
      </c>
      <c r="W143" s="87" t="str">
        <f t="shared" si="41"/>
        <v/>
      </c>
      <c r="X143" s="103" t="str">
        <f t="shared" si="42"/>
        <v/>
      </c>
      <c r="Y143" s="53">
        <v>0</v>
      </c>
      <c r="Z143" s="56" t="str">
        <f t="shared" si="43"/>
        <v/>
      </c>
      <c r="AA143" s="56" t="str">
        <f t="shared" si="44"/>
        <v/>
      </c>
      <c r="AB143" s="56" t="str">
        <f t="shared" si="45"/>
        <v/>
      </c>
      <c r="AC143" s="56" t="str">
        <f t="shared" si="46"/>
        <v/>
      </c>
      <c r="AD143" s="56" t="str">
        <f t="shared" si="47"/>
        <v/>
      </c>
      <c r="AE143" s="40"/>
      <c r="AF143" s="40"/>
      <c r="AG143" s="40"/>
      <c r="AH143" s="56" t="str">
        <f>IF(AE143=$B$6,AG143,"")</f>
        <v/>
      </c>
      <c r="AI143" s="54"/>
      <c r="AJ143" s="54"/>
      <c r="AK143" s="54"/>
      <c r="AL143" s="54"/>
      <c r="AM143" s="54"/>
    </row>
    <row r="144" spans="1:39">
      <c r="A144" s="45" t="str" cm="1">
        <f t="array" ref="A144">IF(H144="PROJECT", CHAR(10) &amp; "- " &amp; _xlfn.TEXTJOIN(CHAR(10) &amp; "- ", TRUE, _xlfn._xlws.FILTER($I$9:$I$1000, ($B$9:$B$1000=B144) * ($H$9:$H$1000="Topic"))), "")</f>
        <v/>
      </c>
      <c r="B144" s="45" t="str">
        <f t="shared" si="32"/>
        <v/>
      </c>
      <c r="C144" s="95"/>
      <c r="D144" s="57"/>
      <c r="E144" s="58"/>
      <c r="F144" s="54"/>
      <c r="G144" s="52"/>
      <c r="H144" s="52"/>
      <c r="I144" s="61"/>
      <c r="J144" s="62"/>
      <c r="K144" s="129" t="str">
        <f t="shared" si="33"/>
        <v/>
      </c>
      <c r="L144" s="103" t="str">
        <f t="shared" si="34"/>
        <v/>
      </c>
      <c r="M144" s="52">
        <v>0</v>
      </c>
      <c r="N144" s="102" t="str">
        <f t="shared" si="35"/>
        <v/>
      </c>
      <c r="O144" s="103" t="str">
        <f t="shared" si="36"/>
        <v/>
      </c>
      <c r="P144" s="52">
        <v>0</v>
      </c>
      <c r="Q144" s="102" t="str">
        <f t="shared" si="37"/>
        <v/>
      </c>
      <c r="R144" s="103" t="str">
        <f t="shared" si="38"/>
        <v/>
      </c>
      <c r="S144" s="52">
        <v>0</v>
      </c>
      <c r="T144" s="102" t="str">
        <f t="shared" si="39"/>
        <v/>
      </c>
      <c r="U144" s="103" t="str">
        <f t="shared" si="40"/>
        <v/>
      </c>
      <c r="V144" s="52">
        <v>0</v>
      </c>
      <c r="W144" s="87" t="str">
        <f t="shared" si="41"/>
        <v/>
      </c>
      <c r="X144" s="103" t="str">
        <f t="shared" si="42"/>
        <v/>
      </c>
      <c r="Y144" s="52">
        <v>0</v>
      </c>
      <c r="Z144" s="56" t="str">
        <f t="shared" si="43"/>
        <v/>
      </c>
      <c r="AA144" s="56" t="str">
        <f t="shared" si="44"/>
        <v/>
      </c>
      <c r="AB144" s="56" t="str">
        <f t="shared" si="45"/>
        <v/>
      </c>
      <c r="AC144" s="56" t="str">
        <f t="shared" si="46"/>
        <v/>
      </c>
      <c r="AD144" s="56" t="str">
        <f t="shared" si="47"/>
        <v/>
      </c>
      <c r="AE144" s="40"/>
      <c r="AF144" s="40"/>
      <c r="AG144" s="40"/>
      <c r="AH144" s="56" t="str">
        <f>IF(AE144=$B$6,AG144,"")</f>
        <v/>
      </c>
      <c r="AI144" s="54"/>
      <c r="AJ144" s="54"/>
      <c r="AK144" s="54"/>
      <c r="AL144" s="54"/>
      <c r="AM144" s="54"/>
    </row>
    <row r="145" spans="1:39">
      <c r="A145" s="45" t="str" cm="1">
        <f t="array" ref="A145">IF(H145="PROJECT", CHAR(10) &amp; "- " &amp; _xlfn.TEXTJOIN(CHAR(10) &amp; "- ", TRUE, _xlfn._xlws.FILTER($I$9:$I$1000, ($B$9:$B$1000=B145) * ($H$9:$H$1000="Topic"))), "")</f>
        <v/>
      </c>
      <c r="B145" s="45" t="str">
        <f t="shared" si="32"/>
        <v/>
      </c>
      <c r="C145" s="95"/>
      <c r="D145" s="46"/>
      <c r="E145" s="58"/>
      <c r="F145" s="67"/>
      <c r="G145" s="53"/>
      <c r="H145" s="53"/>
      <c r="I145" s="50"/>
      <c r="J145" s="51"/>
      <c r="K145" s="129" t="str">
        <f t="shared" si="33"/>
        <v/>
      </c>
      <c r="L145" s="103" t="str">
        <f t="shared" si="34"/>
        <v/>
      </c>
      <c r="M145" s="53">
        <v>0</v>
      </c>
      <c r="N145" s="102" t="str">
        <f t="shared" si="35"/>
        <v/>
      </c>
      <c r="O145" s="103" t="str">
        <f t="shared" si="36"/>
        <v/>
      </c>
      <c r="P145" s="53">
        <v>0</v>
      </c>
      <c r="Q145" s="102" t="str">
        <f t="shared" si="37"/>
        <v/>
      </c>
      <c r="R145" s="103" t="str">
        <f t="shared" si="38"/>
        <v/>
      </c>
      <c r="S145" s="53">
        <v>0</v>
      </c>
      <c r="T145" s="102" t="str">
        <f t="shared" si="39"/>
        <v/>
      </c>
      <c r="U145" s="103" t="str">
        <f t="shared" si="40"/>
        <v/>
      </c>
      <c r="V145" s="53">
        <v>0</v>
      </c>
      <c r="W145" s="87" t="str">
        <f t="shared" si="41"/>
        <v/>
      </c>
      <c r="X145" s="103" t="str">
        <f t="shared" si="42"/>
        <v/>
      </c>
      <c r="Y145" s="53">
        <v>0</v>
      </c>
      <c r="Z145" s="56" t="str">
        <f t="shared" si="43"/>
        <v/>
      </c>
      <c r="AA145" s="56" t="str">
        <f t="shared" si="44"/>
        <v/>
      </c>
      <c r="AB145" s="56" t="str">
        <f t="shared" si="45"/>
        <v/>
      </c>
      <c r="AC145" s="56" t="str">
        <f t="shared" si="46"/>
        <v/>
      </c>
      <c r="AD145" s="56" t="str">
        <f t="shared" si="47"/>
        <v/>
      </c>
      <c r="AE145" s="40"/>
      <c r="AF145" s="40"/>
      <c r="AG145" s="40"/>
      <c r="AH145" s="56" t="str">
        <f>IF(AE145=$B$6,AG145,"")</f>
        <v/>
      </c>
      <c r="AI145" s="54"/>
      <c r="AJ145" s="54"/>
      <c r="AK145" s="54"/>
      <c r="AL145" s="54"/>
      <c r="AM145" s="54"/>
    </row>
    <row r="146" spans="1:39">
      <c r="A146" s="45" t="str" cm="1">
        <f t="array" ref="A146">IF(H146="PROJECT", CHAR(10) &amp; "- " &amp; _xlfn.TEXTJOIN(CHAR(10) &amp; "- ", TRUE, _xlfn._xlws.FILTER($I$9:$I$1000, ($B$9:$B$1000=B146) * ($H$9:$H$1000="Topic"))), "")</f>
        <v/>
      </c>
      <c r="B146" s="45" t="str">
        <f t="shared" si="32"/>
        <v/>
      </c>
      <c r="C146" s="95"/>
      <c r="D146" s="57"/>
      <c r="E146" s="58"/>
      <c r="F146" s="54"/>
      <c r="G146" s="52"/>
      <c r="H146" s="52"/>
      <c r="I146" s="61"/>
      <c r="J146" s="62"/>
      <c r="K146" s="129" t="str">
        <f t="shared" si="33"/>
        <v/>
      </c>
      <c r="L146" s="103" t="str">
        <f t="shared" si="34"/>
        <v/>
      </c>
      <c r="M146" s="52">
        <v>0</v>
      </c>
      <c r="N146" s="102" t="str">
        <f t="shared" si="35"/>
        <v/>
      </c>
      <c r="O146" s="103" t="str">
        <f t="shared" si="36"/>
        <v/>
      </c>
      <c r="P146" s="52">
        <v>0</v>
      </c>
      <c r="Q146" s="102" t="str">
        <f t="shared" si="37"/>
        <v/>
      </c>
      <c r="R146" s="103" t="str">
        <f t="shared" si="38"/>
        <v/>
      </c>
      <c r="S146" s="52">
        <v>0</v>
      </c>
      <c r="T146" s="102" t="str">
        <f t="shared" si="39"/>
        <v/>
      </c>
      <c r="U146" s="103" t="str">
        <f t="shared" si="40"/>
        <v/>
      </c>
      <c r="V146" s="52">
        <v>0</v>
      </c>
      <c r="W146" s="87" t="str">
        <f t="shared" si="41"/>
        <v/>
      </c>
      <c r="X146" s="103" t="str">
        <f t="shared" si="42"/>
        <v/>
      </c>
      <c r="Y146" s="52">
        <v>0</v>
      </c>
      <c r="Z146" s="56" t="str">
        <f t="shared" si="43"/>
        <v/>
      </c>
      <c r="AA146" s="56" t="str">
        <f t="shared" si="44"/>
        <v/>
      </c>
      <c r="AB146" s="56" t="str">
        <f t="shared" si="45"/>
        <v/>
      </c>
      <c r="AC146" s="56" t="str">
        <f t="shared" si="46"/>
        <v/>
      </c>
      <c r="AD146" s="56" t="str">
        <f t="shared" si="47"/>
        <v/>
      </c>
      <c r="AE146" s="40"/>
      <c r="AF146" s="40"/>
      <c r="AG146" s="40"/>
      <c r="AH146" s="56" t="str">
        <f>IF(AE146=$B$6,AG146,"")</f>
        <v/>
      </c>
      <c r="AI146" s="54"/>
      <c r="AJ146" s="54"/>
      <c r="AK146" s="54"/>
      <c r="AL146" s="54"/>
      <c r="AM146" s="54"/>
    </row>
    <row r="147" spans="1:39">
      <c r="A147" s="45" t="str" cm="1">
        <f t="array" ref="A147">IF(H147="PROJECT", CHAR(10) &amp; "- " &amp; _xlfn.TEXTJOIN(CHAR(10) &amp; "- ", TRUE, _xlfn._xlws.FILTER($I$9:$I$1000, ($B$9:$B$1000=B147) * ($H$9:$H$1000="Topic"))), "")</f>
        <v/>
      </c>
      <c r="B147" s="45" t="str">
        <f t="shared" si="32"/>
        <v/>
      </c>
      <c r="C147" s="95"/>
      <c r="D147" s="46"/>
      <c r="E147" s="58"/>
      <c r="F147" s="67"/>
      <c r="G147" s="53"/>
      <c r="H147" s="53"/>
      <c r="I147" s="50"/>
      <c r="J147" s="51"/>
      <c r="K147" s="129" t="str">
        <f t="shared" si="33"/>
        <v/>
      </c>
      <c r="L147" s="103" t="str">
        <f t="shared" si="34"/>
        <v/>
      </c>
      <c r="M147" s="53">
        <v>0</v>
      </c>
      <c r="N147" s="102" t="str">
        <f t="shared" si="35"/>
        <v/>
      </c>
      <c r="O147" s="103" t="str">
        <f t="shared" si="36"/>
        <v/>
      </c>
      <c r="P147" s="53">
        <v>0</v>
      </c>
      <c r="Q147" s="102" t="str">
        <f t="shared" si="37"/>
        <v/>
      </c>
      <c r="R147" s="103" t="str">
        <f t="shared" si="38"/>
        <v/>
      </c>
      <c r="S147" s="53">
        <v>0</v>
      </c>
      <c r="T147" s="102" t="str">
        <f t="shared" si="39"/>
        <v/>
      </c>
      <c r="U147" s="103" t="str">
        <f t="shared" si="40"/>
        <v/>
      </c>
      <c r="V147" s="53">
        <v>0</v>
      </c>
      <c r="W147" s="87" t="str">
        <f t="shared" si="41"/>
        <v/>
      </c>
      <c r="X147" s="103" t="str">
        <f t="shared" si="42"/>
        <v/>
      </c>
      <c r="Y147" s="53">
        <v>0</v>
      </c>
      <c r="Z147" s="56" t="str">
        <f t="shared" si="43"/>
        <v/>
      </c>
      <c r="AA147" s="56" t="str">
        <f t="shared" si="44"/>
        <v/>
      </c>
      <c r="AB147" s="56" t="str">
        <f t="shared" si="45"/>
        <v/>
      </c>
      <c r="AC147" s="56" t="str">
        <f t="shared" si="46"/>
        <v/>
      </c>
      <c r="AD147" s="56" t="str">
        <f t="shared" si="47"/>
        <v/>
      </c>
      <c r="AE147" s="40"/>
      <c r="AF147" s="40"/>
      <c r="AG147" s="40"/>
      <c r="AH147" s="56" t="str">
        <f>IF(AE147=$B$6,AG147,"")</f>
        <v/>
      </c>
      <c r="AI147" s="54"/>
      <c r="AJ147" s="54"/>
      <c r="AK147" s="54"/>
      <c r="AL147" s="54"/>
      <c r="AM147" s="54"/>
    </row>
    <row r="148" spans="1:39">
      <c r="A148" s="45" t="str" cm="1">
        <f t="array" ref="A148">IF(H148="PROJECT", CHAR(10) &amp; "- " &amp; _xlfn.TEXTJOIN(CHAR(10) &amp; "- ", TRUE, _xlfn._xlws.FILTER($I$9:$I$1000, ($B$9:$B$1000=B148) * ($H$9:$H$1000="Topic"))), "")</f>
        <v/>
      </c>
      <c r="B148" s="45" t="str">
        <f t="shared" si="32"/>
        <v/>
      </c>
      <c r="C148" s="95"/>
      <c r="D148" s="57"/>
      <c r="E148" s="58"/>
      <c r="F148" s="54"/>
      <c r="G148" s="52"/>
      <c r="H148" s="52"/>
      <c r="I148" s="61"/>
      <c r="J148" s="62"/>
      <c r="K148" s="129" t="str">
        <f t="shared" si="33"/>
        <v/>
      </c>
      <c r="L148" s="103" t="str">
        <f t="shared" si="34"/>
        <v/>
      </c>
      <c r="M148" s="52">
        <v>0</v>
      </c>
      <c r="N148" s="102" t="str">
        <f t="shared" si="35"/>
        <v/>
      </c>
      <c r="O148" s="103" t="str">
        <f t="shared" si="36"/>
        <v/>
      </c>
      <c r="P148" s="52">
        <v>0</v>
      </c>
      <c r="Q148" s="102" t="str">
        <f t="shared" si="37"/>
        <v/>
      </c>
      <c r="R148" s="103" t="str">
        <f t="shared" si="38"/>
        <v/>
      </c>
      <c r="S148" s="52">
        <v>0</v>
      </c>
      <c r="T148" s="102" t="str">
        <f t="shared" si="39"/>
        <v/>
      </c>
      <c r="U148" s="103" t="str">
        <f t="shared" si="40"/>
        <v/>
      </c>
      <c r="V148" s="52">
        <v>0</v>
      </c>
      <c r="W148" s="87" t="str">
        <f t="shared" si="41"/>
        <v/>
      </c>
      <c r="X148" s="103" t="str">
        <f t="shared" si="42"/>
        <v/>
      </c>
      <c r="Y148" s="52">
        <v>0</v>
      </c>
      <c r="Z148" s="56" t="str">
        <f t="shared" si="43"/>
        <v/>
      </c>
      <c r="AA148" s="56" t="str">
        <f t="shared" si="44"/>
        <v/>
      </c>
      <c r="AB148" s="56" t="str">
        <f t="shared" si="45"/>
        <v/>
      </c>
      <c r="AC148" s="56" t="str">
        <f t="shared" si="46"/>
        <v/>
      </c>
      <c r="AD148" s="56" t="str">
        <f t="shared" si="47"/>
        <v/>
      </c>
      <c r="AE148" s="40"/>
      <c r="AF148" s="40"/>
      <c r="AG148" s="40"/>
      <c r="AH148" s="56" t="str">
        <f>IF(AE148=$B$6,AG148,"")</f>
        <v/>
      </c>
      <c r="AI148" s="54"/>
      <c r="AJ148" s="54"/>
      <c r="AK148" s="54"/>
      <c r="AL148" s="54"/>
      <c r="AM148" s="54"/>
    </row>
    <row r="149" spans="1:39">
      <c r="A149" s="45" t="str" cm="1">
        <f t="array" ref="A149">IF(H149="PROJECT", CHAR(10) &amp; "- " &amp; _xlfn.TEXTJOIN(CHAR(10) &amp; "- ", TRUE, _xlfn._xlws.FILTER($I$9:$I$1000, ($B$9:$B$1000=B149) * ($H$9:$H$1000="Topic"))), "")</f>
        <v/>
      </c>
      <c r="B149" s="45" t="str">
        <f t="shared" si="32"/>
        <v/>
      </c>
      <c r="C149" s="95"/>
      <c r="D149" s="46"/>
      <c r="E149" s="58"/>
      <c r="F149" s="67"/>
      <c r="G149" s="53"/>
      <c r="H149" s="53"/>
      <c r="I149" s="50"/>
      <c r="J149" s="51"/>
      <c r="K149" s="129" t="str">
        <f t="shared" si="33"/>
        <v/>
      </c>
      <c r="L149" s="103" t="str">
        <f t="shared" si="34"/>
        <v/>
      </c>
      <c r="M149" s="53">
        <v>0</v>
      </c>
      <c r="N149" s="102" t="str">
        <f t="shared" si="35"/>
        <v/>
      </c>
      <c r="O149" s="103" t="str">
        <f t="shared" si="36"/>
        <v/>
      </c>
      <c r="P149" s="53">
        <v>0</v>
      </c>
      <c r="Q149" s="102" t="str">
        <f t="shared" si="37"/>
        <v/>
      </c>
      <c r="R149" s="103" t="str">
        <f t="shared" si="38"/>
        <v/>
      </c>
      <c r="S149" s="53">
        <v>0</v>
      </c>
      <c r="T149" s="102" t="str">
        <f t="shared" si="39"/>
        <v/>
      </c>
      <c r="U149" s="103" t="str">
        <f t="shared" si="40"/>
        <v/>
      </c>
      <c r="V149" s="53">
        <v>0</v>
      </c>
      <c r="W149" s="87" t="str">
        <f t="shared" si="41"/>
        <v/>
      </c>
      <c r="X149" s="103" t="str">
        <f t="shared" si="42"/>
        <v/>
      </c>
      <c r="Y149" s="53">
        <v>0</v>
      </c>
      <c r="Z149" s="56" t="str">
        <f t="shared" si="43"/>
        <v/>
      </c>
      <c r="AA149" s="56" t="str">
        <f t="shared" si="44"/>
        <v/>
      </c>
      <c r="AB149" s="56" t="str">
        <f t="shared" si="45"/>
        <v/>
      </c>
      <c r="AC149" s="56" t="str">
        <f t="shared" si="46"/>
        <v/>
      </c>
      <c r="AD149" s="56" t="str">
        <f t="shared" si="47"/>
        <v/>
      </c>
      <c r="AE149" s="40"/>
      <c r="AF149" s="40"/>
      <c r="AG149" s="40"/>
      <c r="AH149" s="56" t="str">
        <f>IF(AE149=$B$6,AG149,"")</f>
        <v/>
      </c>
      <c r="AI149" s="54"/>
      <c r="AJ149" s="54"/>
      <c r="AK149" s="54"/>
      <c r="AL149" s="54"/>
      <c r="AM149" s="54"/>
    </row>
    <row r="150" spans="1:39">
      <c r="A150" s="45" t="str" cm="1">
        <f t="array" ref="A150">IF(H150="PROJECT", CHAR(10) &amp; "- " &amp; _xlfn.TEXTJOIN(CHAR(10) &amp; "- ", TRUE, _xlfn._xlws.FILTER($I$9:$I$1000, ($B$9:$B$1000=B150) * ($H$9:$H$1000="Topic"))), "")</f>
        <v/>
      </c>
      <c r="B150" s="45" t="str">
        <f t="shared" si="32"/>
        <v/>
      </c>
      <c r="C150" s="95"/>
      <c r="D150" s="57"/>
      <c r="E150" s="58"/>
      <c r="F150" s="54"/>
      <c r="G150" s="52"/>
      <c r="H150" s="52"/>
      <c r="I150" s="61"/>
      <c r="J150" s="62"/>
      <c r="K150" s="129" t="str">
        <f t="shared" si="33"/>
        <v/>
      </c>
      <c r="L150" s="103" t="str">
        <f t="shared" si="34"/>
        <v/>
      </c>
      <c r="M150" s="52">
        <v>0</v>
      </c>
      <c r="N150" s="102" t="str">
        <f t="shared" si="35"/>
        <v/>
      </c>
      <c r="O150" s="103" t="str">
        <f t="shared" si="36"/>
        <v/>
      </c>
      <c r="P150" s="52">
        <v>0</v>
      </c>
      <c r="Q150" s="102" t="str">
        <f t="shared" si="37"/>
        <v/>
      </c>
      <c r="R150" s="103" t="str">
        <f t="shared" si="38"/>
        <v/>
      </c>
      <c r="S150" s="52">
        <v>0</v>
      </c>
      <c r="T150" s="102" t="str">
        <f t="shared" si="39"/>
        <v/>
      </c>
      <c r="U150" s="103" t="str">
        <f t="shared" si="40"/>
        <v/>
      </c>
      <c r="V150" s="52">
        <v>0</v>
      </c>
      <c r="W150" s="87" t="str">
        <f t="shared" si="41"/>
        <v/>
      </c>
      <c r="X150" s="103" t="str">
        <f t="shared" si="42"/>
        <v/>
      </c>
      <c r="Y150" s="52">
        <v>0</v>
      </c>
      <c r="Z150" s="56" t="str">
        <f t="shared" si="43"/>
        <v/>
      </c>
      <c r="AA150" s="56" t="str">
        <f t="shared" si="44"/>
        <v/>
      </c>
      <c r="AB150" s="56" t="str">
        <f t="shared" si="45"/>
        <v/>
      </c>
      <c r="AC150" s="56" t="str">
        <f t="shared" si="46"/>
        <v/>
      </c>
      <c r="AD150" s="56" t="str">
        <f t="shared" si="47"/>
        <v/>
      </c>
      <c r="AE150" s="40"/>
      <c r="AF150" s="40"/>
      <c r="AG150" s="40"/>
      <c r="AH150" s="56" t="str">
        <f>IF(AE150=$B$6,AG150,"")</f>
        <v/>
      </c>
      <c r="AI150" s="54"/>
      <c r="AJ150" s="54"/>
      <c r="AK150" s="54"/>
      <c r="AL150" s="54"/>
      <c r="AM150" s="54"/>
    </row>
    <row r="151" spans="1:39">
      <c r="A151" s="45" t="str" cm="1">
        <f t="array" ref="A151">IF(H151="PROJECT", CHAR(10) &amp; "- " &amp; _xlfn.TEXTJOIN(CHAR(10) &amp; "- ", TRUE, _xlfn._xlws.FILTER($I$9:$I$1000, ($B$9:$B$1000=B151) * ($H$9:$H$1000="Topic"))), "")</f>
        <v/>
      </c>
      <c r="B151" s="45" t="str">
        <f t="shared" si="32"/>
        <v/>
      </c>
      <c r="C151" s="95"/>
      <c r="D151" s="46"/>
      <c r="E151" s="58"/>
      <c r="F151" s="67"/>
      <c r="G151" s="53"/>
      <c r="H151" s="53"/>
      <c r="I151" s="50"/>
      <c r="J151" s="51"/>
      <c r="K151" s="129" t="str">
        <f t="shared" si="33"/>
        <v/>
      </c>
      <c r="L151" s="103" t="str">
        <f t="shared" si="34"/>
        <v/>
      </c>
      <c r="M151" s="53">
        <v>0</v>
      </c>
      <c r="N151" s="102" t="str">
        <f t="shared" si="35"/>
        <v/>
      </c>
      <c r="O151" s="103" t="str">
        <f t="shared" si="36"/>
        <v/>
      </c>
      <c r="P151" s="53">
        <v>0</v>
      </c>
      <c r="Q151" s="102" t="str">
        <f t="shared" si="37"/>
        <v/>
      </c>
      <c r="R151" s="103" t="str">
        <f t="shared" si="38"/>
        <v/>
      </c>
      <c r="S151" s="53">
        <v>0</v>
      </c>
      <c r="T151" s="102" t="str">
        <f t="shared" si="39"/>
        <v/>
      </c>
      <c r="U151" s="103" t="str">
        <f t="shared" si="40"/>
        <v/>
      </c>
      <c r="V151" s="53">
        <v>0</v>
      </c>
      <c r="W151" s="87" t="str">
        <f t="shared" si="41"/>
        <v/>
      </c>
      <c r="X151" s="103" t="str">
        <f t="shared" si="42"/>
        <v/>
      </c>
      <c r="Y151" s="53">
        <v>0</v>
      </c>
      <c r="Z151" s="56" t="str">
        <f t="shared" si="43"/>
        <v/>
      </c>
      <c r="AA151" s="56" t="str">
        <f t="shared" si="44"/>
        <v/>
      </c>
      <c r="AB151" s="56" t="str">
        <f t="shared" si="45"/>
        <v/>
      </c>
      <c r="AC151" s="56" t="str">
        <f t="shared" si="46"/>
        <v/>
      </c>
      <c r="AD151" s="56" t="str">
        <f t="shared" si="47"/>
        <v/>
      </c>
      <c r="AE151" s="40"/>
      <c r="AF151" s="40"/>
      <c r="AG151" s="40"/>
      <c r="AH151" s="56" t="str">
        <f>IF(AE151=$B$6,AG151,"")</f>
        <v/>
      </c>
      <c r="AI151" s="54"/>
      <c r="AJ151" s="54"/>
      <c r="AK151" s="54"/>
      <c r="AL151" s="54"/>
      <c r="AM151" s="54"/>
    </row>
    <row r="152" spans="1:39">
      <c r="A152" s="45" t="str" cm="1">
        <f t="array" ref="A152">IF(H152="PROJECT", CHAR(10) &amp; "- " &amp; _xlfn.TEXTJOIN(CHAR(10) &amp; "- ", TRUE, _xlfn._xlws.FILTER($I$9:$I$1000, ($B$9:$B$1000=B152) * ($H$9:$H$1000="Topic"))), "")</f>
        <v/>
      </c>
      <c r="B152" s="45" t="str">
        <f t="shared" si="32"/>
        <v/>
      </c>
      <c r="C152" s="95"/>
      <c r="D152" s="57"/>
      <c r="E152" s="58"/>
      <c r="F152" s="54"/>
      <c r="G152" s="52"/>
      <c r="H152" s="52"/>
      <c r="I152" s="61"/>
      <c r="J152" s="62"/>
      <c r="K152" s="129" t="str">
        <f t="shared" si="33"/>
        <v/>
      </c>
      <c r="L152" s="103" t="str">
        <f t="shared" si="34"/>
        <v/>
      </c>
      <c r="M152" s="52">
        <v>0</v>
      </c>
      <c r="N152" s="102" t="str">
        <f t="shared" si="35"/>
        <v/>
      </c>
      <c r="O152" s="103" t="str">
        <f t="shared" si="36"/>
        <v/>
      </c>
      <c r="P152" s="52">
        <v>0</v>
      </c>
      <c r="Q152" s="102" t="str">
        <f t="shared" si="37"/>
        <v/>
      </c>
      <c r="R152" s="103" t="str">
        <f t="shared" si="38"/>
        <v/>
      </c>
      <c r="S152" s="52">
        <v>0</v>
      </c>
      <c r="T152" s="102" t="str">
        <f t="shared" si="39"/>
        <v/>
      </c>
      <c r="U152" s="103" t="str">
        <f t="shared" si="40"/>
        <v/>
      </c>
      <c r="V152" s="52">
        <v>0</v>
      </c>
      <c r="W152" s="87" t="str">
        <f t="shared" si="41"/>
        <v/>
      </c>
      <c r="X152" s="103" t="str">
        <f t="shared" si="42"/>
        <v/>
      </c>
      <c r="Y152" s="52">
        <v>0</v>
      </c>
      <c r="Z152" s="56" t="str">
        <f t="shared" si="43"/>
        <v/>
      </c>
      <c r="AA152" s="56" t="str">
        <f t="shared" si="44"/>
        <v/>
      </c>
      <c r="AB152" s="56" t="str">
        <f t="shared" si="45"/>
        <v/>
      </c>
      <c r="AC152" s="56" t="str">
        <f t="shared" si="46"/>
        <v/>
      </c>
      <c r="AD152" s="56" t="str">
        <f t="shared" si="47"/>
        <v/>
      </c>
      <c r="AE152" s="40"/>
      <c r="AF152" s="40"/>
      <c r="AG152" s="40"/>
      <c r="AH152" s="56" t="str">
        <f>IF(AE152=$B$6,AG152,"")</f>
        <v/>
      </c>
      <c r="AI152" s="54"/>
      <c r="AJ152" s="54"/>
      <c r="AK152" s="54"/>
      <c r="AL152" s="54"/>
      <c r="AM152" s="54"/>
    </row>
    <row r="153" spans="1:39">
      <c r="A153" s="45" t="str" cm="1">
        <f t="array" ref="A153">IF(H153="PROJECT", CHAR(10) &amp; "- " &amp; _xlfn.TEXTJOIN(CHAR(10) &amp; "- ", TRUE, _xlfn._xlws.FILTER($I$9:$I$1000, ($B$9:$B$1000=B153) * ($H$9:$H$1000="Topic"))), "")</f>
        <v/>
      </c>
      <c r="B153" s="45" t="str">
        <f t="shared" si="32"/>
        <v/>
      </c>
      <c r="C153" s="95"/>
      <c r="D153" s="46"/>
      <c r="E153" s="58"/>
      <c r="F153" s="67"/>
      <c r="G153" s="53"/>
      <c r="H153" s="53"/>
      <c r="I153" s="50"/>
      <c r="J153" s="51"/>
      <c r="K153" s="129" t="str">
        <f t="shared" si="33"/>
        <v/>
      </c>
      <c r="L153" s="103" t="str">
        <f t="shared" si="34"/>
        <v/>
      </c>
      <c r="M153" s="53">
        <v>0</v>
      </c>
      <c r="N153" s="102" t="str">
        <f t="shared" si="35"/>
        <v/>
      </c>
      <c r="O153" s="103" t="str">
        <f t="shared" si="36"/>
        <v/>
      </c>
      <c r="P153" s="53">
        <v>0</v>
      </c>
      <c r="Q153" s="102" t="str">
        <f t="shared" si="37"/>
        <v/>
      </c>
      <c r="R153" s="103" t="str">
        <f t="shared" si="38"/>
        <v/>
      </c>
      <c r="S153" s="53">
        <v>0</v>
      </c>
      <c r="T153" s="102" t="str">
        <f t="shared" si="39"/>
        <v/>
      </c>
      <c r="U153" s="103" t="str">
        <f t="shared" si="40"/>
        <v/>
      </c>
      <c r="V153" s="53">
        <v>0</v>
      </c>
      <c r="W153" s="87" t="str">
        <f t="shared" si="41"/>
        <v/>
      </c>
      <c r="X153" s="103" t="str">
        <f t="shared" si="42"/>
        <v/>
      </c>
      <c r="Y153" s="53">
        <v>0</v>
      </c>
      <c r="Z153" s="56" t="str">
        <f t="shared" si="43"/>
        <v/>
      </c>
      <c r="AA153" s="56" t="str">
        <f t="shared" si="44"/>
        <v/>
      </c>
      <c r="AB153" s="56" t="str">
        <f t="shared" si="45"/>
        <v/>
      </c>
      <c r="AC153" s="56" t="str">
        <f t="shared" si="46"/>
        <v/>
      </c>
      <c r="AD153" s="56" t="str">
        <f t="shared" si="47"/>
        <v/>
      </c>
      <c r="AE153" s="40"/>
      <c r="AF153" s="40"/>
      <c r="AG153" s="40"/>
      <c r="AH153" s="56" t="str">
        <f>IF(AE153=$B$6,AG153,"")</f>
        <v/>
      </c>
      <c r="AI153" s="54"/>
      <c r="AJ153" s="54"/>
      <c r="AK153" s="54"/>
      <c r="AL153" s="54"/>
      <c r="AM153" s="54"/>
    </row>
    <row r="154" spans="1:39">
      <c r="A154" s="45" t="str" cm="1">
        <f t="array" ref="A154">IF(H154="PROJECT", CHAR(10) &amp; "- " &amp; _xlfn.TEXTJOIN(CHAR(10) &amp; "- ", TRUE, _xlfn._xlws.FILTER($I$9:$I$1000, ($B$9:$B$1000=B154) * ($H$9:$H$1000="Topic"))), "")</f>
        <v/>
      </c>
      <c r="B154" s="45" t="str">
        <f t="shared" si="32"/>
        <v/>
      </c>
      <c r="C154" s="95"/>
      <c r="D154" s="57"/>
      <c r="E154" s="58"/>
      <c r="F154" s="54"/>
      <c r="G154" s="52"/>
      <c r="H154" s="52"/>
      <c r="I154" s="61"/>
      <c r="J154" s="62"/>
      <c r="K154" s="129" t="str">
        <f t="shared" si="33"/>
        <v/>
      </c>
      <c r="L154" s="103" t="str">
        <f t="shared" si="34"/>
        <v/>
      </c>
      <c r="M154" s="52">
        <v>0</v>
      </c>
      <c r="N154" s="102" t="str">
        <f t="shared" si="35"/>
        <v/>
      </c>
      <c r="O154" s="103" t="str">
        <f t="shared" si="36"/>
        <v/>
      </c>
      <c r="P154" s="52">
        <v>0</v>
      </c>
      <c r="Q154" s="102" t="str">
        <f t="shared" si="37"/>
        <v/>
      </c>
      <c r="R154" s="103" t="str">
        <f t="shared" si="38"/>
        <v/>
      </c>
      <c r="S154" s="52">
        <v>0</v>
      </c>
      <c r="T154" s="102" t="str">
        <f t="shared" si="39"/>
        <v/>
      </c>
      <c r="U154" s="103" t="str">
        <f t="shared" si="40"/>
        <v/>
      </c>
      <c r="V154" s="52">
        <v>0</v>
      </c>
      <c r="W154" s="87" t="str">
        <f t="shared" si="41"/>
        <v/>
      </c>
      <c r="X154" s="103" t="str">
        <f t="shared" si="42"/>
        <v/>
      </c>
      <c r="Y154" s="52">
        <v>0</v>
      </c>
      <c r="Z154" s="56" t="str">
        <f t="shared" si="43"/>
        <v/>
      </c>
      <c r="AA154" s="56" t="str">
        <f t="shared" si="44"/>
        <v/>
      </c>
      <c r="AB154" s="56" t="str">
        <f t="shared" si="45"/>
        <v/>
      </c>
      <c r="AC154" s="56" t="str">
        <f t="shared" si="46"/>
        <v/>
      </c>
      <c r="AD154" s="56" t="str">
        <f t="shared" si="47"/>
        <v/>
      </c>
      <c r="AE154" s="40"/>
      <c r="AF154" s="40"/>
      <c r="AG154" s="40"/>
      <c r="AH154" s="56" t="str">
        <f>IF(AE154=$B$6,AG154,"")</f>
        <v/>
      </c>
      <c r="AI154" s="54"/>
      <c r="AJ154" s="54"/>
      <c r="AK154" s="54"/>
      <c r="AL154" s="54"/>
      <c r="AM154" s="54"/>
    </row>
    <row r="155" spans="1:39">
      <c r="A155" s="45" t="str" cm="1">
        <f t="array" ref="A155">IF(H155="PROJECT", CHAR(10) &amp; "- " &amp; _xlfn.TEXTJOIN(CHAR(10) &amp; "- ", TRUE, _xlfn._xlws.FILTER($I$9:$I$1000, ($B$9:$B$1000=B155) * ($H$9:$H$1000="Topic"))), "")</f>
        <v/>
      </c>
      <c r="B155" s="45" t="str">
        <f t="shared" si="32"/>
        <v/>
      </c>
      <c r="C155" s="95"/>
      <c r="D155" s="46"/>
      <c r="E155" s="58"/>
      <c r="F155" s="67"/>
      <c r="G155" s="53"/>
      <c r="H155" s="53"/>
      <c r="I155" s="50"/>
      <c r="J155" s="51"/>
      <c r="K155" s="129" t="str">
        <f t="shared" si="33"/>
        <v/>
      </c>
      <c r="L155" s="103" t="str">
        <f t="shared" si="34"/>
        <v/>
      </c>
      <c r="M155" s="53">
        <v>0</v>
      </c>
      <c r="N155" s="102" t="str">
        <f t="shared" si="35"/>
        <v/>
      </c>
      <c r="O155" s="103" t="str">
        <f t="shared" si="36"/>
        <v/>
      </c>
      <c r="P155" s="53">
        <v>0</v>
      </c>
      <c r="Q155" s="102" t="str">
        <f t="shared" si="37"/>
        <v/>
      </c>
      <c r="R155" s="103" t="str">
        <f t="shared" si="38"/>
        <v/>
      </c>
      <c r="S155" s="53">
        <v>0</v>
      </c>
      <c r="T155" s="102" t="str">
        <f t="shared" si="39"/>
        <v/>
      </c>
      <c r="U155" s="103" t="str">
        <f t="shared" si="40"/>
        <v/>
      </c>
      <c r="V155" s="53">
        <v>0</v>
      </c>
      <c r="W155" s="87" t="str">
        <f t="shared" si="41"/>
        <v/>
      </c>
      <c r="X155" s="103" t="str">
        <f t="shared" si="42"/>
        <v/>
      </c>
      <c r="Y155" s="53">
        <v>0</v>
      </c>
      <c r="Z155" s="56" t="str">
        <f t="shared" si="43"/>
        <v/>
      </c>
      <c r="AA155" s="56" t="str">
        <f t="shared" si="44"/>
        <v/>
      </c>
      <c r="AB155" s="56" t="str">
        <f t="shared" si="45"/>
        <v/>
      </c>
      <c r="AC155" s="56" t="str">
        <f t="shared" si="46"/>
        <v/>
      </c>
      <c r="AD155" s="56" t="str">
        <f t="shared" si="47"/>
        <v/>
      </c>
      <c r="AE155" s="40"/>
      <c r="AF155" s="40"/>
      <c r="AG155" s="40"/>
      <c r="AH155" s="56" t="str">
        <f>IF(AE155=$B$6,AG155,"")</f>
        <v/>
      </c>
      <c r="AI155" s="54"/>
      <c r="AJ155" s="54"/>
      <c r="AK155" s="54"/>
      <c r="AL155" s="54"/>
      <c r="AM155" s="54"/>
    </row>
    <row r="156" spans="1:39">
      <c r="A156" s="45" t="str" cm="1">
        <f t="array" ref="A156">IF(H156="PROJECT", CHAR(10) &amp; "- " &amp; _xlfn.TEXTJOIN(CHAR(10) &amp; "- ", TRUE, _xlfn._xlws.FILTER($I$9:$I$1000, ($B$9:$B$1000=B156) * ($H$9:$H$1000="Topic"))), "")</f>
        <v/>
      </c>
      <c r="B156" s="45" t="str">
        <f t="shared" si="32"/>
        <v/>
      </c>
      <c r="C156" s="95"/>
      <c r="D156" s="57"/>
      <c r="E156" s="58"/>
      <c r="F156" s="54"/>
      <c r="G156" s="52"/>
      <c r="H156" s="52"/>
      <c r="I156" s="61"/>
      <c r="J156" s="62"/>
      <c r="K156" s="129" t="str">
        <f t="shared" si="33"/>
        <v/>
      </c>
      <c r="L156" s="103" t="str">
        <f t="shared" si="34"/>
        <v/>
      </c>
      <c r="M156" s="52">
        <v>0</v>
      </c>
      <c r="N156" s="102" t="str">
        <f t="shared" si="35"/>
        <v/>
      </c>
      <c r="O156" s="103" t="str">
        <f t="shared" si="36"/>
        <v/>
      </c>
      <c r="P156" s="52">
        <v>0</v>
      </c>
      <c r="Q156" s="102" t="str">
        <f t="shared" si="37"/>
        <v/>
      </c>
      <c r="R156" s="103" t="str">
        <f t="shared" si="38"/>
        <v/>
      </c>
      <c r="S156" s="52">
        <v>0</v>
      </c>
      <c r="T156" s="102" t="str">
        <f t="shared" si="39"/>
        <v/>
      </c>
      <c r="U156" s="103" t="str">
        <f t="shared" si="40"/>
        <v/>
      </c>
      <c r="V156" s="52">
        <v>0</v>
      </c>
      <c r="W156" s="87" t="str">
        <f t="shared" si="41"/>
        <v/>
      </c>
      <c r="X156" s="103" t="str">
        <f t="shared" si="42"/>
        <v/>
      </c>
      <c r="Y156" s="52">
        <v>0</v>
      </c>
      <c r="Z156" s="56" t="str">
        <f t="shared" si="43"/>
        <v/>
      </c>
      <c r="AA156" s="56" t="str">
        <f t="shared" si="44"/>
        <v/>
      </c>
      <c r="AB156" s="56" t="str">
        <f t="shared" si="45"/>
        <v/>
      </c>
      <c r="AC156" s="56" t="str">
        <f t="shared" si="46"/>
        <v/>
      </c>
      <c r="AD156" s="56" t="str">
        <f t="shared" si="47"/>
        <v/>
      </c>
      <c r="AE156" s="40"/>
      <c r="AF156" s="40"/>
      <c r="AG156" s="40"/>
      <c r="AH156" s="56" t="str">
        <f>IF(AE156=$B$6,AG156,"")</f>
        <v/>
      </c>
      <c r="AI156" s="54"/>
      <c r="AJ156" s="54"/>
      <c r="AK156" s="54"/>
      <c r="AL156" s="54"/>
      <c r="AM156" s="54"/>
    </row>
    <row r="157" spans="1:39">
      <c r="A157" s="45" t="str" cm="1">
        <f t="array" ref="A157">IF(H157="PROJECT", CHAR(10) &amp; "- " &amp; _xlfn.TEXTJOIN(CHAR(10) &amp; "- ", TRUE, _xlfn._xlws.FILTER($I$9:$I$1000, ($B$9:$B$1000=B157) * ($H$9:$H$1000="Topic"))), "")</f>
        <v/>
      </c>
      <c r="B157" s="45" t="str">
        <f t="shared" si="32"/>
        <v/>
      </c>
      <c r="C157" s="95"/>
      <c r="D157" s="46"/>
      <c r="E157" s="58"/>
      <c r="F157" s="67"/>
      <c r="G157" s="53"/>
      <c r="H157" s="53"/>
      <c r="I157" s="50"/>
      <c r="J157" s="51"/>
      <c r="K157" s="129" t="str">
        <f t="shared" si="33"/>
        <v/>
      </c>
      <c r="L157" s="103" t="str">
        <f t="shared" si="34"/>
        <v/>
      </c>
      <c r="M157" s="53">
        <v>0</v>
      </c>
      <c r="N157" s="102" t="str">
        <f t="shared" si="35"/>
        <v/>
      </c>
      <c r="O157" s="103" t="str">
        <f t="shared" si="36"/>
        <v/>
      </c>
      <c r="P157" s="53">
        <v>0</v>
      </c>
      <c r="Q157" s="102" t="str">
        <f t="shared" si="37"/>
        <v/>
      </c>
      <c r="R157" s="103" t="str">
        <f t="shared" si="38"/>
        <v/>
      </c>
      <c r="S157" s="53">
        <v>0</v>
      </c>
      <c r="T157" s="102" t="str">
        <f t="shared" si="39"/>
        <v/>
      </c>
      <c r="U157" s="103" t="str">
        <f t="shared" si="40"/>
        <v/>
      </c>
      <c r="V157" s="53">
        <v>0</v>
      </c>
      <c r="W157" s="87" t="str">
        <f t="shared" si="41"/>
        <v/>
      </c>
      <c r="X157" s="103" t="str">
        <f t="shared" si="42"/>
        <v/>
      </c>
      <c r="Y157" s="53">
        <v>0</v>
      </c>
      <c r="Z157" s="56" t="str">
        <f t="shared" si="43"/>
        <v/>
      </c>
      <c r="AA157" s="56" t="str">
        <f t="shared" si="44"/>
        <v/>
      </c>
      <c r="AB157" s="56" t="str">
        <f t="shared" si="45"/>
        <v/>
      </c>
      <c r="AC157" s="56" t="str">
        <f t="shared" si="46"/>
        <v/>
      </c>
      <c r="AD157" s="56" t="str">
        <f t="shared" si="47"/>
        <v/>
      </c>
      <c r="AE157" s="40"/>
      <c r="AF157" s="40"/>
      <c r="AG157" s="40"/>
      <c r="AH157" s="56" t="str">
        <f>IF(AE157=$B$6,AG157,"")</f>
        <v/>
      </c>
      <c r="AI157" s="54"/>
      <c r="AJ157" s="54"/>
      <c r="AK157" s="54"/>
      <c r="AL157" s="54"/>
      <c r="AM157" s="54"/>
    </row>
    <row r="158" spans="1:39">
      <c r="A158" s="45" t="str" cm="1">
        <f t="array" ref="A158">IF(H158="PROJECT", CHAR(10) &amp; "- " &amp; _xlfn.TEXTJOIN(CHAR(10) &amp; "- ", TRUE, _xlfn._xlws.FILTER($I$9:$I$1000, ($B$9:$B$1000=B158) * ($H$9:$H$1000="Topic"))), "")</f>
        <v/>
      </c>
      <c r="B158" s="45" t="str">
        <f t="shared" si="32"/>
        <v/>
      </c>
      <c r="C158" s="95"/>
      <c r="D158" s="57"/>
      <c r="E158" s="58"/>
      <c r="F158" s="54"/>
      <c r="G158" s="52"/>
      <c r="H158" s="52"/>
      <c r="I158" s="61"/>
      <c r="J158" s="62"/>
      <c r="K158" s="129" t="str">
        <f t="shared" si="33"/>
        <v/>
      </c>
      <c r="L158" s="103" t="str">
        <f t="shared" si="34"/>
        <v/>
      </c>
      <c r="M158" s="52">
        <v>0</v>
      </c>
      <c r="N158" s="102" t="str">
        <f t="shared" si="35"/>
        <v/>
      </c>
      <c r="O158" s="103" t="str">
        <f t="shared" si="36"/>
        <v/>
      </c>
      <c r="P158" s="52">
        <v>0</v>
      </c>
      <c r="Q158" s="102" t="str">
        <f t="shared" si="37"/>
        <v/>
      </c>
      <c r="R158" s="103" t="str">
        <f t="shared" si="38"/>
        <v/>
      </c>
      <c r="S158" s="52">
        <v>0</v>
      </c>
      <c r="T158" s="102" t="str">
        <f t="shared" si="39"/>
        <v/>
      </c>
      <c r="U158" s="103" t="str">
        <f t="shared" si="40"/>
        <v/>
      </c>
      <c r="V158" s="52">
        <v>0</v>
      </c>
      <c r="W158" s="87" t="str">
        <f t="shared" si="41"/>
        <v/>
      </c>
      <c r="X158" s="103" t="str">
        <f t="shared" si="42"/>
        <v/>
      </c>
      <c r="Y158" s="52">
        <v>0</v>
      </c>
      <c r="Z158" s="56" t="str">
        <f t="shared" si="43"/>
        <v/>
      </c>
      <c r="AA158" s="56" t="str">
        <f t="shared" si="44"/>
        <v/>
      </c>
      <c r="AB158" s="56" t="str">
        <f t="shared" si="45"/>
        <v/>
      </c>
      <c r="AC158" s="56" t="str">
        <f t="shared" si="46"/>
        <v/>
      </c>
      <c r="AD158" s="56" t="str">
        <f t="shared" si="47"/>
        <v/>
      </c>
      <c r="AE158" s="40"/>
      <c r="AF158" s="40"/>
      <c r="AG158" s="40"/>
      <c r="AH158" s="56" t="str">
        <f>IF(AE158=$B$6,AG158,"")</f>
        <v/>
      </c>
      <c r="AI158" s="54"/>
      <c r="AJ158" s="54"/>
      <c r="AK158" s="54"/>
      <c r="AL158" s="54"/>
      <c r="AM158" s="54"/>
    </row>
    <row r="159" spans="1:39">
      <c r="A159" s="45" t="str" cm="1">
        <f t="array" ref="A159">IF(H159="PROJECT", CHAR(10) &amp; "- " &amp; _xlfn.TEXTJOIN(CHAR(10) &amp; "- ", TRUE, _xlfn._xlws.FILTER($I$9:$I$1000, ($B$9:$B$1000=B159) * ($H$9:$H$1000="Topic"))), "")</f>
        <v/>
      </c>
      <c r="B159" s="45" t="str">
        <f t="shared" si="32"/>
        <v/>
      </c>
      <c r="C159" s="95"/>
      <c r="D159" s="46"/>
      <c r="E159" s="58"/>
      <c r="F159" s="67"/>
      <c r="G159" s="53"/>
      <c r="H159" s="53"/>
      <c r="I159" s="50"/>
      <c r="J159" s="51"/>
      <c r="K159" s="129" t="str">
        <f t="shared" si="33"/>
        <v/>
      </c>
      <c r="L159" s="103" t="str">
        <f t="shared" si="34"/>
        <v/>
      </c>
      <c r="M159" s="53">
        <v>0</v>
      </c>
      <c r="N159" s="102" t="str">
        <f t="shared" si="35"/>
        <v/>
      </c>
      <c r="O159" s="103" t="str">
        <f t="shared" si="36"/>
        <v/>
      </c>
      <c r="P159" s="53">
        <v>0</v>
      </c>
      <c r="Q159" s="102" t="str">
        <f t="shared" si="37"/>
        <v/>
      </c>
      <c r="R159" s="103" t="str">
        <f t="shared" si="38"/>
        <v/>
      </c>
      <c r="S159" s="53">
        <v>0</v>
      </c>
      <c r="T159" s="102" t="str">
        <f t="shared" si="39"/>
        <v/>
      </c>
      <c r="U159" s="103" t="str">
        <f t="shared" si="40"/>
        <v/>
      </c>
      <c r="V159" s="53">
        <v>0</v>
      </c>
      <c r="W159" s="87" t="str">
        <f t="shared" si="41"/>
        <v/>
      </c>
      <c r="X159" s="103" t="str">
        <f t="shared" si="42"/>
        <v/>
      </c>
      <c r="Y159" s="53">
        <v>0</v>
      </c>
      <c r="Z159" s="56" t="str">
        <f t="shared" si="43"/>
        <v/>
      </c>
      <c r="AA159" s="56" t="str">
        <f t="shared" si="44"/>
        <v/>
      </c>
      <c r="AB159" s="56" t="str">
        <f t="shared" si="45"/>
        <v/>
      </c>
      <c r="AC159" s="56" t="str">
        <f t="shared" si="46"/>
        <v/>
      </c>
      <c r="AD159" s="56" t="str">
        <f t="shared" si="47"/>
        <v/>
      </c>
      <c r="AE159" s="40"/>
      <c r="AF159" s="40"/>
      <c r="AG159" s="40"/>
      <c r="AH159" s="56" t="str">
        <f>IF(AE159=$B$6,AG159,"")</f>
        <v/>
      </c>
      <c r="AI159" s="54"/>
      <c r="AJ159" s="54"/>
      <c r="AK159" s="54"/>
      <c r="AL159" s="54"/>
      <c r="AM159" s="54"/>
    </row>
    <row r="160" spans="1:39">
      <c r="A160" s="45" t="str" cm="1">
        <f t="array" ref="A160">IF(H160="PROJECT", CHAR(10) &amp; "- " &amp; _xlfn.TEXTJOIN(CHAR(10) &amp; "- ", TRUE, _xlfn._xlws.FILTER($I$9:$I$1000, ($B$9:$B$1000=B160) * ($H$9:$H$1000="Topic"))), "")</f>
        <v/>
      </c>
      <c r="B160" s="45" t="str">
        <f t="shared" si="32"/>
        <v/>
      </c>
      <c r="C160" s="95"/>
      <c r="D160" s="57"/>
      <c r="E160" s="58"/>
      <c r="F160" s="54"/>
      <c r="G160" s="52"/>
      <c r="H160" s="52"/>
      <c r="I160" s="61"/>
      <c r="J160" s="62"/>
      <c r="K160" s="129" t="str">
        <f t="shared" si="33"/>
        <v/>
      </c>
      <c r="L160" s="103" t="str">
        <f t="shared" si="34"/>
        <v/>
      </c>
      <c r="M160" s="52">
        <v>0</v>
      </c>
      <c r="N160" s="102" t="str">
        <f t="shared" si="35"/>
        <v/>
      </c>
      <c r="O160" s="103" t="str">
        <f t="shared" si="36"/>
        <v/>
      </c>
      <c r="P160" s="52">
        <v>0</v>
      </c>
      <c r="Q160" s="102" t="str">
        <f t="shared" si="37"/>
        <v/>
      </c>
      <c r="R160" s="103" t="str">
        <f t="shared" si="38"/>
        <v/>
      </c>
      <c r="S160" s="52">
        <v>0</v>
      </c>
      <c r="T160" s="102" t="str">
        <f t="shared" si="39"/>
        <v/>
      </c>
      <c r="U160" s="103" t="str">
        <f t="shared" si="40"/>
        <v/>
      </c>
      <c r="V160" s="52">
        <v>0</v>
      </c>
      <c r="W160" s="87" t="str">
        <f t="shared" si="41"/>
        <v/>
      </c>
      <c r="X160" s="103" t="str">
        <f t="shared" si="42"/>
        <v/>
      </c>
      <c r="Y160" s="52">
        <v>0</v>
      </c>
      <c r="Z160" s="56" t="str">
        <f t="shared" si="43"/>
        <v/>
      </c>
      <c r="AA160" s="56" t="str">
        <f t="shared" si="44"/>
        <v/>
      </c>
      <c r="AB160" s="56" t="str">
        <f t="shared" si="45"/>
        <v/>
      </c>
      <c r="AC160" s="56" t="str">
        <f t="shared" si="46"/>
        <v/>
      </c>
      <c r="AD160" s="56" t="str">
        <f t="shared" si="47"/>
        <v/>
      </c>
      <c r="AE160" s="40"/>
      <c r="AF160" s="40"/>
      <c r="AG160" s="40"/>
      <c r="AH160" s="56" t="str">
        <f>IF(AE160=$B$6,AG160,"")</f>
        <v/>
      </c>
      <c r="AI160" s="54"/>
      <c r="AJ160" s="54"/>
      <c r="AK160" s="54"/>
      <c r="AL160" s="54"/>
      <c r="AM160" s="54"/>
    </row>
    <row r="161" spans="1:39">
      <c r="A161" s="45" t="str" cm="1">
        <f t="array" ref="A161">IF(H161="PROJECT", CHAR(10) &amp; "- " &amp; _xlfn.TEXTJOIN(CHAR(10) &amp; "- ", TRUE, _xlfn._xlws.FILTER($I$9:$I$1000, ($B$9:$B$1000=B161) * ($H$9:$H$1000="Topic"))), "")</f>
        <v/>
      </c>
      <c r="B161" s="45" t="str">
        <f t="shared" si="32"/>
        <v/>
      </c>
      <c r="C161" s="95"/>
      <c r="D161" s="46"/>
      <c r="E161" s="58"/>
      <c r="F161" s="67"/>
      <c r="G161" s="53"/>
      <c r="H161" s="53"/>
      <c r="I161" s="50"/>
      <c r="J161" s="51"/>
      <c r="K161" s="129" t="str">
        <f t="shared" si="33"/>
        <v/>
      </c>
      <c r="L161" s="103" t="str">
        <f t="shared" si="34"/>
        <v/>
      </c>
      <c r="M161" s="53">
        <v>0</v>
      </c>
      <c r="N161" s="102" t="str">
        <f t="shared" si="35"/>
        <v/>
      </c>
      <c r="O161" s="103" t="str">
        <f t="shared" si="36"/>
        <v/>
      </c>
      <c r="P161" s="53">
        <v>0</v>
      </c>
      <c r="Q161" s="102" t="str">
        <f t="shared" si="37"/>
        <v/>
      </c>
      <c r="R161" s="103" t="str">
        <f t="shared" si="38"/>
        <v/>
      </c>
      <c r="S161" s="53">
        <v>0</v>
      </c>
      <c r="T161" s="102" t="str">
        <f t="shared" si="39"/>
        <v/>
      </c>
      <c r="U161" s="103" t="str">
        <f t="shared" si="40"/>
        <v/>
      </c>
      <c r="V161" s="53">
        <v>0</v>
      </c>
      <c r="W161" s="87" t="str">
        <f t="shared" si="41"/>
        <v/>
      </c>
      <c r="X161" s="103" t="str">
        <f t="shared" si="42"/>
        <v/>
      </c>
      <c r="Y161" s="53">
        <v>0</v>
      </c>
      <c r="Z161" s="56" t="str">
        <f t="shared" si="43"/>
        <v/>
      </c>
      <c r="AA161" s="56" t="str">
        <f t="shared" si="44"/>
        <v/>
      </c>
      <c r="AB161" s="56" t="str">
        <f t="shared" si="45"/>
        <v/>
      </c>
      <c r="AC161" s="56" t="str">
        <f t="shared" si="46"/>
        <v/>
      </c>
      <c r="AD161" s="56" t="str">
        <f t="shared" si="47"/>
        <v/>
      </c>
      <c r="AE161" s="40"/>
      <c r="AF161" s="40"/>
      <c r="AG161" s="40"/>
      <c r="AH161" s="56" t="str">
        <f>IF(AE161=$B$6,AG161,"")</f>
        <v/>
      </c>
      <c r="AI161" s="54"/>
      <c r="AJ161" s="54"/>
      <c r="AK161" s="54"/>
      <c r="AL161" s="54"/>
      <c r="AM161" s="54"/>
    </row>
    <row r="162" spans="1:39">
      <c r="A162" s="45" t="str" cm="1">
        <f t="array" ref="A162">IF(H162="PROJECT", CHAR(10) &amp; "- " &amp; _xlfn.TEXTJOIN(CHAR(10) &amp; "- ", TRUE, _xlfn._xlws.FILTER($I$9:$I$1000, ($B$9:$B$1000=B162) * ($H$9:$H$1000="Topic"))), "")</f>
        <v/>
      </c>
      <c r="B162" s="45" t="str">
        <f t="shared" si="32"/>
        <v/>
      </c>
      <c r="C162" s="95"/>
      <c r="D162" s="57"/>
      <c r="E162" s="58"/>
      <c r="F162" s="54"/>
      <c r="G162" s="52"/>
      <c r="H162" s="52"/>
      <c r="I162" s="61"/>
      <c r="J162" s="62"/>
      <c r="K162" s="129" t="str">
        <f t="shared" si="33"/>
        <v/>
      </c>
      <c r="L162" s="103" t="str">
        <f t="shared" si="34"/>
        <v/>
      </c>
      <c r="M162" s="52">
        <v>0</v>
      </c>
      <c r="N162" s="102" t="str">
        <f t="shared" si="35"/>
        <v/>
      </c>
      <c r="O162" s="103" t="str">
        <f t="shared" si="36"/>
        <v/>
      </c>
      <c r="P162" s="52">
        <v>0</v>
      </c>
      <c r="Q162" s="102" t="str">
        <f t="shared" si="37"/>
        <v/>
      </c>
      <c r="R162" s="103" t="str">
        <f t="shared" si="38"/>
        <v/>
      </c>
      <c r="S162" s="52">
        <v>0</v>
      </c>
      <c r="T162" s="102" t="str">
        <f t="shared" si="39"/>
        <v/>
      </c>
      <c r="U162" s="103" t="str">
        <f t="shared" si="40"/>
        <v/>
      </c>
      <c r="V162" s="52">
        <v>0</v>
      </c>
      <c r="W162" s="87" t="str">
        <f t="shared" si="41"/>
        <v/>
      </c>
      <c r="X162" s="103" t="str">
        <f t="shared" si="42"/>
        <v/>
      </c>
      <c r="Y162" s="52">
        <v>0</v>
      </c>
      <c r="Z162" s="56" t="str">
        <f t="shared" si="43"/>
        <v/>
      </c>
      <c r="AA162" s="56" t="str">
        <f t="shared" si="44"/>
        <v/>
      </c>
      <c r="AB162" s="56" t="str">
        <f t="shared" si="45"/>
        <v/>
      </c>
      <c r="AC162" s="56" t="str">
        <f t="shared" si="46"/>
        <v/>
      </c>
      <c r="AD162" s="56" t="str">
        <f t="shared" si="47"/>
        <v/>
      </c>
      <c r="AE162" s="40"/>
      <c r="AF162" s="40"/>
      <c r="AG162" s="40"/>
      <c r="AH162" s="56" t="str">
        <f>IF(AE162=$B$6,AG162,"")</f>
        <v/>
      </c>
      <c r="AI162" s="54"/>
      <c r="AJ162" s="54"/>
      <c r="AK162" s="54"/>
      <c r="AL162" s="54"/>
      <c r="AM162" s="54"/>
    </row>
    <row r="163" spans="1:39">
      <c r="A163" s="45" t="str" cm="1">
        <f t="array" ref="A163">IF(H163="PROJECT", CHAR(10) &amp; "- " &amp; _xlfn.TEXTJOIN(CHAR(10) &amp; "- ", TRUE, _xlfn._xlws.FILTER($I$9:$I$1000, ($B$9:$B$1000=B163) * ($H$9:$H$1000="Topic"))), "")</f>
        <v/>
      </c>
      <c r="B163" s="45" t="str">
        <f t="shared" si="32"/>
        <v/>
      </c>
      <c r="C163" s="95"/>
      <c r="D163" s="46"/>
      <c r="E163" s="58"/>
      <c r="F163" s="67"/>
      <c r="G163" s="53"/>
      <c r="H163" s="53"/>
      <c r="I163" s="50"/>
      <c r="J163" s="51"/>
      <c r="K163" s="129" t="str">
        <f t="shared" si="33"/>
        <v/>
      </c>
      <c r="L163" s="103" t="str">
        <f t="shared" si="34"/>
        <v/>
      </c>
      <c r="M163" s="53">
        <v>0</v>
      </c>
      <c r="N163" s="102" t="str">
        <f t="shared" si="35"/>
        <v/>
      </c>
      <c r="O163" s="103" t="str">
        <f t="shared" si="36"/>
        <v/>
      </c>
      <c r="P163" s="53">
        <v>0</v>
      </c>
      <c r="Q163" s="102" t="str">
        <f t="shared" si="37"/>
        <v/>
      </c>
      <c r="R163" s="103" t="str">
        <f t="shared" si="38"/>
        <v/>
      </c>
      <c r="S163" s="53">
        <v>0</v>
      </c>
      <c r="T163" s="102" t="str">
        <f t="shared" si="39"/>
        <v/>
      </c>
      <c r="U163" s="103" t="str">
        <f t="shared" si="40"/>
        <v/>
      </c>
      <c r="V163" s="53">
        <v>0</v>
      </c>
      <c r="W163" s="87" t="str">
        <f t="shared" si="41"/>
        <v/>
      </c>
      <c r="X163" s="103" t="str">
        <f t="shared" si="42"/>
        <v/>
      </c>
      <c r="Y163" s="53">
        <v>0</v>
      </c>
      <c r="Z163" s="56" t="str">
        <f t="shared" si="43"/>
        <v/>
      </c>
      <c r="AA163" s="56" t="str">
        <f t="shared" si="44"/>
        <v/>
      </c>
      <c r="AB163" s="56" t="str">
        <f t="shared" si="45"/>
        <v/>
      </c>
      <c r="AC163" s="56" t="str">
        <f t="shared" si="46"/>
        <v/>
      </c>
      <c r="AD163" s="56" t="str">
        <f t="shared" si="47"/>
        <v/>
      </c>
      <c r="AE163" s="40"/>
      <c r="AF163" s="40"/>
      <c r="AG163" s="40"/>
      <c r="AH163" s="56" t="str">
        <f>IF(AE163=$B$6,AG163,"")</f>
        <v/>
      </c>
      <c r="AI163" s="54"/>
      <c r="AJ163" s="54"/>
      <c r="AK163" s="54"/>
      <c r="AL163" s="54"/>
      <c r="AM163" s="54"/>
    </row>
    <row r="164" spans="1:39">
      <c r="A164" s="45" t="str" cm="1">
        <f t="array" ref="A164">IF(H164="PROJECT", CHAR(10) &amp; "- " &amp; _xlfn.TEXTJOIN(CHAR(10) &amp; "- ", TRUE, _xlfn._xlws.FILTER($I$9:$I$1000, ($B$9:$B$1000=B164) * ($H$9:$H$1000="Topic"))), "")</f>
        <v/>
      </c>
      <c r="B164" s="45" t="str">
        <f t="shared" si="32"/>
        <v/>
      </c>
      <c r="C164" s="95"/>
      <c r="D164" s="57"/>
      <c r="E164" s="58"/>
      <c r="F164" s="54"/>
      <c r="G164" s="52"/>
      <c r="H164" s="52"/>
      <c r="I164" s="61"/>
      <c r="J164" s="62"/>
      <c r="K164" s="129" t="str">
        <f t="shared" si="33"/>
        <v/>
      </c>
      <c r="L164" s="103" t="str">
        <f t="shared" si="34"/>
        <v/>
      </c>
      <c r="M164" s="52">
        <v>0</v>
      </c>
      <c r="N164" s="102" t="str">
        <f t="shared" si="35"/>
        <v/>
      </c>
      <c r="O164" s="103" t="str">
        <f t="shared" si="36"/>
        <v/>
      </c>
      <c r="P164" s="52">
        <v>0</v>
      </c>
      <c r="Q164" s="102" t="str">
        <f t="shared" si="37"/>
        <v/>
      </c>
      <c r="R164" s="103" t="str">
        <f t="shared" si="38"/>
        <v/>
      </c>
      <c r="S164" s="52">
        <v>0</v>
      </c>
      <c r="T164" s="102" t="str">
        <f t="shared" si="39"/>
        <v/>
      </c>
      <c r="U164" s="103" t="str">
        <f t="shared" si="40"/>
        <v/>
      </c>
      <c r="V164" s="52">
        <v>0</v>
      </c>
      <c r="W164" s="87" t="str">
        <f t="shared" si="41"/>
        <v/>
      </c>
      <c r="X164" s="103" t="str">
        <f t="shared" si="42"/>
        <v/>
      </c>
      <c r="Y164" s="52">
        <v>0</v>
      </c>
      <c r="Z164" s="56" t="str">
        <f t="shared" si="43"/>
        <v/>
      </c>
      <c r="AA164" s="56" t="str">
        <f t="shared" si="44"/>
        <v/>
      </c>
      <c r="AB164" s="56" t="str">
        <f t="shared" si="45"/>
        <v/>
      </c>
      <c r="AC164" s="56" t="str">
        <f t="shared" si="46"/>
        <v/>
      </c>
      <c r="AD164" s="56" t="str">
        <f t="shared" si="47"/>
        <v/>
      </c>
      <c r="AE164" s="40"/>
      <c r="AF164" s="40"/>
      <c r="AG164" s="40"/>
      <c r="AH164" s="56" t="str">
        <f>IF(AE164=$B$6,AG164,"")</f>
        <v/>
      </c>
      <c r="AI164" s="54"/>
      <c r="AJ164" s="54"/>
      <c r="AK164" s="54"/>
      <c r="AL164" s="54"/>
      <c r="AM164" s="54"/>
    </row>
    <row r="165" spans="1:39">
      <c r="A165" s="45" t="str" cm="1">
        <f t="array" ref="A165">IF(H165="PROJECT", CHAR(10) &amp; "- " &amp; _xlfn.TEXTJOIN(CHAR(10) &amp; "- ", TRUE, _xlfn._xlws.FILTER($I$9:$I$1000, ($B$9:$B$1000=B165) * ($H$9:$H$1000="Topic"))), "")</f>
        <v/>
      </c>
      <c r="B165" s="45" t="str">
        <f t="shared" si="32"/>
        <v/>
      </c>
      <c r="C165" s="95"/>
      <c r="D165" s="46"/>
      <c r="E165" s="58"/>
      <c r="F165" s="67"/>
      <c r="G165" s="53"/>
      <c r="H165" s="53"/>
      <c r="I165" s="50"/>
      <c r="J165" s="51"/>
      <c r="K165" s="129" t="str">
        <f t="shared" si="33"/>
        <v/>
      </c>
      <c r="L165" s="103" t="str">
        <f t="shared" si="34"/>
        <v/>
      </c>
      <c r="M165" s="53">
        <v>0</v>
      </c>
      <c r="N165" s="102" t="str">
        <f t="shared" si="35"/>
        <v/>
      </c>
      <c r="O165" s="103" t="str">
        <f t="shared" si="36"/>
        <v/>
      </c>
      <c r="P165" s="53">
        <v>0</v>
      </c>
      <c r="Q165" s="102" t="str">
        <f t="shared" si="37"/>
        <v/>
      </c>
      <c r="R165" s="103" t="str">
        <f t="shared" si="38"/>
        <v/>
      </c>
      <c r="S165" s="53">
        <v>0</v>
      </c>
      <c r="T165" s="102" t="str">
        <f t="shared" si="39"/>
        <v/>
      </c>
      <c r="U165" s="103" t="str">
        <f t="shared" si="40"/>
        <v/>
      </c>
      <c r="V165" s="53">
        <v>0</v>
      </c>
      <c r="W165" s="87" t="str">
        <f t="shared" si="41"/>
        <v/>
      </c>
      <c r="X165" s="103" t="str">
        <f t="shared" si="42"/>
        <v/>
      </c>
      <c r="Y165" s="53">
        <v>0</v>
      </c>
      <c r="Z165" s="56" t="str">
        <f t="shared" si="43"/>
        <v/>
      </c>
      <c r="AA165" s="56" t="str">
        <f t="shared" si="44"/>
        <v/>
      </c>
      <c r="AB165" s="56" t="str">
        <f t="shared" si="45"/>
        <v/>
      </c>
      <c r="AC165" s="56" t="str">
        <f t="shared" si="46"/>
        <v/>
      </c>
      <c r="AD165" s="56" t="str">
        <f t="shared" si="47"/>
        <v/>
      </c>
      <c r="AE165" s="40"/>
      <c r="AF165" s="40"/>
      <c r="AG165" s="40"/>
      <c r="AH165" s="56" t="str">
        <f>IF(AE165=$B$6,AG165,"")</f>
        <v/>
      </c>
      <c r="AI165" s="54"/>
      <c r="AJ165" s="54"/>
      <c r="AK165" s="54"/>
      <c r="AL165" s="54"/>
      <c r="AM165" s="54"/>
    </row>
    <row r="166" spans="1:39">
      <c r="A166" s="45" t="str" cm="1">
        <f t="array" ref="A166">IF(H166="PROJECT", CHAR(10) &amp; "- " &amp; _xlfn.TEXTJOIN(CHAR(10) &amp; "- ", TRUE, _xlfn._xlws.FILTER($I$9:$I$1000, ($B$9:$B$1000=B166) * ($H$9:$H$1000="Topic"))), "")</f>
        <v/>
      </c>
      <c r="B166" s="45" t="str">
        <f t="shared" si="32"/>
        <v/>
      </c>
      <c r="C166" s="95"/>
      <c r="D166" s="57"/>
      <c r="E166" s="58"/>
      <c r="F166" s="54"/>
      <c r="G166" s="52"/>
      <c r="H166" s="52"/>
      <c r="I166" s="61"/>
      <c r="J166" s="62"/>
      <c r="K166" s="129" t="str">
        <f t="shared" si="33"/>
        <v/>
      </c>
      <c r="L166" s="103" t="str">
        <f t="shared" si="34"/>
        <v/>
      </c>
      <c r="M166" s="52">
        <v>0</v>
      </c>
      <c r="N166" s="102" t="str">
        <f t="shared" si="35"/>
        <v/>
      </c>
      <c r="O166" s="103" t="str">
        <f t="shared" si="36"/>
        <v/>
      </c>
      <c r="P166" s="52">
        <v>0</v>
      </c>
      <c r="Q166" s="102" t="str">
        <f t="shared" si="37"/>
        <v/>
      </c>
      <c r="R166" s="103" t="str">
        <f t="shared" si="38"/>
        <v/>
      </c>
      <c r="S166" s="52">
        <v>0</v>
      </c>
      <c r="T166" s="102" t="str">
        <f t="shared" si="39"/>
        <v/>
      </c>
      <c r="U166" s="103" t="str">
        <f t="shared" si="40"/>
        <v/>
      </c>
      <c r="V166" s="52">
        <v>0</v>
      </c>
      <c r="W166" s="87" t="str">
        <f t="shared" si="41"/>
        <v/>
      </c>
      <c r="X166" s="103" t="str">
        <f t="shared" si="42"/>
        <v/>
      </c>
      <c r="Y166" s="52">
        <v>0</v>
      </c>
      <c r="Z166" s="56" t="str">
        <f t="shared" si="43"/>
        <v/>
      </c>
      <c r="AA166" s="56" t="str">
        <f t="shared" si="44"/>
        <v/>
      </c>
      <c r="AB166" s="56" t="str">
        <f t="shared" si="45"/>
        <v/>
      </c>
      <c r="AC166" s="56" t="str">
        <f t="shared" si="46"/>
        <v/>
      </c>
      <c r="AD166" s="56" t="str">
        <f t="shared" si="47"/>
        <v/>
      </c>
      <c r="AE166" s="40"/>
      <c r="AF166" s="40"/>
      <c r="AG166" s="40"/>
      <c r="AH166" s="56" t="str">
        <f>IF(AE166=$B$6,AG166,"")</f>
        <v/>
      </c>
      <c r="AI166" s="54"/>
      <c r="AJ166" s="54"/>
      <c r="AK166" s="54"/>
      <c r="AL166" s="54"/>
      <c r="AM166" s="54"/>
    </row>
    <row r="167" spans="1:39">
      <c r="A167" s="45" t="str" cm="1">
        <f t="array" ref="A167">IF(H167="PROJECT", CHAR(10) &amp; "- " &amp; _xlfn.TEXTJOIN(CHAR(10) &amp; "- ", TRUE, _xlfn._xlws.FILTER($I$9:$I$1000, ($B$9:$B$1000=B167) * ($H$9:$H$1000="Topic"))), "")</f>
        <v/>
      </c>
      <c r="B167" s="45" t="str">
        <f t="shared" si="32"/>
        <v/>
      </c>
      <c r="C167" s="95"/>
      <c r="D167" s="46"/>
      <c r="E167" s="58"/>
      <c r="F167" s="67"/>
      <c r="G167" s="53"/>
      <c r="H167" s="53"/>
      <c r="I167" s="50"/>
      <c r="J167" s="51"/>
      <c r="K167" s="129" t="str">
        <f t="shared" si="33"/>
        <v/>
      </c>
      <c r="L167" s="103" t="str">
        <f t="shared" si="34"/>
        <v/>
      </c>
      <c r="M167" s="53">
        <v>0</v>
      </c>
      <c r="N167" s="102" t="str">
        <f t="shared" si="35"/>
        <v/>
      </c>
      <c r="O167" s="103" t="str">
        <f t="shared" si="36"/>
        <v/>
      </c>
      <c r="P167" s="53">
        <v>0</v>
      </c>
      <c r="Q167" s="102" t="str">
        <f t="shared" si="37"/>
        <v/>
      </c>
      <c r="R167" s="103" t="str">
        <f t="shared" si="38"/>
        <v/>
      </c>
      <c r="S167" s="53">
        <v>0</v>
      </c>
      <c r="T167" s="102" t="str">
        <f t="shared" si="39"/>
        <v/>
      </c>
      <c r="U167" s="103" t="str">
        <f t="shared" si="40"/>
        <v/>
      </c>
      <c r="V167" s="53">
        <v>0</v>
      </c>
      <c r="W167" s="87" t="str">
        <f t="shared" si="41"/>
        <v/>
      </c>
      <c r="X167" s="103" t="str">
        <f t="shared" si="42"/>
        <v/>
      </c>
      <c r="Y167" s="53">
        <v>0</v>
      </c>
      <c r="Z167" s="56" t="str">
        <f t="shared" si="43"/>
        <v/>
      </c>
      <c r="AA167" s="56" t="str">
        <f t="shared" si="44"/>
        <v/>
      </c>
      <c r="AB167" s="56" t="str">
        <f t="shared" si="45"/>
        <v/>
      </c>
      <c r="AC167" s="56" t="str">
        <f t="shared" si="46"/>
        <v/>
      </c>
      <c r="AD167" s="56" t="str">
        <f t="shared" si="47"/>
        <v/>
      </c>
      <c r="AE167" s="40"/>
      <c r="AF167" s="40"/>
      <c r="AG167" s="40"/>
      <c r="AH167" s="56" t="str">
        <f>IF(AE167=$B$6,AG167,"")</f>
        <v/>
      </c>
      <c r="AI167" s="54"/>
      <c r="AJ167" s="54"/>
      <c r="AK167" s="54"/>
      <c r="AL167" s="54"/>
      <c r="AM167" s="54"/>
    </row>
    <row r="168" spans="1:39">
      <c r="A168" s="45" t="str" cm="1">
        <f t="array" ref="A168">IF(H168="PROJECT", CHAR(10) &amp; "- " &amp; _xlfn.TEXTJOIN(CHAR(10) &amp; "- ", TRUE, _xlfn._xlws.FILTER($I$9:$I$1000, ($B$9:$B$1000=B168) * ($H$9:$H$1000="Topic"))), "")</f>
        <v/>
      </c>
      <c r="B168" s="45" t="str">
        <f t="shared" si="32"/>
        <v/>
      </c>
      <c r="C168" s="95"/>
      <c r="D168" s="57"/>
      <c r="E168" s="58"/>
      <c r="F168" s="54"/>
      <c r="G168" s="52"/>
      <c r="H168" s="52"/>
      <c r="I168" s="61"/>
      <c r="J168" s="62"/>
      <c r="K168" s="129" t="str">
        <f t="shared" si="33"/>
        <v/>
      </c>
      <c r="L168" s="103" t="str">
        <f t="shared" si="34"/>
        <v/>
      </c>
      <c r="M168" s="52">
        <v>0</v>
      </c>
      <c r="N168" s="102" t="str">
        <f t="shared" si="35"/>
        <v/>
      </c>
      <c r="O168" s="103" t="str">
        <f t="shared" si="36"/>
        <v/>
      </c>
      <c r="P168" s="52">
        <v>0</v>
      </c>
      <c r="Q168" s="102" t="str">
        <f t="shared" si="37"/>
        <v/>
      </c>
      <c r="R168" s="103" t="str">
        <f t="shared" si="38"/>
        <v/>
      </c>
      <c r="S168" s="52">
        <v>0</v>
      </c>
      <c r="T168" s="102" t="str">
        <f t="shared" si="39"/>
        <v/>
      </c>
      <c r="U168" s="103" t="str">
        <f t="shared" si="40"/>
        <v/>
      </c>
      <c r="V168" s="52">
        <v>0</v>
      </c>
      <c r="W168" s="87" t="str">
        <f t="shared" si="41"/>
        <v/>
      </c>
      <c r="X168" s="103" t="str">
        <f t="shared" si="42"/>
        <v/>
      </c>
      <c r="Y168" s="52">
        <v>0</v>
      </c>
      <c r="Z168" s="56" t="str">
        <f t="shared" si="43"/>
        <v/>
      </c>
      <c r="AA168" s="56" t="str">
        <f t="shared" si="44"/>
        <v/>
      </c>
      <c r="AB168" s="56" t="str">
        <f t="shared" si="45"/>
        <v/>
      </c>
      <c r="AC168" s="56" t="str">
        <f t="shared" si="46"/>
        <v/>
      </c>
      <c r="AD168" s="56" t="str">
        <f t="shared" si="47"/>
        <v/>
      </c>
      <c r="AE168" s="40"/>
      <c r="AF168" s="40"/>
      <c r="AG168" s="40"/>
      <c r="AH168" s="56" t="str">
        <f>IF(AE168=$B$6,AG168,"")</f>
        <v/>
      </c>
      <c r="AI168" s="54"/>
      <c r="AJ168" s="54"/>
      <c r="AK168" s="54"/>
      <c r="AL168" s="54"/>
      <c r="AM168" s="54"/>
    </row>
    <row r="169" spans="1:39">
      <c r="A169" s="45" t="str" cm="1">
        <f t="array" ref="A169">IF(H169="PROJECT", CHAR(10) &amp; "- " &amp; _xlfn.TEXTJOIN(CHAR(10) &amp; "- ", TRUE, _xlfn._xlws.FILTER($I$9:$I$1000, ($B$9:$B$1000=B169) * ($H$9:$H$1000="Topic"))), "")</f>
        <v/>
      </c>
      <c r="B169" s="45" t="str">
        <f t="shared" si="32"/>
        <v/>
      </c>
      <c r="C169" s="95"/>
      <c r="D169" s="46"/>
      <c r="E169" s="58"/>
      <c r="F169" s="67"/>
      <c r="G169" s="53"/>
      <c r="H169" s="53"/>
      <c r="I169" s="50"/>
      <c r="J169" s="51"/>
      <c r="K169" s="129" t="str">
        <f t="shared" si="33"/>
        <v/>
      </c>
      <c r="L169" s="103" t="str">
        <f t="shared" si="34"/>
        <v/>
      </c>
      <c r="M169" s="53">
        <v>0</v>
      </c>
      <c r="N169" s="102" t="str">
        <f t="shared" si="35"/>
        <v/>
      </c>
      <c r="O169" s="103" t="str">
        <f t="shared" si="36"/>
        <v/>
      </c>
      <c r="P169" s="53">
        <v>0</v>
      </c>
      <c r="Q169" s="102" t="str">
        <f t="shared" si="37"/>
        <v/>
      </c>
      <c r="R169" s="103" t="str">
        <f t="shared" si="38"/>
        <v/>
      </c>
      <c r="S169" s="53">
        <v>0</v>
      </c>
      <c r="T169" s="102" t="str">
        <f t="shared" si="39"/>
        <v/>
      </c>
      <c r="U169" s="103" t="str">
        <f t="shared" si="40"/>
        <v/>
      </c>
      <c r="V169" s="53">
        <v>0</v>
      </c>
      <c r="W169" s="87" t="str">
        <f t="shared" si="41"/>
        <v/>
      </c>
      <c r="X169" s="103" t="str">
        <f t="shared" si="42"/>
        <v/>
      </c>
      <c r="Y169" s="53">
        <v>0</v>
      </c>
      <c r="Z169" s="56" t="str">
        <f t="shared" si="43"/>
        <v/>
      </c>
      <c r="AA169" s="56" t="str">
        <f t="shared" si="44"/>
        <v/>
      </c>
      <c r="AB169" s="56" t="str">
        <f t="shared" si="45"/>
        <v/>
      </c>
      <c r="AC169" s="56" t="str">
        <f t="shared" si="46"/>
        <v/>
      </c>
      <c r="AD169" s="56" t="str">
        <f t="shared" si="47"/>
        <v/>
      </c>
      <c r="AE169" s="40"/>
      <c r="AF169" s="40"/>
      <c r="AG169" s="40"/>
      <c r="AH169" s="56" t="str">
        <f>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2"/>
        <v/>
      </c>
      <c r="C170" s="95"/>
      <c r="D170" s="57"/>
      <c r="E170" s="58"/>
      <c r="F170" s="54"/>
      <c r="G170" s="52"/>
      <c r="H170" s="52"/>
      <c r="I170" s="61"/>
      <c r="J170" s="62"/>
      <c r="K170" s="129" t="str">
        <f t="shared" si="33"/>
        <v/>
      </c>
      <c r="L170" s="103" t="str">
        <f t="shared" si="34"/>
        <v/>
      </c>
      <c r="M170" s="52">
        <v>0</v>
      </c>
      <c r="N170" s="102" t="str">
        <f t="shared" si="35"/>
        <v/>
      </c>
      <c r="O170" s="103" t="str">
        <f t="shared" si="36"/>
        <v/>
      </c>
      <c r="P170" s="52">
        <v>0</v>
      </c>
      <c r="Q170" s="102" t="str">
        <f t="shared" si="37"/>
        <v/>
      </c>
      <c r="R170" s="103" t="str">
        <f t="shared" si="38"/>
        <v/>
      </c>
      <c r="S170" s="52">
        <v>0</v>
      </c>
      <c r="T170" s="102" t="str">
        <f t="shared" si="39"/>
        <v/>
      </c>
      <c r="U170" s="103" t="str">
        <f t="shared" si="40"/>
        <v/>
      </c>
      <c r="V170" s="52">
        <v>0</v>
      </c>
      <c r="W170" s="87" t="str">
        <f t="shared" si="41"/>
        <v/>
      </c>
      <c r="X170" s="103" t="str">
        <f t="shared" si="42"/>
        <v/>
      </c>
      <c r="Y170" s="52">
        <v>0</v>
      </c>
      <c r="Z170" s="56" t="str">
        <f t="shared" si="43"/>
        <v/>
      </c>
      <c r="AA170" s="56" t="str">
        <f t="shared" si="44"/>
        <v/>
      </c>
      <c r="AB170" s="56" t="str">
        <f t="shared" si="45"/>
        <v/>
      </c>
      <c r="AC170" s="56" t="str">
        <f t="shared" si="46"/>
        <v/>
      </c>
      <c r="AD170" s="56" t="str">
        <f t="shared" si="47"/>
        <v/>
      </c>
      <c r="AE170" s="40"/>
      <c r="AF170" s="40"/>
      <c r="AG170" s="40"/>
      <c r="AH170" s="56" t="str">
        <f>IF(AE170=$B$6,AG170,"")</f>
        <v/>
      </c>
      <c r="AI170" s="54"/>
      <c r="AJ170" s="54"/>
      <c r="AK170" s="54"/>
      <c r="AL170" s="54"/>
      <c r="AM170" s="54"/>
    </row>
    <row r="171" spans="1:39">
      <c r="A171" s="45" t="str" cm="1">
        <f t="array" ref="A171">IF(H171="PROJECT", CHAR(10) &amp; "- " &amp; _xlfn.TEXTJOIN(CHAR(10) &amp; "- ", TRUE, _xlfn._xlws.FILTER($I$9:$I$1000, ($B$9:$B$1000=B171) * ($H$9:$H$1000="Topic"))), "")</f>
        <v/>
      </c>
      <c r="B171" s="45" t="str">
        <f t="shared" si="32"/>
        <v/>
      </c>
      <c r="C171" s="95"/>
      <c r="D171" s="46"/>
      <c r="E171" s="58"/>
      <c r="F171" s="67"/>
      <c r="G171" s="53"/>
      <c r="H171" s="53"/>
      <c r="I171" s="50"/>
      <c r="J171" s="51"/>
      <c r="K171" s="129" t="str">
        <f t="shared" si="33"/>
        <v/>
      </c>
      <c r="L171" s="103" t="str">
        <f t="shared" si="34"/>
        <v/>
      </c>
      <c r="M171" s="53">
        <v>0</v>
      </c>
      <c r="N171" s="102" t="str">
        <f t="shared" si="35"/>
        <v/>
      </c>
      <c r="O171" s="103" t="str">
        <f t="shared" si="36"/>
        <v/>
      </c>
      <c r="P171" s="53">
        <v>0</v>
      </c>
      <c r="Q171" s="102" t="str">
        <f t="shared" si="37"/>
        <v/>
      </c>
      <c r="R171" s="103" t="str">
        <f t="shared" si="38"/>
        <v/>
      </c>
      <c r="S171" s="53">
        <v>0</v>
      </c>
      <c r="T171" s="102" t="str">
        <f t="shared" si="39"/>
        <v/>
      </c>
      <c r="U171" s="103" t="str">
        <f t="shared" si="40"/>
        <v/>
      </c>
      <c r="V171" s="53">
        <v>0</v>
      </c>
      <c r="W171" s="87" t="str">
        <f t="shared" si="41"/>
        <v/>
      </c>
      <c r="X171" s="103" t="str">
        <f t="shared" si="42"/>
        <v/>
      </c>
      <c r="Y171" s="53">
        <v>0</v>
      </c>
      <c r="Z171" s="56" t="str">
        <f t="shared" si="43"/>
        <v/>
      </c>
      <c r="AA171" s="56" t="str">
        <f t="shared" si="44"/>
        <v/>
      </c>
      <c r="AB171" s="56" t="str">
        <f t="shared" si="45"/>
        <v/>
      </c>
      <c r="AC171" s="56" t="str">
        <f t="shared" si="46"/>
        <v/>
      </c>
      <c r="AD171" s="56" t="str">
        <f t="shared" si="47"/>
        <v/>
      </c>
      <c r="AE171" s="40"/>
      <c r="AF171" s="40"/>
      <c r="AG171" s="40"/>
      <c r="AH171" s="56" t="str">
        <f>IF(AE171=$B$6,AG171,"")</f>
        <v/>
      </c>
      <c r="AI171" s="54"/>
      <c r="AJ171" s="54"/>
      <c r="AK171" s="54"/>
      <c r="AL171" s="54"/>
      <c r="AM171" s="54"/>
    </row>
    <row r="172" spans="1:39">
      <c r="A172" s="45" t="str" cm="1">
        <f t="array" ref="A172">IF(H172="PROJECT", CHAR(10) &amp; "- " &amp; _xlfn.TEXTJOIN(CHAR(10) &amp; "- ", TRUE, _xlfn._xlws.FILTER($I$9:$I$1000, ($B$9:$B$1000=B172) * ($H$9:$H$1000="Topic"))), "")</f>
        <v/>
      </c>
      <c r="B172" s="45" t="str">
        <f t="shared" si="32"/>
        <v/>
      </c>
      <c r="C172" s="95"/>
      <c r="D172" s="57"/>
      <c r="E172" s="58"/>
      <c r="F172" s="54"/>
      <c r="G172" s="52"/>
      <c r="H172" s="52"/>
      <c r="I172" s="61"/>
      <c r="J172" s="62"/>
      <c r="K172" s="129" t="str">
        <f t="shared" si="33"/>
        <v/>
      </c>
      <c r="L172" s="103" t="str">
        <f t="shared" si="34"/>
        <v/>
      </c>
      <c r="M172" s="52">
        <v>0</v>
      </c>
      <c r="N172" s="102" t="str">
        <f t="shared" si="35"/>
        <v/>
      </c>
      <c r="O172" s="103" t="str">
        <f t="shared" si="36"/>
        <v/>
      </c>
      <c r="P172" s="52">
        <v>0</v>
      </c>
      <c r="Q172" s="102" t="str">
        <f t="shared" si="37"/>
        <v/>
      </c>
      <c r="R172" s="103" t="str">
        <f t="shared" si="38"/>
        <v/>
      </c>
      <c r="S172" s="52">
        <v>0</v>
      </c>
      <c r="T172" s="102" t="str">
        <f t="shared" si="39"/>
        <v/>
      </c>
      <c r="U172" s="103" t="str">
        <f t="shared" si="40"/>
        <v/>
      </c>
      <c r="V172" s="52">
        <v>0</v>
      </c>
      <c r="W172" s="87" t="str">
        <f t="shared" si="41"/>
        <v/>
      </c>
      <c r="X172" s="103" t="str">
        <f t="shared" si="42"/>
        <v/>
      </c>
      <c r="Y172" s="52">
        <v>0</v>
      </c>
      <c r="Z172" s="56" t="str">
        <f t="shared" si="43"/>
        <v/>
      </c>
      <c r="AA172" s="56" t="str">
        <f t="shared" si="44"/>
        <v/>
      </c>
      <c r="AB172" s="56" t="str">
        <f t="shared" si="45"/>
        <v/>
      </c>
      <c r="AC172" s="56" t="str">
        <f t="shared" si="46"/>
        <v/>
      </c>
      <c r="AD172" s="56" t="str">
        <f t="shared" si="47"/>
        <v/>
      </c>
      <c r="AE172" s="40"/>
      <c r="AF172" s="40"/>
      <c r="AG172" s="40"/>
      <c r="AH172" s="56" t="str">
        <f>IF(AE172=$B$6,AG172,"")</f>
        <v/>
      </c>
      <c r="AI172" s="54"/>
      <c r="AJ172" s="54"/>
      <c r="AK172" s="54"/>
      <c r="AL172" s="54"/>
      <c r="AM172" s="54"/>
    </row>
    <row r="173" spans="1:39">
      <c r="A173" s="45" t="str" cm="1">
        <f t="array" ref="A173">IF(H173="PROJECT", CHAR(10) &amp; "- " &amp; _xlfn.TEXTJOIN(CHAR(10) &amp; "- ", TRUE, _xlfn._xlws.FILTER($I$9:$I$1000, ($B$9:$B$1000=B173) * ($H$9:$H$1000="Topic"))), "")</f>
        <v/>
      </c>
      <c r="B173" s="45" t="str">
        <f t="shared" si="32"/>
        <v/>
      </c>
      <c r="C173" s="95"/>
      <c r="D173" s="46"/>
      <c r="E173" s="58"/>
      <c r="F173" s="67"/>
      <c r="G173" s="53"/>
      <c r="H173" s="53"/>
      <c r="I173" s="50"/>
      <c r="J173" s="51"/>
      <c r="K173" s="129" t="str">
        <f t="shared" si="33"/>
        <v/>
      </c>
      <c r="L173" s="103" t="str">
        <f t="shared" si="34"/>
        <v/>
      </c>
      <c r="M173" s="53">
        <v>0</v>
      </c>
      <c r="N173" s="102" t="str">
        <f t="shared" si="35"/>
        <v/>
      </c>
      <c r="O173" s="103" t="str">
        <f t="shared" si="36"/>
        <v/>
      </c>
      <c r="P173" s="53">
        <v>0</v>
      </c>
      <c r="Q173" s="102" t="str">
        <f t="shared" si="37"/>
        <v/>
      </c>
      <c r="R173" s="103" t="str">
        <f t="shared" si="38"/>
        <v/>
      </c>
      <c r="S173" s="53">
        <v>0</v>
      </c>
      <c r="T173" s="102" t="str">
        <f t="shared" si="39"/>
        <v/>
      </c>
      <c r="U173" s="103" t="str">
        <f t="shared" si="40"/>
        <v/>
      </c>
      <c r="V173" s="53">
        <v>0</v>
      </c>
      <c r="W173" s="87" t="str">
        <f t="shared" si="41"/>
        <v/>
      </c>
      <c r="X173" s="103" t="str">
        <f t="shared" si="42"/>
        <v/>
      </c>
      <c r="Y173" s="53">
        <v>0</v>
      </c>
      <c r="Z173" s="56" t="str">
        <f t="shared" si="43"/>
        <v/>
      </c>
      <c r="AA173" s="56" t="str">
        <f t="shared" si="44"/>
        <v/>
      </c>
      <c r="AB173" s="56" t="str">
        <f t="shared" si="45"/>
        <v/>
      </c>
      <c r="AC173" s="56" t="str">
        <f t="shared" si="46"/>
        <v/>
      </c>
      <c r="AD173" s="56" t="str">
        <f t="shared" si="47"/>
        <v/>
      </c>
      <c r="AE173" s="40"/>
      <c r="AF173" s="40"/>
      <c r="AG173" s="40"/>
      <c r="AH173" s="56" t="str">
        <f>IF(AE173=$B$6,AG173,"")</f>
        <v/>
      </c>
      <c r="AI173" s="54"/>
      <c r="AJ173" s="54"/>
      <c r="AK173" s="54"/>
      <c r="AL173" s="54"/>
      <c r="AM173" s="54"/>
    </row>
    <row r="174" spans="1:39">
      <c r="A174" s="45" t="str" cm="1">
        <f t="array" ref="A174">IF(H174="PROJECT", CHAR(10) &amp; "- " &amp; _xlfn.TEXTJOIN(CHAR(10) &amp; "- ", TRUE, _xlfn._xlws.FILTER($I$9:$I$1000, ($B$9:$B$1000=B174) * ($H$9:$H$1000="Topic"))), "")</f>
        <v/>
      </c>
      <c r="B174" s="45" t="str">
        <f t="shared" si="32"/>
        <v/>
      </c>
      <c r="C174" s="95"/>
      <c r="D174" s="57"/>
      <c r="E174" s="58"/>
      <c r="F174" s="54"/>
      <c r="G174" s="52"/>
      <c r="H174" s="52"/>
      <c r="I174" s="61"/>
      <c r="J174" s="62"/>
      <c r="K174" s="129" t="str">
        <f t="shared" si="33"/>
        <v/>
      </c>
      <c r="L174" s="103" t="str">
        <f t="shared" si="34"/>
        <v/>
      </c>
      <c r="M174" s="52">
        <v>0</v>
      </c>
      <c r="N174" s="102" t="str">
        <f t="shared" si="35"/>
        <v/>
      </c>
      <c r="O174" s="103" t="str">
        <f t="shared" si="36"/>
        <v/>
      </c>
      <c r="P174" s="52">
        <v>0</v>
      </c>
      <c r="Q174" s="102" t="str">
        <f t="shared" si="37"/>
        <v/>
      </c>
      <c r="R174" s="103" t="str">
        <f t="shared" si="38"/>
        <v/>
      </c>
      <c r="S174" s="52">
        <v>0</v>
      </c>
      <c r="T174" s="102" t="str">
        <f t="shared" si="39"/>
        <v/>
      </c>
      <c r="U174" s="103" t="str">
        <f t="shared" si="40"/>
        <v/>
      </c>
      <c r="V174" s="52">
        <v>0</v>
      </c>
      <c r="W174" s="87" t="str">
        <f t="shared" si="41"/>
        <v/>
      </c>
      <c r="X174" s="103" t="str">
        <f t="shared" si="42"/>
        <v/>
      </c>
      <c r="Y174" s="52">
        <v>0</v>
      </c>
      <c r="Z174" s="56" t="str">
        <f t="shared" si="43"/>
        <v/>
      </c>
      <c r="AA174" s="56" t="str">
        <f t="shared" si="44"/>
        <v/>
      </c>
      <c r="AB174" s="56" t="str">
        <f t="shared" si="45"/>
        <v/>
      </c>
      <c r="AC174" s="56" t="str">
        <f t="shared" si="46"/>
        <v/>
      </c>
      <c r="AD174" s="56" t="str">
        <f t="shared" si="47"/>
        <v/>
      </c>
      <c r="AE174" s="40"/>
      <c r="AF174" s="40"/>
      <c r="AG174" s="40"/>
      <c r="AH174" s="56" t="str">
        <f>IF(AE174=$B$6,AG174,"")</f>
        <v/>
      </c>
      <c r="AI174" s="54"/>
      <c r="AJ174" s="54"/>
      <c r="AK174" s="54"/>
      <c r="AL174" s="54"/>
      <c r="AM174" s="54"/>
    </row>
    <row r="175" spans="1:39">
      <c r="A175" s="45" t="str" cm="1">
        <f t="array" ref="A175">IF(H175="PROJECT", CHAR(10) &amp; "- " &amp; _xlfn.TEXTJOIN(CHAR(10) &amp; "- ", TRUE, _xlfn._xlws.FILTER($I$9:$I$1000, ($B$9:$B$1000=B175) * ($H$9:$H$1000="Topic"))), "")</f>
        <v/>
      </c>
      <c r="B175" s="45" t="str">
        <f t="shared" si="32"/>
        <v/>
      </c>
      <c r="C175" s="95"/>
      <c r="D175" s="46"/>
      <c r="E175" s="58"/>
      <c r="F175" s="67"/>
      <c r="G175" s="53"/>
      <c r="H175" s="53"/>
      <c r="I175" s="50"/>
      <c r="J175" s="51"/>
      <c r="K175" s="129" t="str">
        <f t="shared" si="33"/>
        <v/>
      </c>
      <c r="L175" s="103" t="str">
        <f t="shared" si="34"/>
        <v/>
      </c>
      <c r="M175" s="53">
        <v>0</v>
      </c>
      <c r="N175" s="102" t="str">
        <f t="shared" si="35"/>
        <v/>
      </c>
      <c r="O175" s="103" t="str">
        <f t="shared" si="36"/>
        <v/>
      </c>
      <c r="P175" s="53">
        <v>0</v>
      </c>
      <c r="Q175" s="102" t="str">
        <f t="shared" si="37"/>
        <v/>
      </c>
      <c r="R175" s="103" t="str">
        <f t="shared" si="38"/>
        <v/>
      </c>
      <c r="S175" s="53">
        <v>0</v>
      </c>
      <c r="T175" s="102" t="str">
        <f t="shared" si="39"/>
        <v/>
      </c>
      <c r="U175" s="103" t="str">
        <f t="shared" si="40"/>
        <v/>
      </c>
      <c r="V175" s="53">
        <v>0</v>
      </c>
      <c r="W175" s="87" t="str">
        <f t="shared" si="41"/>
        <v/>
      </c>
      <c r="X175" s="103" t="str">
        <f t="shared" si="42"/>
        <v/>
      </c>
      <c r="Y175" s="53">
        <v>0</v>
      </c>
      <c r="Z175" s="56" t="str">
        <f t="shared" si="43"/>
        <v/>
      </c>
      <c r="AA175" s="56" t="str">
        <f t="shared" si="44"/>
        <v/>
      </c>
      <c r="AB175" s="56" t="str">
        <f t="shared" si="45"/>
        <v/>
      </c>
      <c r="AC175" s="56" t="str">
        <f t="shared" si="46"/>
        <v/>
      </c>
      <c r="AD175" s="56" t="str">
        <f t="shared" si="47"/>
        <v/>
      </c>
      <c r="AE175" s="40"/>
      <c r="AF175" s="40"/>
      <c r="AG175" s="40"/>
      <c r="AH175" s="56" t="str">
        <f>IF(AE175=$B$6,AG175,"")</f>
        <v/>
      </c>
      <c r="AI175" s="54"/>
      <c r="AJ175" s="54"/>
      <c r="AK175" s="54"/>
      <c r="AL175" s="54"/>
      <c r="AM175" s="54"/>
    </row>
    <row r="176" spans="1:39">
      <c r="A176" s="45" t="str" cm="1">
        <f t="array" ref="A176">IF(H176="PROJECT", CHAR(10) &amp; "- " &amp; _xlfn.TEXTJOIN(CHAR(10) &amp; "- ", TRUE, _xlfn._xlws.FILTER($I$9:$I$1000, ($B$9:$B$1000=B176) * ($H$9:$H$1000="Topic"))), "")</f>
        <v/>
      </c>
      <c r="B176" s="45" t="str">
        <f t="shared" si="32"/>
        <v/>
      </c>
      <c r="C176" s="95"/>
      <c r="D176" s="57"/>
      <c r="E176" s="58"/>
      <c r="F176" s="54"/>
      <c r="G176" s="52"/>
      <c r="H176" s="52"/>
      <c r="I176" s="61"/>
      <c r="J176" s="62"/>
      <c r="K176" s="129" t="str">
        <f t="shared" si="33"/>
        <v/>
      </c>
      <c r="L176" s="103" t="str">
        <f t="shared" si="34"/>
        <v/>
      </c>
      <c r="M176" s="52">
        <v>0</v>
      </c>
      <c r="N176" s="102" t="str">
        <f t="shared" si="35"/>
        <v/>
      </c>
      <c r="O176" s="103" t="str">
        <f t="shared" si="36"/>
        <v/>
      </c>
      <c r="P176" s="52">
        <v>0</v>
      </c>
      <c r="Q176" s="102" t="str">
        <f t="shared" si="37"/>
        <v/>
      </c>
      <c r="R176" s="103" t="str">
        <f t="shared" si="38"/>
        <v/>
      </c>
      <c r="S176" s="52">
        <v>0</v>
      </c>
      <c r="T176" s="102" t="str">
        <f t="shared" si="39"/>
        <v/>
      </c>
      <c r="U176" s="103" t="str">
        <f t="shared" si="40"/>
        <v/>
      </c>
      <c r="V176" s="52">
        <v>0</v>
      </c>
      <c r="W176" s="87" t="str">
        <f t="shared" si="41"/>
        <v/>
      </c>
      <c r="X176" s="103" t="str">
        <f t="shared" si="42"/>
        <v/>
      </c>
      <c r="Y176" s="52">
        <v>0</v>
      </c>
      <c r="Z176" s="56" t="str">
        <f t="shared" si="43"/>
        <v/>
      </c>
      <c r="AA176" s="56" t="str">
        <f t="shared" si="44"/>
        <v/>
      </c>
      <c r="AB176" s="56" t="str">
        <f t="shared" si="45"/>
        <v/>
      </c>
      <c r="AC176" s="56" t="str">
        <f t="shared" si="46"/>
        <v/>
      </c>
      <c r="AD176" s="56" t="str">
        <f t="shared" si="47"/>
        <v/>
      </c>
      <c r="AE176" s="40"/>
      <c r="AF176" s="40"/>
      <c r="AG176" s="40"/>
      <c r="AH176" s="56" t="str">
        <f>IF(AE176=$B$6,AG176,"")</f>
        <v/>
      </c>
      <c r="AI176" s="54"/>
      <c r="AJ176" s="54"/>
      <c r="AK176" s="54"/>
      <c r="AL176" s="54"/>
      <c r="AM176" s="54"/>
    </row>
    <row r="177" spans="1:39">
      <c r="A177" s="45" t="str" cm="1">
        <f t="array" ref="A177">IF(H177="PROJECT", CHAR(10) &amp; "- " &amp; _xlfn.TEXTJOIN(CHAR(10) &amp; "- ", TRUE, _xlfn._xlws.FILTER($I$9:$I$1000, ($B$9:$B$1000=B177) * ($H$9:$H$1000="Topic"))), "")</f>
        <v/>
      </c>
      <c r="B177" s="45" t="str">
        <f t="shared" si="32"/>
        <v/>
      </c>
      <c r="C177" s="95"/>
      <c r="D177" s="46"/>
      <c r="E177" s="58"/>
      <c r="F177" s="67"/>
      <c r="G177" s="53"/>
      <c r="H177" s="53"/>
      <c r="I177" s="50"/>
      <c r="J177" s="51"/>
      <c r="K177" s="129" t="str">
        <f t="shared" si="33"/>
        <v/>
      </c>
      <c r="L177" s="103" t="str">
        <f t="shared" si="34"/>
        <v/>
      </c>
      <c r="M177" s="53">
        <v>0</v>
      </c>
      <c r="N177" s="102" t="str">
        <f t="shared" si="35"/>
        <v/>
      </c>
      <c r="O177" s="103" t="str">
        <f t="shared" si="36"/>
        <v/>
      </c>
      <c r="P177" s="53">
        <v>0</v>
      </c>
      <c r="Q177" s="102" t="str">
        <f t="shared" si="37"/>
        <v/>
      </c>
      <c r="R177" s="103" t="str">
        <f t="shared" si="38"/>
        <v/>
      </c>
      <c r="S177" s="53">
        <v>0</v>
      </c>
      <c r="T177" s="102" t="str">
        <f t="shared" si="39"/>
        <v/>
      </c>
      <c r="U177" s="103" t="str">
        <f t="shared" si="40"/>
        <v/>
      </c>
      <c r="V177" s="53">
        <v>0</v>
      </c>
      <c r="W177" s="87" t="str">
        <f t="shared" si="41"/>
        <v/>
      </c>
      <c r="X177" s="103" t="str">
        <f t="shared" si="42"/>
        <v/>
      </c>
      <c r="Y177" s="53">
        <v>0</v>
      </c>
      <c r="Z177" s="56" t="str">
        <f t="shared" si="43"/>
        <v/>
      </c>
      <c r="AA177" s="56" t="str">
        <f t="shared" si="44"/>
        <v/>
      </c>
      <c r="AB177" s="56" t="str">
        <f t="shared" si="45"/>
        <v/>
      </c>
      <c r="AC177" s="56" t="str">
        <f t="shared" si="46"/>
        <v/>
      </c>
      <c r="AD177" s="56" t="str">
        <f t="shared" si="47"/>
        <v/>
      </c>
      <c r="AE177" s="40"/>
      <c r="AF177" s="40"/>
      <c r="AG177" s="40"/>
      <c r="AH177" s="56" t="str">
        <f>IF(AE177=$B$6,AG177,"")</f>
        <v/>
      </c>
      <c r="AI177" s="54"/>
      <c r="AJ177" s="54"/>
      <c r="AK177" s="54"/>
      <c r="AL177" s="54"/>
      <c r="AM177" s="54"/>
    </row>
    <row r="178" spans="1:39">
      <c r="A178" s="45" t="str" cm="1">
        <f t="array" ref="A178">IF(H178="PROJECT", CHAR(10) &amp; "- " &amp; _xlfn.TEXTJOIN(CHAR(10) &amp; "- ", TRUE, _xlfn._xlws.FILTER($I$9:$I$1000, ($B$9:$B$1000=B178) * ($H$9:$H$1000="Topic"))), "")</f>
        <v/>
      </c>
      <c r="B178" s="45" t="str">
        <f t="shared" si="32"/>
        <v/>
      </c>
      <c r="C178" s="95"/>
      <c r="D178" s="57"/>
      <c r="E178" s="58"/>
      <c r="F178" s="54"/>
      <c r="G178" s="52"/>
      <c r="H178" s="52"/>
      <c r="I178" s="61"/>
      <c r="J178" s="62"/>
      <c r="K178" s="129" t="str">
        <f t="shared" si="33"/>
        <v/>
      </c>
      <c r="L178" s="103" t="str">
        <f t="shared" si="34"/>
        <v/>
      </c>
      <c r="M178" s="52">
        <v>0</v>
      </c>
      <c r="N178" s="102" t="str">
        <f t="shared" si="35"/>
        <v/>
      </c>
      <c r="O178" s="103" t="str">
        <f t="shared" si="36"/>
        <v/>
      </c>
      <c r="P178" s="52">
        <v>0</v>
      </c>
      <c r="Q178" s="102" t="str">
        <f t="shared" si="37"/>
        <v/>
      </c>
      <c r="R178" s="103" t="str">
        <f t="shared" si="38"/>
        <v/>
      </c>
      <c r="S178" s="52">
        <v>0</v>
      </c>
      <c r="T178" s="102" t="str">
        <f t="shared" si="39"/>
        <v/>
      </c>
      <c r="U178" s="103" t="str">
        <f t="shared" si="40"/>
        <v/>
      </c>
      <c r="V178" s="52">
        <v>0</v>
      </c>
      <c r="W178" s="87" t="str">
        <f t="shared" si="41"/>
        <v/>
      </c>
      <c r="X178" s="103" t="str">
        <f t="shared" si="42"/>
        <v/>
      </c>
      <c r="Y178" s="52">
        <v>0</v>
      </c>
      <c r="Z178" s="56" t="str">
        <f t="shared" si="43"/>
        <v/>
      </c>
      <c r="AA178" s="56" t="str">
        <f t="shared" si="44"/>
        <v/>
      </c>
      <c r="AB178" s="56" t="str">
        <f t="shared" si="45"/>
        <v/>
      </c>
      <c r="AC178" s="56" t="str">
        <f t="shared" si="46"/>
        <v/>
      </c>
      <c r="AD178" s="56" t="str">
        <f t="shared" si="47"/>
        <v/>
      </c>
      <c r="AE178" s="40"/>
      <c r="AF178" s="40"/>
      <c r="AG178" s="40"/>
      <c r="AH178" s="56" t="str">
        <f>IF(AE178=$B$6,AG178,"")</f>
        <v/>
      </c>
      <c r="AI178" s="54"/>
      <c r="AJ178" s="54"/>
      <c r="AK178" s="54"/>
      <c r="AL178" s="54"/>
      <c r="AM178" s="54"/>
    </row>
    <row r="179" spans="1:39">
      <c r="A179" s="45" t="str" cm="1">
        <f t="array" ref="A179">IF(H179="PROJECT", CHAR(10) &amp; "- " &amp; _xlfn.TEXTJOIN(CHAR(10) &amp; "- ", TRUE, _xlfn._xlws.FILTER($I$9:$I$1000, ($B$9:$B$1000=B179) * ($H$9:$H$1000="Topic"))), "")</f>
        <v/>
      </c>
      <c r="B179" s="45" t="str">
        <f t="shared" si="32"/>
        <v/>
      </c>
      <c r="C179" s="95"/>
      <c r="D179" s="46"/>
      <c r="E179" s="58"/>
      <c r="F179" s="67"/>
      <c r="G179" s="53"/>
      <c r="H179" s="53"/>
      <c r="I179" s="50"/>
      <c r="J179" s="51"/>
      <c r="K179" s="129" t="str">
        <f t="shared" si="33"/>
        <v/>
      </c>
      <c r="L179" s="103" t="str">
        <f t="shared" si="34"/>
        <v/>
      </c>
      <c r="M179" s="53">
        <v>0</v>
      </c>
      <c r="N179" s="102" t="str">
        <f t="shared" si="35"/>
        <v/>
      </c>
      <c r="O179" s="103" t="str">
        <f t="shared" si="36"/>
        <v/>
      </c>
      <c r="P179" s="53">
        <v>0</v>
      </c>
      <c r="Q179" s="102" t="str">
        <f t="shared" si="37"/>
        <v/>
      </c>
      <c r="R179" s="103" t="str">
        <f t="shared" si="38"/>
        <v/>
      </c>
      <c r="S179" s="53">
        <v>0</v>
      </c>
      <c r="T179" s="102" t="str">
        <f t="shared" si="39"/>
        <v/>
      </c>
      <c r="U179" s="103" t="str">
        <f t="shared" si="40"/>
        <v/>
      </c>
      <c r="V179" s="53">
        <v>0</v>
      </c>
      <c r="W179" s="87" t="str">
        <f t="shared" si="41"/>
        <v/>
      </c>
      <c r="X179" s="103" t="str">
        <f t="shared" si="42"/>
        <v/>
      </c>
      <c r="Y179" s="53">
        <v>0</v>
      </c>
      <c r="Z179" s="56" t="str">
        <f t="shared" si="43"/>
        <v/>
      </c>
      <c r="AA179" s="56" t="str">
        <f t="shared" si="44"/>
        <v/>
      </c>
      <c r="AB179" s="56" t="str">
        <f t="shared" si="45"/>
        <v/>
      </c>
      <c r="AC179" s="56" t="str">
        <f t="shared" si="46"/>
        <v/>
      </c>
      <c r="AD179" s="56" t="str">
        <f t="shared" si="47"/>
        <v/>
      </c>
      <c r="AE179" s="40"/>
      <c r="AF179" s="40"/>
      <c r="AG179" s="40"/>
      <c r="AH179" s="56" t="str">
        <f>IF(AE179=$B$6,AG179,"")</f>
        <v/>
      </c>
      <c r="AI179" s="54"/>
      <c r="AJ179" s="54"/>
      <c r="AK179" s="54"/>
      <c r="AL179" s="54"/>
      <c r="AM179" s="54"/>
    </row>
    <row r="180" spans="1:39">
      <c r="A180" s="45" t="str" cm="1">
        <f t="array" ref="A180">IF(H180="PROJECT", CHAR(10) &amp; "- " &amp; _xlfn.TEXTJOIN(CHAR(10) &amp; "- ", TRUE, _xlfn._xlws.FILTER($I$9:$I$1000, ($B$9:$B$1000=B180) * ($H$9:$H$1000="Topic"))), "")</f>
        <v/>
      </c>
      <c r="B180" s="45" t="str">
        <f t="shared" si="32"/>
        <v/>
      </c>
      <c r="C180" s="95"/>
      <c r="D180" s="57"/>
      <c r="E180" s="58"/>
      <c r="F180" s="54"/>
      <c r="G180" s="52"/>
      <c r="H180" s="52"/>
      <c r="I180" s="61"/>
      <c r="J180" s="62"/>
      <c r="K180" s="129" t="str">
        <f t="shared" si="33"/>
        <v/>
      </c>
      <c r="L180" s="103" t="str">
        <f t="shared" si="34"/>
        <v/>
      </c>
      <c r="M180" s="52">
        <v>0</v>
      </c>
      <c r="N180" s="102" t="str">
        <f t="shared" si="35"/>
        <v/>
      </c>
      <c r="O180" s="103" t="str">
        <f t="shared" si="36"/>
        <v/>
      </c>
      <c r="P180" s="52">
        <v>0</v>
      </c>
      <c r="Q180" s="102" t="str">
        <f t="shared" si="37"/>
        <v/>
      </c>
      <c r="R180" s="103" t="str">
        <f t="shared" si="38"/>
        <v/>
      </c>
      <c r="S180" s="52">
        <v>0</v>
      </c>
      <c r="T180" s="102" t="str">
        <f t="shared" si="39"/>
        <v/>
      </c>
      <c r="U180" s="103" t="str">
        <f t="shared" si="40"/>
        <v/>
      </c>
      <c r="V180" s="52">
        <v>0</v>
      </c>
      <c r="W180" s="87" t="str">
        <f t="shared" si="41"/>
        <v/>
      </c>
      <c r="X180" s="103" t="str">
        <f t="shared" si="42"/>
        <v/>
      </c>
      <c r="Y180" s="52">
        <v>0</v>
      </c>
      <c r="Z180" s="56" t="str">
        <f t="shared" si="43"/>
        <v/>
      </c>
      <c r="AA180" s="56" t="str">
        <f t="shared" si="44"/>
        <v/>
      </c>
      <c r="AB180" s="56" t="str">
        <f t="shared" si="45"/>
        <v/>
      </c>
      <c r="AC180" s="56" t="str">
        <f t="shared" si="46"/>
        <v/>
      </c>
      <c r="AD180" s="56" t="str">
        <f t="shared" si="47"/>
        <v/>
      </c>
      <c r="AE180" s="40"/>
      <c r="AF180" s="40"/>
      <c r="AG180" s="40"/>
      <c r="AH180" s="56" t="str">
        <f>IF(AE180=$B$6,AG180,"")</f>
        <v/>
      </c>
      <c r="AI180" s="54"/>
      <c r="AJ180" s="54"/>
      <c r="AK180" s="54"/>
      <c r="AL180" s="54"/>
      <c r="AM180" s="54"/>
    </row>
    <row r="181" spans="1:39">
      <c r="A181" s="45" t="str" cm="1">
        <f t="array" ref="A181">IF(H181="PROJECT", CHAR(10) &amp; "- " &amp; _xlfn.TEXTJOIN(CHAR(10) &amp; "- ", TRUE, _xlfn._xlws.FILTER($I$9:$I$1000, ($B$9:$B$1000=B181) * ($H$9:$H$1000="Topic"))), "")</f>
        <v/>
      </c>
      <c r="B181" s="45" t="str">
        <f t="shared" si="32"/>
        <v/>
      </c>
      <c r="C181" s="95"/>
      <c r="D181" s="46"/>
      <c r="E181" s="58"/>
      <c r="F181" s="67"/>
      <c r="G181" s="53"/>
      <c r="H181" s="53"/>
      <c r="I181" s="50"/>
      <c r="J181" s="51"/>
      <c r="K181" s="129" t="str">
        <f t="shared" si="33"/>
        <v/>
      </c>
      <c r="L181" s="103" t="str">
        <f t="shared" si="34"/>
        <v/>
      </c>
      <c r="M181" s="53">
        <v>0</v>
      </c>
      <c r="N181" s="102" t="str">
        <f t="shared" si="35"/>
        <v/>
      </c>
      <c r="O181" s="103" t="str">
        <f t="shared" si="36"/>
        <v/>
      </c>
      <c r="P181" s="53">
        <v>0</v>
      </c>
      <c r="Q181" s="102" t="str">
        <f t="shared" si="37"/>
        <v/>
      </c>
      <c r="R181" s="103" t="str">
        <f t="shared" si="38"/>
        <v/>
      </c>
      <c r="S181" s="53">
        <v>0</v>
      </c>
      <c r="T181" s="102" t="str">
        <f t="shared" si="39"/>
        <v/>
      </c>
      <c r="U181" s="103" t="str">
        <f t="shared" si="40"/>
        <v/>
      </c>
      <c r="V181" s="53">
        <v>0</v>
      </c>
      <c r="W181" s="87" t="str">
        <f t="shared" si="41"/>
        <v/>
      </c>
      <c r="X181" s="103" t="str">
        <f t="shared" si="42"/>
        <v/>
      </c>
      <c r="Y181" s="53">
        <v>0</v>
      </c>
      <c r="Z181" s="56" t="str">
        <f t="shared" si="43"/>
        <v/>
      </c>
      <c r="AA181" s="56" t="str">
        <f t="shared" si="44"/>
        <v/>
      </c>
      <c r="AB181" s="56" t="str">
        <f t="shared" si="45"/>
        <v/>
      </c>
      <c r="AC181" s="56" t="str">
        <f t="shared" si="46"/>
        <v/>
      </c>
      <c r="AD181" s="56" t="str">
        <f t="shared" si="47"/>
        <v/>
      </c>
      <c r="AE181" s="40"/>
      <c r="AF181" s="40"/>
      <c r="AG181" s="40"/>
      <c r="AH181" s="56" t="str">
        <f>IF(AE181=$B$6,AG181,"")</f>
        <v/>
      </c>
      <c r="AI181" s="54"/>
      <c r="AJ181" s="54"/>
      <c r="AK181" s="54"/>
      <c r="AL181" s="54"/>
      <c r="AM181" s="54"/>
    </row>
    <row r="182" spans="1:39">
      <c r="A182" s="45" t="str" cm="1">
        <f t="array" ref="A182">IF(H182="PROJECT", CHAR(10) &amp; "- " &amp; _xlfn.TEXTJOIN(CHAR(10) &amp; "- ", TRUE, _xlfn._xlws.FILTER($I$9:$I$1000, ($B$9:$B$1000=B182) * ($H$9:$H$1000="Topic"))), "")</f>
        <v/>
      </c>
      <c r="B182" s="45" t="str">
        <f t="shared" si="32"/>
        <v/>
      </c>
      <c r="C182" s="95"/>
      <c r="D182" s="57"/>
      <c r="E182" s="58"/>
      <c r="F182" s="54"/>
      <c r="G182" s="52"/>
      <c r="H182" s="52"/>
      <c r="I182" s="61"/>
      <c r="J182" s="62"/>
      <c r="K182" s="129" t="str">
        <f t="shared" si="33"/>
        <v/>
      </c>
      <c r="L182" s="103" t="str">
        <f t="shared" si="34"/>
        <v/>
      </c>
      <c r="M182" s="52">
        <v>0</v>
      </c>
      <c r="N182" s="102" t="str">
        <f t="shared" si="35"/>
        <v/>
      </c>
      <c r="O182" s="103" t="str">
        <f t="shared" si="36"/>
        <v/>
      </c>
      <c r="P182" s="52">
        <v>0</v>
      </c>
      <c r="Q182" s="102" t="str">
        <f t="shared" si="37"/>
        <v/>
      </c>
      <c r="R182" s="103" t="str">
        <f t="shared" si="38"/>
        <v/>
      </c>
      <c r="S182" s="52">
        <v>0</v>
      </c>
      <c r="T182" s="102" t="str">
        <f t="shared" si="39"/>
        <v/>
      </c>
      <c r="U182" s="103" t="str">
        <f t="shared" si="40"/>
        <v/>
      </c>
      <c r="V182" s="52">
        <v>0</v>
      </c>
      <c r="W182" s="87" t="str">
        <f t="shared" si="41"/>
        <v/>
      </c>
      <c r="X182" s="103" t="str">
        <f t="shared" si="42"/>
        <v/>
      </c>
      <c r="Y182" s="52">
        <v>0</v>
      </c>
      <c r="Z182" s="56" t="str">
        <f t="shared" si="43"/>
        <v/>
      </c>
      <c r="AA182" s="56" t="str">
        <f t="shared" si="44"/>
        <v/>
      </c>
      <c r="AB182" s="56" t="str">
        <f t="shared" si="45"/>
        <v/>
      </c>
      <c r="AC182" s="56" t="str">
        <f t="shared" si="46"/>
        <v/>
      </c>
      <c r="AD182" s="56" t="str">
        <f t="shared" si="47"/>
        <v/>
      </c>
      <c r="AE182" s="40"/>
      <c r="AF182" s="40"/>
      <c r="AG182" s="40"/>
      <c r="AH182" s="56" t="str">
        <f>IF(AE182=$B$6,AG182,"")</f>
        <v/>
      </c>
      <c r="AI182" s="54"/>
      <c r="AJ182" s="54"/>
      <c r="AK182" s="54"/>
      <c r="AL182" s="54"/>
      <c r="AM182" s="54"/>
    </row>
    <row r="183" spans="1:39">
      <c r="A183" s="45" t="str" cm="1">
        <f t="array" ref="A183">IF(H183="PROJECT", CHAR(10) &amp; "- " &amp; _xlfn.TEXTJOIN(CHAR(10) &amp; "- ", TRUE, _xlfn._xlws.FILTER($I$9:$I$1000, ($B$9:$B$1000=B183) * ($H$9:$H$1000="Topic"))), "")</f>
        <v/>
      </c>
      <c r="B183" s="45" t="str">
        <f t="shared" si="32"/>
        <v/>
      </c>
      <c r="C183" s="95"/>
      <c r="D183" s="46"/>
      <c r="E183" s="58"/>
      <c r="F183" s="67"/>
      <c r="G183" s="53"/>
      <c r="H183" s="53"/>
      <c r="I183" s="50"/>
      <c r="J183" s="51"/>
      <c r="K183" s="129" t="str">
        <f t="shared" si="33"/>
        <v/>
      </c>
      <c r="L183" s="103" t="str">
        <f t="shared" si="34"/>
        <v/>
      </c>
      <c r="M183" s="53">
        <v>0</v>
      </c>
      <c r="N183" s="102" t="str">
        <f t="shared" si="35"/>
        <v/>
      </c>
      <c r="O183" s="103" t="str">
        <f t="shared" si="36"/>
        <v/>
      </c>
      <c r="P183" s="53">
        <v>0</v>
      </c>
      <c r="Q183" s="102" t="str">
        <f t="shared" si="37"/>
        <v/>
      </c>
      <c r="R183" s="103" t="str">
        <f t="shared" si="38"/>
        <v/>
      </c>
      <c r="S183" s="53">
        <v>0</v>
      </c>
      <c r="T183" s="102" t="str">
        <f t="shared" si="39"/>
        <v/>
      </c>
      <c r="U183" s="103" t="str">
        <f t="shared" si="40"/>
        <v/>
      </c>
      <c r="V183" s="53">
        <v>0</v>
      </c>
      <c r="W183" s="87" t="str">
        <f t="shared" si="41"/>
        <v/>
      </c>
      <c r="X183" s="103" t="str">
        <f t="shared" si="42"/>
        <v/>
      </c>
      <c r="Y183" s="53">
        <v>0</v>
      </c>
      <c r="Z183" s="56" t="str">
        <f t="shared" si="43"/>
        <v/>
      </c>
      <c r="AA183" s="56" t="str">
        <f t="shared" si="44"/>
        <v/>
      </c>
      <c r="AB183" s="56" t="str">
        <f t="shared" si="45"/>
        <v/>
      </c>
      <c r="AC183" s="56" t="str">
        <f t="shared" si="46"/>
        <v/>
      </c>
      <c r="AD183" s="56" t="str">
        <f t="shared" si="47"/>
        <v/>
      </c>
      <c r="AE183" s="40"/>
      <c r="AF183" s="40"/>
      <c r="AG183" s="40"/>
      <c r="AH183" s="56" t="str">
        <f>IF(AE183=$B$6,AG183,"")</f>
        <v/>
      </c>
      <c r="AI183" s="54"/>
      <c r="AJ183" s="54"/>
      <c r="AK183" s="54"/>
      <c r="AL183" s="54"/>
      <c r="AM183" s="54"/>
    </row>
    <row r="184" spans="1:39">
      <c r="A184" s="45" t="str" cm="1">
        <f t="array" ref="A184">IF(H184="PROJECT", CHAR(10) &amp; "- " &amp; _xlfn.TEXTJOIN(CHAR(10) &amp; "- ", TRUE, _xlfn._xlws.FILTER($I$9:$I$1000, ($B$9:$B$1000=B184) * ($H$9:$H$1000="Topic"))), "")</f>
        <v/>
      </c>
      <c r="B184" s="45" t="str">
        <f t="shared" si="32"/>
        <v/>
      </c>
      <c r="C184" s="95"/>
      <c r="D184" s="57"/>
      <c r="E184" s="58"/>
      <c r="F184" s="54"/>
      <c r="G184" s="52"/>
      <c r="H184" s="52"/>
      <c r="I184" s="61"/>
      <c r="J184" s="62"/>
      <c r="K184" s="129" t="str">
        <f t="shared" si="33"/>
        <v/>
      </c>
      <c r="L184" s="103" t="str">
        <f t="shared" si="34"/>
        <v/>
      </c>
      <c r="M184" s="52">
        <v>0</v>
      </c>
      <c r="N184" s="102" t="str">
        <f t="shared" si="35"/>
        <v/>
      </c>
      <c r="O184" s="103" t="str">
        <f t="shared" si="36"/>
        <v/>
      </c>
      <c r="P184" s="52">
        <v>0</v>
      </c>
      <c r="Q184" s="102" t="str">
        <f t="shared" si="37"/>
        <v/>
      </c>
      <c r="R184" s="103" t="str">
        <f t="shared" si="38"/>
        <v/>
      </c>
      <c r="S184" s="52">
        <v>0</v>
      </c>
      <c r="T184" s="102" t="str">
        <f t="shared" si="39"/>
        <v/>
      </c>
      <c r="U184" s="103" t="str">
        <f t="shared" si="40"/>
        <v/>
      </c>
      <c r="V184" s="52">
        <v>0</v>
      </c>
      <c r="W184" s="87" t="str">
        <f t="shared" si="41"/>
        <v/>
      </c>
      <c r="X184" s="103" t="str">
        <f t="shared" si="42"/>
        <v/>
      </c>
      <c r="Y184" s="52">
        <v>0</v>
      </c>
      <c r="Z184" s="56" t="str">
        <f t="shared" si="43"/>
        <v/>
      </c>
      <c r="AA184" s="56" t="str">
        <f t="shared" si="44"/>
        <v/>
      </c>
      <c r="AB184" s="56" t="str">
        <f t="shared" si="45"/>
        <v/>
      </c>
      <c r="AC184" s="56" t="str">
        <f t="shared" si="46"/>
        <v/>
      </c>
      <c r="AD184" s="56" t="str">
        <f t="shared" si="47"/>
        <v/>
      </c>
      <c r="AE184" s="40"/>
      <c r="AF184" s="40"/>
      <c r="AG184" s="40"/>
      <c r="AH184" s="56" t="str">
        <f>IF(AE184=$B$6,AG184,"")</f>
        <v/>
      </c>
      <c r="AI184" s="54"/>
      <c r="AJ184" s="54"/>
      <c r="AK184" s="54"/>
      <c r="AL184" s="54"/>
      <c r="AM184" s="54"/>
    </row>
    <row r="185" spans="1:39">
      <c r="A185" s="45" t="str" cm="1">
        <f t="array" ref="A185">IF(H185="PROJECT", CHAR(10) &amp; "- " &amp; _xlfn.TEXTJOIN(CHAR(10) &amp; "- ", TRUE, _xlfn._xlws.FILTER($I$9:$I$1000, ($B$9:$B$1000=B185) * ($H$9:$H$1000="Topic"))), "")</f>
        <v/>
      </c>
      <c r="B185" s="45" t="str">
        <f t="shared" si="32"/>
        <v/>
      </c>
      <c r="C185" s="95"/>
      <c r="D185" s="46"/>
      <c r="E185" s="58"/>
      <c r="F185" s="67"/>
      <c r="G185" s="53"/>
      <c r="H185" s="53"/>
      <c r="I185" s="50"/>
      <c r="J185" s="51"/>
      <c r="K185" s="129" t="str">
        <f t="shared" si="33"/>
        <v/>
      </c>
      <c r="L185" s="103" t="str">
        <f t="shared" si="34"/>
        <v/>
      </c>
      <c r="M185" s="53">
        <v>0</v>
      </c>
      <c r="N185" s="102" t="str">
        <f t="shared" si="35"/>
        <v/>
      </c>
      <c r="O185" s="103" t="str">
        <f t="shared" si="36"/>
        <v/>
      </c>
      <c r="P185" s="53">
        <v>0</v>
      </c>
      <c r="Q185" s="102" t="str">
        <f t="shared" si="37"/>
        <v/>
      </c>
      <c r="R185" s="103" t="str">
        <f t="shared" si="38"/>
        <v/>
      </c>
      <c r="S185" s="53">
        <v>0</v>
      </c>
      <c r="T185" s="102" t="str">
        <f t="shared" si="39"/>
        <v/>
      </c>
      <c r="U185" s="103" t="str">
        <f t="shared" si="40"/>
        <v/>
      </c>
      <c r="V185" s="53">
        <v>0</v>
      </c>
      <c r="W185" s="87" t="str">
        <f t="shared" si="41"/>
        <v/>
      </c>
      <c r="X185" s="103" t="str">
        <f t="shared" si="42"/>
        <v/>
      </c>
      <c r="Y185" s="53">
        <v>0</v>
      </c>
      <c r="Z185" s="56" t="str">
        <f t="shared" si="43"/>
        <v/>
      </c>
      <c r="AA185" s="56" t="str">
        <f t="shared" si="44"/>
        <v/>
      </c>
      <c r="AB185" s="56" t="str">
        <f t="shared" si="45"/>
        <v/>
      </c>
      <c r="AC185" s="56" t="str">
        <f t="shared" si="46"/>
        <v/>
      </c>
      <c r="AD185" s="56" t="str">
        <f t="shared" si="47"/>
        <v/>
      </c>
      <c r="AE185" s="40"/>
      <c r="AF185" s="40"/>
      <c r="AG185" s="40"/>
      <c r="AH185" s="56" t="str">
        <f>IF(AE185=$B$6,AG185,"")</f>
        <v/>
      </c>
      <c r="AI185" s="54"/>
      <c r="AJ185" s="54"/>
      <c r="AK185" s="54"/>
      <c r="AL185" s="54"/>
      <c r="AM185" s="54"/>
    </row>
    <row r="186" spans="1:39">
      <c r="A186" s="45" t="str" cm="1">
        <f t="array" ref="A186">IF(H186="PROJECT", CHAR(10) &amp; "- " &amp; _xlfn.TEXTJOIN(CHAR(10) &amp; "- ", TRUE, _xlfn._xlws.FILTER($I$9:$I$1000, ($B$9:$B$1000=B186) * ($H$9:$H$1000="Topic"))), "")</f>
        <v/>
      </c>
      <c r="B186" s="45" t="str">
        <f t="shared" si="32"/>
        <v/>
      </c>
      <c r="C186" s="95"/>
      <c r="D186" s="57"/>
      <c r="E186" s="58"/>
      <c r="F186" s="54"/>
      <c r="G186" s="52"/>
      <c r="H186" s="52"/>
      <c r="I186" s="61"/>
      <c r="J186" s="62"/>
      <c r="K186" s="129" t="str">
        <f t="shared" si="33"/>
        <v/>
      </c>
      <c r="L186" s="103" t="str">
        <f t="shared" si="34"/>
        <v/>
      </c>
      <c r="M186" s="52">
        <v>0</v>
      </c>
      <c r="N186" s="102" t="str">
        <f t="shared" si="35"/>
        <v/>
      </c>
      <c r="O186" s="103" t="str">
        <f t="shared" si="36"/>
        <v/>
      </c>
      <c r="P186" s="52">
        <v>0</v>
      </c>
      <c r="Q186" s="102" t="str">
        <f t="shared" si="37"/>
        <v/>
      </c>
      <c r="R186" s="103" t="str">
        <f t="shared" si="38"/>
        <v/>
      </c>
      <c r="S186" s="52">
        <v>0</v>
      </c>
      <c r="T186" s="102" t="str">
        <f t="shared" si="39"/>
        <v/>
      </c>
      <c r="U186" s="103" t="str">
        <f t="shared" si="40"/>
        <v/>
      </c>
      <c r="V186" s="52">
        <v>0</v>
      </c>
      <c r="W186" s="87" t="str">
        <f t="shared" si="41"/>
        <v/>
      </c>
      <c r="X186" s="103" t="str">
        <f t="shared" si="42"/>
        <v/>
      </c>
      <c r="Y186" s="52">
        <v>0</v>
      </c>
      <c r="Z186" s="56" t="str">
        <f t="shared" si="43"/>
        <v/>
      </c>
      <c r="AA186" s="56" t="str">
        <f t="shared" si="44"/>
        <v/>
      </c>
      <c r="AB186" s="56" t="str">
        <f t="shared" si="45"/>
        <v/>
      </c>
      <c r="AC186" s="56" t="str">
        <f t="shared" si="46"/>
        <v/>
      </c>
      <c r="AD186" s="56" t="str">
        <f t="shared" si="47"/>
        <v/>
      </c>
      <c r="AE186" s="40"/>
      <c r="AF186" s="40"/>
      <c r="AG186" s="40"/>
      <c r="AH186" s="56" t="str">
        <f>IF(AE186=$B$6,AG186,"")</f>
        <v/>
      </c>
      <c r="AI186" s="54"/>
      <c r="AJ186" s="54"/>
      <c r="AK186" s="54"/>
      <c r="AL186" s="54"/>
      <c r="AM186" s="54"/>
    </row>
    <row r="187" spans="1:39">
      <c r="A187" s="45" t="str" cm="1">
        <f t="array" ref="A187">IF(H187="PROJECT", CHAR(10) &amp; "- " &amp; _xlfn.TEXTJOIN(CHAR(10) &amp; "- ", TRUE, _xlfn._xlws.FILTER($I$9:$I$1000, ($B$9:$B$1000=B187) * ($H$9:$H$1000="Topic"))), "")</f>
        <v/>
      </c>
      <c r="B187" s="45" t="str">
        <f t="shared" si="32"/>
        <v/>
      </c>
      <c r="C187" s="95"/>
      <c r="D187" s="46"/>
      <c r="E187" s="58"/>
      <c r="F187" s="67"/>
      <c r="G187" s="53"/>
      <c r="H187" s="53"/>
      <c r="I187" s="50"/>
      <c r="J187" s="51"/>
      <c r="K187" s="129" t="str">
        <f t="shared" si="33"/>
        <v/>
      </c>
      <c r="L187" s="103" t="str">
        <f t="shared" si="34"/>
        <v/>
      </c>
      <c r="M187" s="53">
        <v>0</v>
      </c>
      <c r="N187" s="102" t="str">
        <f t="shared" si="35"/>
        <v/>
      </c>
      <c r="O187" s="103" t="str">
        <f t="shared" si="36"/>
        <v/>
      </c>
      <c r="P187" s="53">
        <v>0</v>
      </c>
      <c r="Q187" s="102" t="str">
        <f t="shared" si="37"/>
        <v/>
      </c>
      <c r="R187" s="103" t="str">
        <f t="shared" si="38"/>
        <v/>
      </c>
      <c r="S187" s="53">
        <v>0</v>
      </c>
      <c r="T187" s="102" t="str">
        <f t="shared" si="39"/>
        <v/>
      </c>
      <c r="U187" s="103" t="str">
        <f t="shared" si="40"/>
        <v/>
      </c>
      <c r="V187" s="53">
        <v>0</v>
      </c>
      <c r="W187" s="87" t="str">
        <f t="shared" si="41"/>
        <v/>
      </c>
      <c r="X187" s="103" t="str">
        <f t="shared" si="42"/>
        <v/>
      </c>
      <c r="Y187" s="53">
        <v>0</v>
      </c>
      <c r="Z187" s="56" t="str">
        <f t="shared" si="43"/>
        <v/>
      </c>
      <c r="AA187" s="56" t="str">
        <f t="shared" si="44"/>
        <v/>
      </c>
      <c r="AB187" s="56" t="str">
        <f t="shared" si="45"/>
        <v/>
      </c>
      <c r="AC187" s="56" t="str">
        <f t="shared" si="46"/>
        <v/>
      </c>
      <c r="AD187" s="56" t="str">
        <f t="shared" si="47"/>
        <v/>
      </c>
      <c r="AE187" s="40"/>
      <c r="AF187" s="40"/>
      <c r="AG187" s="40"/>
      <c r="AH187" s="56" t="str">
        <f>IF(AE187=$B$6,AG187,"")</f>
        <v/>
      </c>
      <c r="AI187" s="54"/>
      <c r="AJ187" s="54"/>
      <c r="AK187" s="54"/>
      <c r="AL187" s="54"/>
      <c r="AM187" s="54"/>
    </row>
    <row r="188" spans="1:39">
      <c r="A188" s="45" t="str" cm="1">
        <f t="array" ref="A188">IF(H188="PROJECT", CHAR(10) &amp; "- " &amp; _xlfn.TEXTJOIN(CHAR(10) &amp; "- ", TRUE, _xlfn._xlws.FILTER($I$9:$I$1000, ($B$9:$B$1000=B188) * ($H$9:$H$1000="Topic"))), "")</f>
        <v/>
      </c>
      <c r="B188" s="45" t="str">
        <f t="shared" si="32"/>
        <v/>
      </c>
      <c r="C188" s="95"/>
      <c r="D188" s="57"/>
      <c r="E188" s="58"/>
      <c r="F188" s="54"/>
      <c r="G188" s="52"/>
      <c r="H188" s="52"/>
      <c r="I188" s="61"/>
      <c r="J188" s="62"/>
      <c r="K188" s="129" t="str">
        <f t="shared" si="33"/>
        <v/>
      </c>
      <c r="L188" s="103" t="str">
        <f t="shared" si="34"/>
        <v/>
      </c>
      <c r="M188" s="52">
        <v>0</v>
      </c>
      <c r="N188" s="102" t="str">
        <f t="shared" si="35"/>
        <v/>
      </c>
      <c r="O188" s="103" t="str">
        <f t="shared" si="36"/>
        <v/>
      </c>
      <c r="P188" s="52">
        <v>0</v>
      </c>
      <c r="Q188" s="102" t="str">
        <f t="shared" si="37"/>
        <v/>
      </c>
      <c r="R188" s="103" t="str">
        <f t="shared" si="38"/>
        <v/>
      </c>
      <c r="S188" s="52">
        <v>0</v>
      </c>
      <c r="T188" s="102" t="str">
        <f t="shared" si="39"/>
        <v/>
      </c>
      <c r="U188" s="103" t="str">
        <f t="shared" si="40"/>
        <v/>
      </c>
      <c r="V188" s="52">
        <v>0</v>
      </c>
      <c r="W188" s="87" t="str">
        <f t="shared" si="41"/>
        <v/>
      </c>
      <c r="X188" s="103" t="str">
        <f t="shared" si="42"/>
        <v/>
      </c>
      <c r="Y188" s="52">
        <v>0</v>
      </c>
      <c r="Z188" s="56" t="str">
        <f t="shared" si="43"/>
        <v/>
      </c>
      <c r="AA188" s="56" t="str">
        <f t="shared" si="44"/>
        <v/>
      </c>
      <c r="AB188" s="56" t="str">
        <f t="shared" si="45"/>
        <v/>
      </c>
      <c r="AC188" s="56" t="str">
        <f t="shared" si="46"/>
        <v/>
      </c>
      <c r="AD188" s="56" t="str">
        <f t="shared" si="47"/>
        <v/>
      </c>
      <c r="AE188" s="40"/>
      <c r="AF188" s="40"/>
      <c r="AG188" s="40"/>
      <c r="AH188" s="56" t="str">
        <f>IF(AE188=$B$6,AG188,"")</f>
        <v/>
      </c>
      <c r="AI188" s="54"/>
      <c r="AJ188" s="54"/>
      <c r="AK188" s="54"/>
      <c r="AL188" s="54"/>
      <c r="AM188" s="54"/>
    </row>
    <row r="189" spans="1:39">
      <c r="A189" s="45" t="str" cm="1">
        <f t="array" ref="A189">IF(H189="PROJECT", CHAR(10) &amp; "- " &amp; _xlfn.TEXTJOIN(CHAR(10) &amp; "- ", TRUE, _xlfn._xlws.FILTER($I$9:$I$1000, ($B$9:$B$1000=B189) * ($H$9:$H$1000="Topic"))), "")</f>
        <v/>
      </c>
      <c r="B189" s="45" t="str">
        <f t="shared" si="32"/>
        <v/>
      </c>
      <c r="C189" s="95"/>
      <c r="D189" s="46"/>
      <c r="E189" s="58"/>
      <c r="F189" s="67"/>
      <c r="G189" s="53"/>
      <c r="H189" s="53"/>
      <c r="I189" s="50"/>
      <c r="J189" s="51"/>
      <c r="K189" s="129" t="str">
        <f t="shared" si="33"/>
        <v/>
      </c>
      <c r="L189" s="103" t="str">
        <f t="shared" si="34"/>
        <v/>
      </c>
      <c r="M189" s="53">
        <v>0</v>
      </c>
      <c r="N189" s="102" t="str">
        <f t="shared" si="35"/>
        <v/>
      </c>
      <c r="O189" s="103" t="str">
        <f t="shared" si="36"/>
        <v/>
      </c>
      <c r="P189" s="53">
        <v>0</v>
      </c>
      <c r="Q189" s="102" t="str">
        <f t="shared" si="37"/>
        <v/>
      </c>
      <c r="R189" s="103" t="str">
        <f t="shared" si="38"/>
        <v/>
      </c>
      <c r="S189" s="53">
        <v>0</v>
      </c>
      <c r="T189" s="102" t="str">
        <f t="shared" si="39"/>
        <v/>
      </c>
      <c r="U189" s="103" t="str">
        <f t="shared" si="40"/>
        <v/>
      </c>
      <c r="V189" s="53">
        <v>0</v>
      </c>
      <c r="W189" s="87" t="str">
        <f t="shared" si="41"/>
        <v/>
      </c>
      <c r="X189" s="103" t="str">
        <f t="shared" si="42"/>
        <v/>
      </c>
      <c r="Y189" s="53">
        <v>0</v>
      </c>
      <c r="Z189" s="56" t="str">
        <f t="shared" si="43"/>
        <v/>
      </c>
      <c r="AA189" s="56" t="str">
        <f t="shared" si="44"/>
        <v/>
      </c>
      <c r="AB189" s="56" t="str">
        <f t="shared" si="45"/>
        <v/>
      </c>
      <c r="AC189" s="56" t="str">
        <f t="shared" si="46"/>
        <v/>
      </c>
      <c r="AD189" s="56" t="str">
        <f t="shared" si="47"/>
        <v/>
      </c>
      <c r="AE189" s="40"/>
      <c r="AF189" s="40"/>
      <c r="AG189" s="40"/>
      <c r="AH189" s="56" t="str">
        <f>IF(AE189=$B$6,AG189,"")</f>
        <v/>
      </c>
      <c r="AI189" s="54"/>
      <c r="AJ189" s="54"/>
      <c r="AK189" s="54"/>
      <c r="AL189" s="54"/>
      <c r="AM189" s="54"/>
    </row>
    <row r="190" spans="1:39">
      <c r="A190" s="45" t="str" cm="1">
        <f t="array" ref="A190">IF(H190="PROJECT", CHAR(10) &amp; "- " &amp; _xlfn.TEXTJOIN(CHAR(10) &amp; "- ", TRUE, _xlfn._xlws.FILTER($I$9:$I$1000, ($B$9:$B$1000=B190) * ($H$9:$H$1000="Topic"))), "")</f>
        <v/>
      </c>
      <c r="B190" s="45" t="str">
        <f t="shared" si="32"/>
        <v/>
      </c>
      <c r="C190" s="95"/>
      <c r="D190" s="57"/>
      <c r="E190" s="58"/>
      <c r="F190" s="54"/>
      <c r="G190" s="52"/>
      <c r="H190" s="52"/>
      <c r="I190" s="61"/>
      <c r="J190" s="62"/>
      <c r="K190" s="129" t="str">
        <f t="shared" si="33"/>
        <v/>
      </c>
      <c r="L190" s="103" t="str">
        <f t="shared" si="34"/>
        <v/>
      </c>
      <c r="M190" s="52">
        <v>0</v>
      </c>
      <c r="N190" s="102" t="str">
        <f t="shared" si="35"/>
        <v/>
      </c>
      <c r="O190" s="103" t="str">
        <f t="shared" si="36"/>
        <v/>
      </c>
      <c r="P190" s="52">
        <v>0</v>
      </c>
      <c r="Q190" s="102" t="str">
        <f t="shared" si="37"/>
        <v/>
      </c>
      <c r="R190" s="103" t="str">
        <f t="shared" si="38"/>
        <v/>
      </c>
      <c r="S190" s="52">
        <v>0</v>
      </c>
      <c r="T190" s="102" t="str">
        <f t="shared" si="39"/>
        <v/>
      </c>
      <c r="U190" s="103" t="str">
        <f t="shared" si="40"/>
        <v/>
      </c>
      <c r="V190" s="52">
        <v>0</v>
      </c>
      <c r="W190" s="87" t="str">
        <f t="shared" si="41"/>
        <v/>
      </c>
      <c r="X190" s="103" t="str">
        <f t="shared" si="42"/>
        <v/>
      </c>
      <c r="Y190" s="52">
        <v>0</v>
      </c>
      <c r="Z190" s="56" t="str">
        <f t="shared" si="43"/>
        <v/>
      </c>
      <c r="AA190" s="56" t="str">
        <f t="shared" si="44"/>
        <v/>
      </c>
      <c r="AB190" s="56" t="str">
        <f t="shared" si="45"/>
        <v/>
      </c>
      <c r="AC190" s="56" t="str">
        <f t="shared" si="46"/>
        <v/>
      </c>
      <c r="AD190" s="56" t="str">
        <f t="shared" si="47"/>
        <v/>
      </c>
      <c r="AE190" s="40"/>
      <c r="AF190" s="40"/>
      <c r="AG190" s="40"/>
      <c r="AH190" s="56" t="str">
        <f>IF(AE190=$B$6,AG190,"")</f>
        <v/>
      </c>
      <c r="AI190" s="54"/>
      <c r="AJ190" s="54"/>
      <c r="AK190" s="54"/>
      <c r="AL190" s="54"/>
      <c r="AM190" s="54"/>
    </row>
    <row r="191" spans="1:39">
      <c r="A191" s="45" t="str" cm="1">
        <f t="array" ref="A191">IF(H191="PROJECT", CHAR(10) &amp; "- " &amp; _xlfn.TEXTJOIN(CHAR(10) &amp; "- ", TRUE, _xlfn._xlws.FILTER($I$9:$I$1000, ($B$9:$B$1000=B191) * ($H$9:$H$1000="Topic"))), "")</f>
        <v/>
      </c>
      <c r="B191" s="45" t="str">
        <f t="shared" si="32"/>
        <v/>
      </c>
      <c r="C191" s="95"/>
      <c r="D191" s="46"/>
      <c r="E191" s="58"/>
      <c r="F191" s="67"/>
      <c r="G191" s="53"/>
      <c r="H191" s="53"/>
      <c r="I191" s="50"/>
      <c r="J191" s="51"/>
      <c r="K191" s="129" t="str">
        <f t="shared" si="33"/>
        <v/>
      </c>
      <c r="L191" s="103" t="str">
        <f t="shared" si="34"/>
        <v/>
      </c>
      <c r="M191" s="53">
        <v>0</v>
      </c>
      <c r="N191" s="102" t="str">
        <f t="shared" si="35"/>
        <v/>
      </c>
      <c r="O191" s="103" t="str">
        <f t="shared" si="36"/>
        <v/>
      </c>
      <c r="P191" s="53">
        <v>0</v>
      </c>
      <c r="Q191" s="102" t="str">
        <f t="shared" si="37"/>
        <v/>
      </c>
      <c r="R191" s="103" t="str">
        <f t="shared" si="38"/>
        <v/>
      </c>
      <c r="S191" s="53">
        <v>0</v>
      </c>
      <c r="T191" s="102" t="str">
        <f t="shared" si="39"/>
        <v/>
      </c>
      <c r="U191" s="103" t="str">
        <f t="shared" si="40"/>
        <v/>
      </c>
      <c r="V191" s="53">
        <v>0</v>
      </c>
      <c r="W191" s="87" t="str">
        <f t="shared" si="41"/>
        <v/>
      </c>
      <c r="X191" s="103" t="str">
        <f t="shared" si="42"/>
        <v/>
      </c>
      <c r="Y191" s="53">
        <v>0</v>
      </c>
      <c r="Z191" s="56" t="str">
        <f t="shared" si="43"/>
        <v/>
      </c>
      <c r="AA191" s="56" t="str">
        <f t="shared" si="44"/>
        <v/>
      </c>
      <c r="AB191" s="56" t="str">
        <f t="shared" si="45"/>
        <v/>
      </c>
      <c r="AC191" s="56" t="str">
        <f t="shared" si="46"/>
        <v/>
      </c>
      <c r="AD191" s="56" t="str">
        <f t="shared" si="47"/>
        <v/>
      </c>
      <c r="AE191" s="40"/>
      <c r="AF191" s="40"/>
      <c r="AG191" s="40"/>
      <c r="AH191" s="56" t="str">
        <f>IF(AE191=$B$6,AG191,"")</f>
        <v/>
      </c>
      <c r="AI191" s="54"/>
      <c r="AJ191" s="54"/>
      <c r="AK191" s="54"/>
      <c r="AL191" s="54"/>
      <c r="AM191" s="54"/>
    </row>
    <row r="192" spans="1:39">
      <c r="A192" s="45" t="str" cm="1">
        <f t="array" ref="A192">IF(H192="PROJECT", CHAR(10) &amp; "- " &amp; _xlfn.TEXTJOIN(CHAR(10) &amp; "- ", TRUE, _xlfn._xlws.FILTER($I$9:$I$1000, ($B$9:$B$1000=B192) * ($H$9:$H$1000="Topic"))), "")</f>
        <v/>
      </c>
      <c r="B192" s="45" t="str">
        <f t="shared" si="32"/>
        <v/>
      </c>
      <c r="C192" s="95"/>
      <c r="D192" s="57"/>
      <c r="E192" s="58"/>
      <c r="F192" s="54"/>
      <c r="G192" s="52"/>
      <c r="H192" s="52"/>
      <c r="I192" s="61"/>
      <c r="J192" s="62"/>
      <c r="K192" s="129" t="str">
        <f t="shared" si="33"/>
        <v/>
      </c>
      <c r="L192" s="103" t="str">
        <f t="shared" si="34"/>
        <v/>
      </c>
      <c r="M192" s="52">
        <v>0</v>
      </c>
      <c r="N192" s="102" t="str">
        <f t="shared" si="35"/>
        <v/>
      </c>
      <c r="O192" s="103" t="str">
        <f t="shared" si="36"/>
        <v/>
      </c>
      <c r="P192" s="52">
        <v>0</v>
      </c>
      <c r="Q192" s="102" t="str">
        <f t="shared" si="37"/>
        <v/>
      </c>
      <c r="R192" s="103" t="str">
        <f t="shared" si="38"/>
        <v/>
      </c>
      <c r="S192" s="52">
        <v>0</v>
      </c>
      <c r="T192" s="102" t="str">
        <f t="shared" si="39"/>
        <v/>
      </c>
      <c r="U192" s="103" t="str">
        <f t="shared" si="40"/>
        <v/>
      </c>
      <c r="V192" s="52">
        <v>0</v>
      </c>
      <c r="W192" s="87" t="str">
        <f t="shared" si="41"/>
        <v/>
      </c>
      <c r="X192" s="103" t="str">
        <f t="shared" si="42"/>
        <v/>
      </c>
      <c r="Y192" s="52">
        <v>0</v>
      </c>
      <c r="Z192" s="56" t="str">
        <f t="shared" si="43"/>
        <v/>
      </c>
      <c r="AA192" s="56" t="str">
        <f t="shared" si="44"/>
        <v/>
      </c>
      <c r="AB192" s="56" t="str">
        <f t="shared" si="45"/>
        <v/>
      </c>
      <c r="AC192" s="56" t="str">
        <f t="shared" si="46"/>
        <v/>
      </c>
      <c r="AD192" s="56" t="str">
        <f t="shared" si="47"/>
        <v/>
      </c>
      <c r="AE192" s="40"/>
      <c r="AF192" s="40"/>
      <c r="AG192" s="40"/>
      <c r="AH192" s="56" t="str">
        <f>IF(AE192=$B$6,AG192,"")</f>
        <v/>
      </c>
      <c r="AI192" s="54"/>
      <c r="AJ192" s="54"/>
      <c r="AK192" s="54"/>
      <c r="AL192" s="54"/>
      <c r="AM192" s="54"/>
    </row>
    <row r="193" spans="1:39">
      <c r="A193" s="45" t="str" cm="1">
        <f t="array" ref="A193">IF(H193="PROJECT", CHAR(10) &amp; "- " &amp; _xlfn.TEXTJOIN(CHAR(10) &amp; "- ", TRUE, _xlfn._xlws.FILTER($I$9:$I$1000, ($B$9:$B$1000=B193) * ($H$9:$H$1000="Topic"))), "")</f>
        <v/>
      </c>
      <c r="B193" s="45" t="str">
        <f t="shared" si="32"/>
        <v/>
      </c>
      <c r="C193" s="95"/>
      <c r="D193" s="46"/>
      <c r="E193" s="58"/>
      <c r="F193" s="67"/>
      <c r="G193" s="53"/>
      <c r="H193" s="53"/>
      <c r="I193" s="50"/>
      <c r="J193" s="51"/>
      <c r="K193" s="129" t="str">
        <f t="shared" si="33"/>
        <v/>
      </c>
      <c r="L193" s="103" t="str">
        <f t="shared" si="34"/>
        <v/>
      </c>
      <c r="M193" s="53">
        <v>0</v>
      </c>
      <c r="N193" s="102" t="str">
        <f t="shared" si="35"/>
        <v/>
      </c>
      <c r="O193" s="103" t="str">
        <f t="shared" si="36"/>
        <v/>
      </c>
      <c r="P193" s="53">
        <v>0</v>
      </c>
      <c r="Q193" s="102" t="str">
        <f t="shared" si="37"/>
        <v/>
      </c>
      <c r="R193" s="103" t="str">
        <f t="shared" si="38"/>
        <v/>
      </c>
      <c r="S193" s="53">
        <v>0</v>
      </c>
      <c r="T193" s="102" t="str">
        <f t="shared" si="39"/>
        <v/>
      </c>
      <c r="U193" s="103" t="str">
        <f t="shared" si="40"/>
        <v/>
      </c>
      <c r="V193" s="53">
        <v>0</v>
      </c>
      <c r="W193" s="87" t="str">
        <f t="shared" si="41"/>
        <v/>
      </c>
      <c r="X193" s="103" t="str">
        <f t="shared" si="42"/>
        <v/>
      </c>
      <c r="Y193" s="53">
        <v>0</v>
      </c>
      <c r="Z193" s="56" t="str">
        <f t="shared" si="43"/>
        <v/>
      </c>
      <c r="AA193" s="56" t="str">
        <f t="shared" si="44"/>
        <v/>
      </c>
      <c r="AB193" s="56" t="str">
        <f t="shared" si="45"/>
        <v/>
      </c>
      <c r="AC193" s="56" t="str">
        <f t="shared" si="46"/>
        <v/>
      </c>
      <c r="AD193" s="56" t="str">
        <f t="shared" si="47"/>
        <v/>
      </c>
      <c r="AE193" s="40"/>
      <c r="AF193" s="40"/>
      <c r="AG193" s="40"/>
      <c r="AH193" s="56" t="str">
        <f>IF(AE193=$B$6,AG193,"")</f>
        <v/>
      </c>
      <c r="AI193" s="54"/>
      <c r="AJ193" s="54"/>
      <c r="AK193" s="54"/>
      <c r="AL193" s="54"/>
      <c r="AM193" s="54"/>
    </row>
    <row r="194" spans="1:39">
      <c r="A194" s="45" t="str" cm="1">
        <f t="array" ref="A194">IF(H194="PROJECT", CHAR(10) &amp; "- " &amp; _xlfn.TEXTJOIN(CHAR(10) &amp; "- ", TRUE, _xlfn._xlws.FILTER($I$9:$I$1000, ($B$9:$B$1000=B194) * ($H$9:$H$1000="Topic"))), "")</f>
        <v/>
      </c>
      <c r="B194" s="45" t="str">
        <f t="shared" si="32"/>
        <v/>
      </c>
      <c r="C194" s="95"/>
      <c r="D194" s="57"/>
      <c r="E194" s="58"/>
      <c r="F194" s="54"/>
      <c r="G194" s="52"/>
      <c r="H194" s="52"/>
      <c r="I194" s="61"/>
      <c r="J194" s="62"/>
      <c r="K194" s="129" t="str">
        <f t="shared" si="33"/>
        <v/>
      </c>
      <c r="L194" s="103" t="str">
        <f t="shared" si="34"/>
        <v/>
      </c>
      <c r="M194" s="52">
        <v>0</v>
      </c>
      <c r="N194" s="102" t="str">
        <f t="shared" si="35"/>
        <v/>
      </c>
      <c r="O194" s="103" t="str">
        <f t="shared" si="36"/>
        <v/>
      </c>
      <c r="P194" s="52">
        <v>0</v>
      </c>
      <c r="Q194" s="102" t="str">
        <f t="shared" si="37"/>
        <v/>
      </c>
      <c r="R194" s="103" t="str">
        <f t="shared" si="38"/>
        <v/>
      </c>
      <c r="S194" s="52">
        <v>0</v>
      </c>
      <c r="T194" s="102" t="str">
        <f t="shared" si="39"/>
        <v/>
      </c>
      <c r="U194" s="103" t="str">
        <f t="shared" si="40"/>
        <v/>
      </c>
      <c r="V194" s="52">
        <v>0</v>
      </c>
      <c r="W194" s="87" t="str">
        <f t="shared" si="41"/>
        <v/>
      </c>
      <c r="X194" s="103" t="str">
        <f t="shared" si="42"/>
        <v/>
      </c>
      <c r="Y194" s="52">
        <v>0</v>
      </c>
      <c r="Z194" s="56" t="str">
        <f t="shared" si="43"/>
        <v/>
      </c>
      <c r="AA194" s="56" t="str">
        <f t="shared" si="44"/>
        <v/>
      </c>
      <c r="AB194" s="56" t="str">
        <f t="shared" si="45"/>
        <v/>
      </c>
      <c r="AC194" s="56" t="str">
        <f t="shared" si="46"/>
        <v/>
      </c>
      <c r="AD194" s="56" t="str">
        <f t="shared" si="47"/>
        <v/>
      </c>
      <c r="AE194" s="40"/>
      <c r="AF194" s="40"/>
      <c r="AG194" s="40"/>
      <c r="AH194" s="56" t="str">
        <f>IF(AE194=$B$6,AG194,"")</f>
        <v/>
      </c>
      <c r="AI194" s="54"/>
      <c r="AJ194" s="54"/>
      <c r="AK194" s="54"/>
      <c r="AL194" s="54"/>
      <c r="AM194" s="54"/>
    </row>
    <row r="195" spans="1:39">
      <c r="A195" s="45" t="str" cm="1">
        <f t="array" ref="A195">IF(H195="PROJECT", CHAR(10) &amp; "- " &amp; _xlfn.TEXTJOIN(CHAR(10) &amp; "- ", TRUE, _xlfn._xlws.FILTER($I$9:$I$1000, ($B$9:$B$1000=B195) * ($H$9:$H$1000="Topic"))), "")</f>
        <v/>
      </c>
      <c r="B195" s="45" t="str">
        <f t="shared" si="32"/>
        <v/>
      </c>
      <c r="C195" s="95"/>
      <c r="D195" s="46"/>
      <c r="E195" s="58"/>
      <c r="F195" s="67"/>
      <c r="G195" s="53"/>
      <c r="H195" s="53"/>
      <c r="I195" s="50"/>
      <c r="J195" s="51"/>
      <c r="K195" s="129" t="str">
        <f t="shared" si="33"/>
        <v/>
      </c>
      <c r="L195" s="103" t="str">
        <f t="shared" si="34"/>
        <v/>
      </c>
      <c r="M195" s="53">
        <v>0</v>
      </c>
      <c r="N195" s="102" t="str">
        <f t="shared" si="35"/>
        <v/>
      </c>
      <c r="O195" s="103" t="str">
        <f t="shared" si="36"/>
        <v/>
      </c>
      <c r="P195" s="53">
        <v>0</v>
      </c>
      <c r="Q195" s="102" t="str">
        <f t="shared" si="37"/>
        <v/>
      </c>
      <c r="R195" s="103" t="str">
        <f t="shared" si="38"/>
        <v/>
      </c>
      <c r="S195" s="53">
        <v>0</v>
      </c>
      <c r="T195" s="102" t="str">
        <f t="shared" si="39"/>
        <v/>
      </c>
      <c r="U195" s="103" t="str">
        <f t="shared" si="40"/>
        <v/>
      </c>
      <c r="V195" s="53">
        <v>0</v>
      </c>
      <c r="W195" s="87" t="str">
        <f t="shared" si="41"/>
        <v/>
      </c>
      <c r="X195" s="103" t="str">
        <f t="shared" si="42"/>
        <v/>
      </c>
      <c r="Y195" s="53">
        <v>0</v>
      </c>
      <c r="Z195" s="56" t="str">
        <f t="shared" si="43"/>
        <v/>
      </c>
      <c r="AA195" s="56" t="str">
        <f t="shared" si="44"/>
        <v/>
      </c>
      <c r="AB195" s="56" t="str">
        <f t="shared" si="45"/>
        <v/>
      </c>
      <c r="AC195" s="56" t="str">
        <f t="shared" si="46"/>
        <v/>
      </c>
      <c r="AD195" s="56" t="str">
        <f t="shared" si="47"/>
        <v/>
      </c>
      <c r="AE195" s="40"/>
      <c r="AF195" s="40"/>
      <c r="AG195" s="40"/>
      <c r="AH195" s="56" t="str">
        <f>IF(AE195=$B$6,AG195,"")</f>
        <v/>
      </c>
      <c r="AI195" s="54"/>
      <c r="AJ195" s="54"/>
      <c r="AK195" s="54"/>
      <c r="AL195" s="54"/>
      <c r="AM195" s="54"/>
    </row>
    <row r="196" spans="1:39">
      <c r="A196" s="45" t="str" cm="1">
        <f t="array" ref="A196">IF(H196="PROJECT", CHAR(10) &amp; "- " &amp; _xlfn.TEXTJOIN(CHAR(10) &amp; "- ", TRUE, _xlfn._xlws.FILTER($I$9:$I$1000, ($B$9:$B$1000=B196) * ($H$9:$H$1000="Topic"))), "")</f>
        <v/>
      </c>
      <c r="B196" s="45" t="str">
        <f t="shared" si="32"/>
        <v/>
      </c>
      <c r="C196" s="95"/>
      <c r="D196" s="57"/>
      <c r="E196" s="58"/>
      <c r="F196" s="54"/>
      <c r="G196" s="52"/>
      <c r="H196" s="52"/>
      <c r="I196" s="61"/>
      <c r="J196" s="62"/>
      <c r="K196" s="129" t="str">
        <f t="shared" si="33"/>
        <v/>
      </c>
      <c r="L196" s="103" t="str">
        <f t="shared" si="34"/>
        <v/>
      </c>
      <c r="M196" s="52">
        <v>0</v>
      </c>
      <c r="N196" s="102" t="str">
        <f t="shared" si="35"/>
        <v/>
      </c>
      <c r="O196" s="103" t="str">
        <f t="shared" si="36"/>
        <v/>
      </c>
      <c r="P196" s="52">
        <v>0</v>
      </c>
      <c r="Q196" s="102" t="str">
        <f t="shared" si="37"/>
        <v/>
      </c>
      <c r="R196" s="103" t="str">
        <f t="shared" si="38"/>
        <v/>
      </c>
      <c r="S196" s="52">
        <v>0</v>
      </c>
      <c r="T196" s="102" t="str">
        <f t="shared" si="39"/>
        <v/>
      </c>
      <c r="U196" s="103" t="str">
        <f t="shared" si="40"/>
        <v/>
      </c>
      <c r="V196" s="52">
        <v>0</v>
      </c>
      <c r="W196" s="87" t="str">
        <f t="shared" si="41"/>
        <v/>
      </c>
      <c r="X196" s="103" t="str">
        <f t="shared" si="42"/>
        <v/>
      </c>
      <c r="Y196" s="52">
        <v>0</v>
      </c>
      <c r="Z196" s="56" t="str">
        <f t="shared" si="43"/>
        <v/>
      </c>
      <c r="AA196" s="56" t="str">
        <f t="shared" si="44"/>
        <v/>
      </c>
      <c r="AB196" s="56" t="str">
        <f t="shared" si="45"/>
        <v/>
      </c>
      <c r="AC196" s="56" t="str">
        <f t="shared" si="46"/>
        <v/>
      </c>
      <c r="AD196" s="56" t="str">
        <f t="shared" si="47"/>
        <v/>
      </c>
      <c r="AE196" s="40"/>
      <c r="AF196" s="40"/>
      <c r="AG196" s="40"/>
      <c r="AH196" s="56" t="str">
        <f>IF(AE196=$B$6,AG196,"")</f>
        <v/>
      </c>
      <c r="AI196" s="54"/>
      <c r="AJ196" s="54"/>
      <c r="AK196" s="54"/>
      <c r="AL196" s="54"/>
      <c r="AM196" s="54"/>
    </row>
    <row r="197" spans="1:39">
      <c r="A197" s="45" t="str" cm="1">
        <f t="array" ref="A197">IF(H197="PROJECT", CHAR(10) &amp; "- " &amp; _xlfn.TEXTJOIN(CHAR(10) &amp; "- ", TRUE, _xlfn._xlws.FILTER($I$9:$I$1000, ($B$9:$B$1000=B197) * ($H$9:$H$1000="Topic"))), "")</f>
        <v/>
      </c>
      <c r="B197" s="45" t="str">
        <f t="shared" si="32"/>
        <v/>
      </c>
      <c r="C197" s="95"/>
      <c r="D197" s="46"/>
      <c r="E197" s="58"/>
      <c r="F197" s="67"/>
      <c r="G197" s="53"/>
      <c r="H197" s="53"/>
      <c r="I197" s="50"/>
      <c r="J197" s="51"/>
      <c r="K197" s="129" t="str">
        <f t="shared" si="33"/>
        <v/>
      </c>
      <c r="L197" s="103" t="str">
        <f t="shared" si="34"/>
        <v/>
      </c>
      <c r="M197" s="53">
        <v>0</v>
      </c>
      <c r="N197" s="102" t="str">
        <f t="shared" si="35"/>
        <v/>
      </c>
      <c r="O197" s="103" t="str">
        <f t="shared" si="36"/>
        <v/>
      </c>
      <c r="P197" s="53">
        <v>0</v>
      </c>
      <c r="Q197" s="102" t="str">
        <f t="shared" si="37"/>
        <v/>
      </c>
      <c r="R197" s="103" t="str">
        <f t="shared" si="38"/>
        <v/>
      </c>
      <c r="S197" s="53">
        <v>0</v>
      </c>
      <c r="T197" s="102" t="str">
        <f t="shared" si="39"/>
        <v/>
      </c>
      <c r="U197" s="103" t="str">
        <f t="shared" si="40"/>
        <v/>
      </c>
      <c r="V197" s="53">
        <v>0</v>
      </c>
      <c r="W197" s="87" t="str">
        <f t="shared" si="41"/>
        <v/>
      </c>
      <c r="X197" s="103" t="str">
        <f t="shared" si="42"/>
        <v/>
      </c>
      <c r="Y197" s="53">
        <v>0</v>
      </c>
      <c r="Z197" s="56" t="str">
        <f t="shared" si="43"/>
        <v/>
      </c>
      <c r="AA197" s="56" t="str">
        <f t="shared" si="44"/>
        <v/>
      </c>
      <c r="AB197" s="56" t="str">
        <f t="shared" si="45"/>
        <v/>
      </c>
      <c r="AC197" s="56" t="str">
        <f t="shared" si="46"/>
        <v/>
      </c>
      <c r="AD197" s="56" t="str">
        <f t="shared" si="47"/>
        <v/>
      </c>
      <c r="AE197" s="40"/>
      <c r="AF197" s="40"/>
      <c r="AG197" s="40"/>
      <c r="AH197" s="56" t="str">
        <f>IF(AE197=$B$6,AG197,"")</f>
        <v/>
      </c>
      <c r="AI197" s="54"/>
      <c r="AJ197" s="54"/>
      <c r="AK197" s="54"/>
      <c r="AL197" s="54"/>
      <c r="AM197" s="54"/>
    </row>
    <row r="198" spans="1:39">
      <c r="A198" s="45" t="str" cm="1">
        <f t="array" ref="A198">IF(H198="PROJECT", CHAR(10) &amp; "- " &amp; _xlfn.TEXTJOIN(CHAR(10) &amp; "- ", TRUE, _xlfn._xlws.FILTER($I$9:$I$1000, ($B$9:$B$1000=B198) * ($H$9:$H$1000="Topic"))), "")</f>
        <v/>
      </c>
      <c r="B198" s="45" t="str">
        <f t="shared" si="32"/>
        <v/>
      </c>
      <c r="C198" s="95"/>
      <c r="D198" s="57"/>
      <c r="E198" s="58"/>
      <c r="F198" s="54"/>
      <c r="G198" s="52"/>
      <c r="H198" s="52"/>
      <c r="I198" s="61"/>
      <c r="J198" s="62"/>
      <c r="K198" s="129" t="str">
        <f t="shared" si="33"/>
        <v/>
      </c>
      <c r="L198" s="103" t="str">
        <f t="shared" si="34"/>
        <v/>
      </c>
      <c r="M198" s="52">
        <v>0</v>
      </c>
      <c r="N198" s="102" t="str">
        <f t="shared" si="35"/>
        <v/>
      </c>
      <c r="O198" s="103" t="str">
        <f t="shared" si="36"/>
        <v/>
      </c>
      <c r="P198" s="52">
        <v>0</v>
      </c>
      <c r="Q198" s="102" t="str">
        <f t="shared" si="37"/>
        <v/>
      </c>
      <c r="R198" s="103" t="str">
        <f t="shared" si="38"/>
        <v/>
      </c>
      <c r="S198" s="52">
        <v>0</v>
      </c>
      <c r="T198" s="102" t="str">
        <f t="shared" si="39"/>
        <v/>
      </c>
      <c r="U198" s="103" t="str">
        <f t="shared" si="40"/>
        <v/>
      </c>
      <c r="V198" s="52">
        <v>0</v>
      </c>
      <c r="W198" s="87" t="str">
        <f t="shared" si="41"/>
        <v/>
      </c>
      <c r="X198" s="103" t="str">
        <f t="shared" si="42"/>
        <v/>
      </c>
      <c r="Y198" s="52">
        <v>0</v>
      </c>
      <c r="Z198" s="56" t="str">
        <f t="shared" si="43"/>
        <v/>
      </c>
      <c r="AA198" s="56" t="str">
        <f t="shared" si="44"/>
        <v/>
      </c>
      <c r="AB198" s="56" t="str">
        <f t="shared" si="45"/>
        <v/>
      </c>
      <c r="AC198" s="56" t="str">
        <f t="shared" si="46"/>
        <v/>
      </c>
      <c r="AD198" s="56" t="str">
        <f t="shared" si="47"/>
        <v/>
      </c>
      <c r="AE198" s="40"/>
      <c r="AF198" s="40"/>
      <c r="AG198" s="40"/>
      <c r="AH198" s="56" t="str">
        <f>IF(AE198=$B$6,AG198,"")</f>
        <v/>
      </c>
      <c r="AI198" s="54"/>
      <c r="AJ198" s="54"/>
      <c r="AK198" s="54"/>
      <c r="AL198" s="54"/>
      <c r="AM198" s="54"/>
    </row>
    <row r="199" spans="1:39">
      <c r="A199" s="45" t="str" cm="1">
        <f t="array" ref="A199">IF(H199="PROJECT", CHAR(10) &amp; "- " &amp; _xlfn.TEXTJOIN(CHAR(10) &amp; "- ", TRUE, _xlfn._xlws.FILTER($I$9:$I$1000, ($B$9:$B$1000=B199) * ($H$9:$H$1000="Topic"))), "")</f>
        <v/>
      </c>
      <c r="B199" s="45" t="str">
        <f t="shared" si="32"/>
        <v/>
      </c>
      <c r="C199" s="95"/>
      <c r="D199" s="46"/>
      <c r="E199" s="58"/>
      <c r="F199" s="67"/>
      <c r="G199" s="53"/>
      <c r="H199" s="53"/>
      <c r="I199" s="50"/>
      <c r="J199" s="51"/>
      <c r="K199" s="129" t="str">
        <f t="shared" si="33"/>
        <v/>
      </c>
      <c r="L199" s="103" t="str">
        <f t="shared" si="34"/>
        <v/>
      </c>
      <c r="M199" s="53">
        <v>0</v>
      </c>
      <c r="N199" s="102" t="str">
        <f t="shared" si="35"/>
        <v/>
      </c>
      <c r="O199" s="103" t="str">
        <f t="shared" si="36"/>
        <v/>
      </c>
      <c r="P199" s="53">
        <v>0</v>
      </c>
      <c r="Q199" s="102" t="str">
        <f t="shared" si="37"/>
        <v/>
      </c>
      <c r="R199" s="103" t="str">
        <f t="shared" si="38"/>
        <v/>
      </c>
      <c r="S199" s="53">
        <v>0</v>
      </c>
      <c r="T199" s="102" t="str">
        <f t="shared" si="39"/>
        <v/>
      </c>
      <c r="U199" s="103" t="str">
        <f t="shared" si="40"/>
        <v/>
      </c>
      <c r="V199" s="53">
        <v>0</v>
      </c>
      <c r="W199" s="87" t="str">
        <f t="shared" si="41"/>
        <v/>
      </c>
      <c r="X199" s="103" t="str">
        <f t="shared" si="42"/>
        <v/>
      </c>
      <c r="Y199" s="53">
        <v>0</v>
      </c>
      <c r="Z199" s="56" t="str">
        <f t="shared" si="43"/>
        <v/>
      </c>
      <c r="AA199" s="56" t="str">
        <f t="shared" si="44"/>
        <v/>
      </c>
      <c r="AB199" s="56" t="str">
        <f t="shared" si="45"/>
        <v/>
      </c>
      <c r="AC199" s="56" t="str">
        <f t="shared" si="46"/>
        <v/>
      </c>
      <c r="AD199" s="56" t="str">
        <f t="shared" si="47"/>
        <v/>
      </c>
      <c r="AE199" s="40"/>
      <c r="AF199" s="40"/>
      <c r="AG199" s="40"/>
      <c r="AH199" s="56" t="str">
        <f>IF(AE199=$B$6,AG199,"")</f>
        <v/>
      </c>
      <c r="AI199" s="54"/>
      <c r="AJ199" s="54"/>
      <c r="AK199" s="54"/>
      <c r="AL199" s="54"/>
      <c r="AM199" s="54"/>
    </row>
    <row r="200" spans="1:39">
      <c r="A200" s="45" t="str" cm="1">
        <f t="array" ref="A200">IF(H200="PROJECT", CHAR(10) &amp; "- " &amp; _xlfn.TEXTJOIN(CHAR(10) &amp; "- ", TRUE, _xlfn._xlws.FILTER($I$9:$I$1000, ($B$9:$B$1000=B200) * ($H$9:$H$1000="Topic"))), "")</f>
        <v/>
      </c>
      <c r="B200" s="45" t="str">
        <f t="shared" si="32"/>
        <v/>
      </c>
      <c r="C200" s="95"/>
      <c r="D200" s="68"/>
      <c r="E200" s="58"/>
      <c r="F200" s="54"/>
      <c r="G200" s="69"/>
      <c r="H200" s="69"/>
      <c r="I200" s="70"/>
      <c r="J200" s="71"/>
      <c r="K200" s="129" t="str">
        <f t="shared" si="33"/>
        <v/>
      </c>
      <c r="L200" s="103" t="str">
        <f t="shared" si="34"/>
        <v/>
      </c>
      <c r="M200" s="69">
        <v>0</v>
      </c>
      <c r="N200" s="102" t="str">
        <f t="shared" si="35"/>
        <v/>
      </c>
      <c r="O200" s="103" t="str">
        <f t="shared" si="36"/>
        <v/>
      </c>
      <c r="P200" s="69">
        <v>0</v>
      </c>
      <c r="Q200" s="102" t="str">
        <f t="shared" si="37"/>
        <v/>
      </c>
      <c r="R200" s="103" t="str">
        <f t="shared" si="38"/>
        <v/>
      </c>
      <c r="S200" s="69">
        <v>0</v>
      </c>
      <c r="T200" s="102" t="str">
        <f t="shared" si="39"/>
        <v/>
      </c>
      <c r="U200" s="103" t="str">
        <f t="shared" si="40"/>
        <v/>
      </c>
      <c r="V200" s="69">
        <v>0</v>
      </c>
      <c r="W200" s="87" t="str">
        <f t="shared" si="41"/>
        <v/>
      </c>
      <c r="X200" s="103" t="str">
        <f t="shared" si="42"/>
        <v/>
      </c>
      <c r="Y200" s="69">
        <v>0</v>
      </c>
      <c r="Z200" s="56" t="str">
        <f t="shared" si="43"/>
        <v/>
      </c>
      <c r="AA200" s="56" t="str">
        <f t="shared" si="44"/>
        <v/>
      </c>
      <c r="AB200" s="56" t="str">
        <f t="shared" si="45"/>
        <v/>
      </c>
      <c r="AC200" s="56" t="str">
        <f t="shared" si="46"/>
        <v/>
      </c>
      <c r="AD200" s="56" t="str">
        <f t="shared" si="47"/>
        <v/>
      </c>
      <c r="AE200" s="40"/>
      <c r="AF200" s="40"/>
      <c r="AG200" s="40"/>
      <c r="AH200" s="56" t="str">
        <f>IF(AE200=$B$6,AG200,"")</f>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 Core &amp; Scripting</v>
      </c>
    </row>
    <row r="2" spans="1:5" ht="26.25">
      <c r="C2" s="122" t="s">
        <v>266</v>
      </c>
      <c r="D2" s="123" t="str">
        <f>IF(PromptGenerator!I3="","",PromptGenerator!I3)</f>
        <v/>
      </c>
    </row>
    <row r="5" spans="1:5">
      <c r="A5" s="124" t="s">
        <v>647</v>
      </c>
      <c r="B5" s="124" t="s">
        <v>23</v>
      </c>
      <c r="C5" s="124" t="s">
        <v>579</v>
      </c>
      <c r="D5" s="124" t="s">
        <v>622</v>
      </c>
      <c r="E5" s="124" t="s">
        <v>621</v>
      </c>
    </row>
    <row r="6" spans="1:5">
      <c r="A6" s="125" t="s">
        <v>0</v>
      </c>
      <c r="B6" t="s">
        <v>48</v>
      </c>
      <c r="C6" t="s">
        <v>225</v>
      </c>
      <c r="D6" t="s">
        <v>606</v>
      </c>
      <c r="E6" s="120" t="s">
        <v>941</v>
      </c>
    </row>
    <row r="7" spans="1:5">
      <c r="A7" s="125" t="s">
        <v>0</v>
      </c>
      <c r="B7" t="s">
        <v>48</v>
      </c>
      <c r="C7" t="s">
        <v>225</v>
      </c>
      <c r="D7" t="s">
        <v>229</v>
      </c>
      <c r="E7" s="121" t="s">
        <v>942</v>
      </c>
    </row>
    <row r="8" spans="1:5">
      <c r="A8" s="125" t="s">
        <v>0</v>
      </c>
      <c r="B8" t="s">
        <v>48</v>
      </c>
      <c r="C8" t="s">
        <v>225</v>
      </c>
      <c r="D8" t="s">
        <v>607</v>
      </c>
      <c r="E8" t="s">
        <v>943</v>
      </c>
    </row>
    <row r="9" spans="1:5">
      <c r="A9" s="125" t="s">
        <v>0</v>
      </c>
      <c r="B9" t="s">
        <v>48</v>
      </c>
      <c r="C9" t="s">
        <v>225</v>
      </c>
      <c r="D9" t="s">
        <v>608</v>
      </c>
      <c r="E9" t="s">
        <v>944</v>
      </c>
    </row>
    <row r="10" spans="1:5">
      <c r="A10" s="125" t="s">
        <v>0</v>
      </c>
      <c r="B10" t="s">
        <v>48</v>
      </c>
      <c r="C10" t="s">
        <v>179</v>
      </c>
      <c r="D10" t="s">
        <v>609</v>
      </c>
      <c r="E10" s="120" t="s">
        <v>945</v>
      </c>
    </row>
    <row r="11" spans="1:5">
      <c r="A11" s="125" t="s">
        <v>0</v>
      </c>
      <c r="B11" t="s">
        <v>48</v>
      </c>
      <c r="C11" t="s">
        <v>179</v>
      </c>
      <c r="D11" t="s">
        <v>610</v>
      </c>
      <c r="E11" t="s">
        <v>946</v>
      </c>
    </row>
    <row r="12" spans="1:5">
      <c r="A12" s="125" t="s">
        <v>0</v>
      </c>
      <c r="B12" t="s">
        <v>48</v>
      </c>
      <c r="C12" t="s">
        <v>179</v>
      </c>
      <c r="D12" t="s">
        <v>611</v>
      </c>
      <c r="E12" s="120" t="s">
        <v>947</v>
      </c>
    </row>
    <row r="13" spans="1:5">
      <c r="A13" s="125" t="s">
        <v>0</v>
      </c>
      <c r="B13" t="s">
        <v>48</v>
      </c>
      <c r="C13" t="s">
        <v>612</v>
      </c>
      <c r="D13" t="s">
        <v>613</v>
      </c>
      <c r="E13" t="s">
        <v>948</v>
      </c>
    </row>
    <row r="14" spans="1:5">
      <c r="A14" s="125" t="s">
        <v>0</v>
      </c>
      <c r="B14" t="s">
        <v>48</v>
      </c>
      <c r="C14" t="s">
        <v>612</v>
      </c>
      <c r="D14" t="s">
        <v>614</v>
      </c>
      <c r="E14" t="s">
        <v>949</v>
      </c>
    </row>
    <row r="15" spans="1:5">
      <c r="A15" s="125" t="s">
        <v>0</v>
      </c>
      <c r="B15" t="s">
        <v>48</v>
      </c>
      <c r="C15" t="s">
        <v>602</v>
      </c>
      <c r="D15" t="s">
        <v>615</v>
      </c>
      <c r="E15" t="s">
        <v>950</v>
      </c>
    </row>
    <row r="16" spans="1:5">
      <c r="A16" s="125" t="s">
        <v>0</v>
      </c>
      <c r="B16" t="s">
        <v>48</v>
      </c>
      <c r="C16" t="s">
        <v>602</v>
      </c>
      <c r="D16" t="s">
        <v>616</v>
      </c>
      <c r="E16" t="s">
        <v>951</v>
      </c>
    </row>
    <row r="17" spans="1:5">
      <c r="A17" s="125" t="s">
        <v>0</v>
      </c>
      <c r="B17" t="s">
        <v>48</v>
      </c>
      <c r="C17" t="s">
        <v>603</v>
      </c>
      <c r="D17" t="s">
        <v>617</v>
      </c>
      <c r="E17" t="s">
        <v>952</v>
      </c>
    </row>
    <row r="18" spans="1:5">
      <c r="A18" s="125" t="s">
        <v>0</v>
      </c>
      <c r="B18" t="s">
        <v>48</v>
      </c>
      <c r="C18" t="s">
        <v>604</v>
      </c>
      <c r="D18" t="s">
        <v>618</v>
      </c>
      <c r="E18" t="s">
        <v>953</v>
      </c>
    </row>
    <row r="19" spans="1:5">
      <c r="A19" s="125" t="s">
        <v>0</v>
      </c>
      <c r="B19" t="s">
        <v>48</v>
      </c>
      <c r="C19" t="s">
        <v>604</v>
      </c>
      <c r="D19" t="s">
        <v>619</v>
      </c>
      <c r="E19" t="s">
        <v>954</v>
      </c>
    </row>
    <row r="20" spans="1:5">
      <c r="A20" s="125" t="s">
        <v>0</v>
      </c>
      <c r="B20" t="s">
        <v>48</v>
      </c>
      <c r="C20" t="s">
        <v>604</v>
      </c>
      <c r="D20" t="s">
        <v>620</v>
      </c>
      <c r="E20" t="s">
        <v>955</v>
      </c>
    </row>
    <row r="21" spans="1:5">
      <c r="A21" s="125" t="s">
        <v>0</v>
      </c>
      <c r="B21" t="s">
        <v>623</v>
      </c>
      <c r="C21" t="s">
        <v>625</v>
      </c>
      <c r="D21" t="s">
        <v>626</v>
      </c>
      <c r="E21" t="s">
        <v>956</v>
      </c>
    </row>
    <row r="22" spans="1:5">
      <c r="A22" s="125" t="s">
        <v>0</v>
      </c>
      <c r="B22" t="s">
        <v>623</v>
      </c>
      <c r="C22" t="s">
        <v>625</v>
      </c>
      <c r="D22" t="s">
        <v>627</v>
      </c>
      <c r="E22" t="s">
        <v>957</v>
      </c>
    </row>
    <row r="23" spans="1:5">
      <c r="A23" s="125" t="s">
        <v>0</v>
      </c>
      <c r="B23" t="s">
        <v>623</v>
      </c>
      <c r="C23" t="s">
        <v>625</v>
      </c>
      <c r="D23" t="s">
        <v>628</v>
      </c>
      <c r="E23" t="s">
        <v>958</v>
      </c>
    </row>
    <row r="24" spans="1:5">
      <c r="A24" s="125" t="s">
        <v>0</v>
      </c>
      <c r="B24" t="s">
        <v>605</v>
      </c>
      <c r="C24" t="s">
        <v>629</v>
      </c>
      <c r="D24" t="s">
        <v>47</v>
      </c>
      <c r="E24" t="s">
        <v>959</v>
      </c>
    </row>
    <row r="25" spans="1:5">
      <c r="A25" s="125" t="s">
        <v>0</v>
      </c>
      <c r="B25" t="s">
        <v>605</v>
      </c>
      <c r="C25" t="s">
        <v>629</v>
      </c>
      <c r="D25" t="s">
        <v>158</v>
      </c>
      <c r="E25" t="s">
        <v>960</v>
      </c>
    </row>
    <row r="26" spans="1:5">
      <c r="A26" s="125" t="s">
        <v>0</v>
      </c>
      <c r="B26" t="s">
        <v>605</v>
      </c>
      <c r="C26" t="s">
        <v>629</v>
      </c>
      <c r="D26" t="s">
        <v>159</v>
      </c>
      <c r="E26" t="s">
        <v>961</v>
      </c>
    </row>
    <row r="27" spans="1:5">
      <c r="A27" s="125" t="s">
        <v>0</v>
      </c>
      <c r="B27" t="s">
        <v>605</v>
      </c>
      <c r="C27" t="s">
        <v>630</v>
      </c>
      <c r="D27" t="s">
        <v>631</v>
      </c>
      <c r="E27" t="s">
        <v>962</v>
      </c>
    </row>
    <row r="28" spans="1:5">
      <c r="A28" s="125" t="s">
        <v>0</v>
      </c>
      <c r="B28" t="s">
        <v>605</v>
      </c>
      <c r="C28" t="s">
        <v>630</v>
      </c>
      <c r="D28" t="s">
        <v>632</v>
      </c>
      <c r="E28" t="s">
        <v>963</v>
      </c>
    </row>
    <row r="29" spans="1:5">
      <c r="A29" s="125" t="s">
        <v>0</v>
      </c>
      <c r="B29" t="s">
        <v>605</v>
      </c>
      <c r="C29" t="s">
        <v>630</v>
      </c>
      <c r="D29" t="s">
        <v>633</v>
      </c>
      <c r="E29" t="s">
        <v>964</v>
      </c>
    </row>
    <row r="30" spans="1:5">
      <c r="A30" s="125" t="s">
        <v>0</v>
      </c>
      <c r="B30" t="s">
        <v>605</v>
      </c>
      <c r="C30" t="s">
        <v>630</v>
      </c>
      <c r="D30" t="s">
        <v>634</v>
      </c>
      <c r="E30" t="s">
        <v>965</v>
      </c>
    </row>
    <row r="31" spans="1:5">
      <c r="A31" s="126" t="s">
        <v>270</v>
      </c>
      <c r="B31" t="s">
        <v>48</v>
      </c>
      <c r="C31" t="s">
        <v>635</v>
      </c>
      <c r="D31" t="s">
        <v>636</v>
      </c>
      <c r="E31" t="s">
        <v>966</v>
      </c>
    </row>
    <row r="32" spans="1:5">
      <c r="A32" s="126" t="s">
        <v>270</v>
      </c>
      <c r="B32" t="s">
        <v>48</v>
      </c>
      <c r="C32" t="s">
        <v>635</v>
      </c>
      <c r="D32" t="s">
        <v>637</v>
      </c>
      <c r="E32" t="s">
        <v>967</v>
      </c>
    </row>
    <row r="33" spans="1:5">
      <c r="A33" s="126" t="s">
        <v>270</v>
      </c>
      <c r="B33" t="s">
        <v>48</v>
      </c>
      <c r="C33" t="s">
        <v>635</v>
      </c>
      <c r="D33" t="s">
        <v>638</v>
      </c>
      <c r="E33" t="s">
        <v>968</v>
      </c>
    </row>
    <row r="34" spans="1:5">
      <c r="A34" s="126" t="s">
        <v>270</v>
      </c>
      <c r="B34" t="s">
        <v>48</v>
      </c>
      <c r="C34" t="s">
        <v>639</v>
      </c>
      <c r="D34" t="s">
        <v>640</v>
      </c>
      <c r="E34" t="s">
        <v>969</v>
      </c>
    </row>
    <row r="35" spans="1:5">
      <c r="A35" s="126" t="s">
        <v>270</v>
      </c>
      <c r="B35" t="s">
        <v>48</v>
      </c>
      <c r="C35" t="s">
        <v>641</v>
      </c>
      <c r="D35" t="s">
        <v>642</v>
      </c>
      <c r="E35" t="s">
        <v>970</v>
      </c>
    </row>
    <row r="36" spans="1:5">
      <c r="A36" s="126" t="s">
        <v>270</v>
      </c>
      <c r="B36" t="s">
        <v>48</v>
      </c>
      <c r="C36" t="s">
        <v>643</v>
      </c>
      <c r="D36" t="s">
        <v>644</v>
      </c>
      <c r="E36" t="s">
        <v>971</v>
      </c>
    </row>
    <row r="37" spans="1:5">
      <c r="A37" s="126" t="s">
        <v>270</v>
      </c>
      <c r="B37" t="s">
        <v>48</v>
      </c>
      <c r="C37" t="s">
        <v>643</v>
      </c>
      <c r="D37" t="s">
        <v>645</v>
      </c>
      <c r="E37" t="s">
        <v>972</v>
      </c>
    </row>
    <row r="38" spans="1:5">
      <c r="A38" s="126" t="s">
        <v>270</v>
      </c>
      <c r="B38" t="s">
        <v>48</v>
      </c>
      <c r="C38" t="s">
        <v>643</v>
      </c>
      <c r="D38" t="s">
        <v>646</v>
      </c>
      <c r="E38" t="s">
        <v>973</v>
      </c>
    </row>
    <row r="39" spans="1:5">
      <c r="A39" s="126" t="s">
        <v>270</v>
      </c>
      <c r="B39" t="s">
        <v>623</v>
      </c>
      <c r="C39" t="s">
        <v>648</v>
      </c>
      <c r="D39" t="s">
        <v>649</v>
      </c>
      <c r="E39" t="s">
        <v>974</v>
      </c>
    </row>
    <row r="40" spans="1:5">
      <c r="A40" s="126" t="s">
        <v>270</v>
      </c>
      <c r="B40" t="s">
        <v>623</v>
      </c>
      <c r="C40" t="s">
        <v>648</v>
      </c>
      <c r="D40" t="s">
        <v>650</v>
      </c>
      <c r="E40" t="s">
        <v>975</v>
      </c>
    </row>
    <row r="41" spans="1:5">
      <c r="A41" s="126" t="s">
        <v>270</v>
      </c>
      <c r="B41" t="s">
        <v>623</v>
      </c>
      <c r="C41" t="s">
        <v>648</v>
      </c>
      <c r="D41" t="s">
        <v>651</v>
      </c>
      <c r="E41" t="s">
        <v>976</v>
      </c>
    </row>
    <row r="42" spans="1:5">
      <c r="A42" s="126" t="s">
        <v>270</v>
      </c>
      <c r="B42" t="s">
        <v>623</v>
      </c>
      <c r="C42" t="s">
        <v>648</v>
      </c>
      <c r="D42" t="s">
        <v>652</v>
      </c>
      <c r="E42" t="s">
        <v>977</v>
      </c>
    </row>
    <row r="43" spans="1:5">
      <c r="A43" s="126" t="s">
        <v>270</v>
      </c>
      <c r="B43" t="s">
        <v>605</v>
      </c>
      <c r="C43" t="s">
        <v>653</v>
      </c>
      <c r="D43" t="s">
        <v>654</v>
      </c>
      <c r="E43" t="s">
        <v>978</v>
      </c>
    </row>
    <row r="44" spans="1:5">
      <c r="A44" s="126" t="s">
        <v>270</v>
      </c>
      <c r="B44" t="s">
        <v>605</v>
      </c>
      <c r="C44" t="s">
        <v>653</v>
      </c>
      <c r="D44" t="s">
        <v>655</v>
      </c>
      <c r="E44" t="s">
        <v>979</v>
      </c>
    </row>
    <row r="45" spans="1:5">
      <c r="A45" s="126" t="s">
        <v>270</v>
      </c>
      <c r="B45" t="s">
        <v>605</v>
      </c>
      <c r="C45" t="s">
        <v>653</v>
      </c>
      <c r="D45" t="s">
        <v>656</v>
      </c>
      <c r="E45" t="s">
        <v>980</v>
      </c>
    </row>
    <row r="46" spans="1:5">
      <c r="A46" s="126" t="s">
        <v>270</v>
      </c>
      <c r="B46" t="s">
        <v>605</v>
      </c>
      <c r="C46" t="s">
        <v>653</v>
      </c>
      <c r="D46" t="s">
        <v>657</v>
      </c>
      <c r="E46" t="s">
        <v>981</v>
      </c>
    </row>
    <row r="47" spans="1:5">
      <c r="A47" s="127" t="s">
        <v>337</v>
      </c>
      <c r="B47" t="s">
        <v>48</v>
      </c>
      <c r="C47" t="s">
        <v>641</v>
      </c>
      <c r="D47" t="s">
        <v>659</v>
      </c>
      <c r="E47" t="s">
        <v>982</v>
      </c>
    </row>
    <row r="48" spans="1:5">
      <c r="A48" s="127" t="s">
        <v>337</v>
      </c>
      <c r="B48" t="s">
        <v>48</v>
      </c>
      <c r="C48" t="s">
        <v>639</v>
      </c>
      <c r="D48" t="s">
        <v>660</v>
      </c>
      <c r="E48" t="s">
        <v>983</v>
      </c>
    </row>
    <row r="49" spans="1:5">
      <c r="A49" s="127" t="s">
        <v>337</v>
      </c>
      <c r="B49" t="s">
        <v>48</v>
      </c>
      <c r="C49" t="s">
        <v>643</v>
      </c>
      <c r="D49" t="s">
        <v>661</v>
      </c>
      <c r="E49" t="s">
        <v>984</v>
      </c>
    </row>
    <row r="50" spans="1:5">
      <c r="A50" s="127" t="s">
        <v>337</v>
      </c>
      <c r="B50" t="s">
        <v>48</v>
      </c>
      <c r="C50" t="s">
        <v>643</v>
      </c>
      <c r="D50" t="s">
        <v>662</v>
      </c>
      <c r="E50" t="s">
        <v>985</v>
      </c>
    </row>
    <row r="51" spans="1:5">
      <c r="A51" s="127" t="s">
        <v>337</v>
      </c>
      <c r="B51" t="s">
        <v>623</v>
      </c>
      <c r="C51" t="s">
        <v>663</v>
      </c>
      <c r="D51" t="s">
        <v>666</v>
      </c>
      <c r="E51" t="s">
        <v>986</v>
      </c>
    </row>
    <row r="52" spans="1:5">
      <c r="A52" s="127" t="s">
        <v>337</v>
      </c>
      <c r="B52" t="s">
        <v>623</v>
      </c>
      <c r="C52" t="s">
        <v>665</v>
      </c>
      <c r="D52" t="s">
        <v>667</v>
      </c>
      <c r="E52" t="s">
        <v>668</v>
      </c>
    </row>
    <row r="53" spans="1:5">
      <c r="A53" s="127" t="s">
        <v>337</v>
      </c>
      <c r="B53" t="s">
        <v>623</v>
      </c>
      <c r="C53" t="s">
        <v>665</v>
      </c>
      <c r="D53" t="s">
        <v>669</v>
      </c>
      <c r="E53" t="s">
        <v>987</v>
      </c>
    </row>
    <row r="54" spans="1:5">
      <c r="A54" s="127" t="s">
        <v>337</v>
      </c>
      <c r="B54" t="s">
        <v>605</v>
      </c>
      <c r="C54" t="s">
        <v>653</v>
      </c>
      <c r="D54" t="s">
        <v>670</v>
      </c>
      <c r="E54" t="s">
        <v>988</v>
      </c>
    </row>
    <row r="55" spans="1:5">
      <c r="A55" s="127" t="s">
        <v>337</v>
      </c>
      <c r="B55" t="s">
        <v>605</v>
      </c>
      <c r="C55" t="s">
        <v>653</v>
      </c>
      <c r="D55" t="s">
        <v>655</v>
      </c>
      <c r="E55" t="s">
        <v>979</v>
      </c>
    </row>
    <row r="56" spans="1:5">
      <c r="A56" s="127" t="s">
        <v>337</v>
      </c>
      <c r="B56" t="s">
        <v>605</v>
      </c>
      <c r="C56" t="s">
        <v>653</v>
      </c>
      <c r="D56" t="s">
        <v>671</v>
      </c>
      <c r="E56" t="s">
        <v>989</v>
      </c>
    </row>
    <row r="57" spans="1:5">
      <c r="A57" s="127" t="s">
        <v>337</v>
      </c>
      <c r="B57" t="s">
        <v>605</v>
      </c>
      <c r="C57" t="s">
        <v>653</v>
      </c>
      <c r="D57" t="s">
        <v>672</v>
      </c>
      <c r="E57" t="s">
        <v>990</v>
      </c>
    </row>
    <row r="58" spans="1:5">
      <c r="A58" s="121" t="s">
        <v>413</v>
      </c>
      <c r="B58" t="s">
        <v>605</v>
      </c>
      <c r="C58" t="s">
        <v>676</v>
      </c>
      <c r="D58" t="s">
        <v>677</v>
      </c>
      <c r="E58" t="s">
        <v>991</v>
      </c>
    </row>
    <row r="59" spans="1:5">
      <c r="A59" s="128" t="s">
        <v>450</v>
      </c>
      <c r="B59" t="s">
        <v>605</v>
      </c>
      <c r="C59" t="s">
        <v>676</v>
      </c>
      <c r="D59" t="s">
        <v>677</v>
      </c>
      <c r="E59" t="s">
        <v>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5"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496</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94"/>
      <c r="F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993</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361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E14" s="94"/>
      <c r="F14" s="77" t="str">
        <f t="shared" si="0"/>
        <v>"[FUNCTION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298</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E18" s="94"/>
      <c r="F18" s="77" t="str">
        <f t="shared" si="0"/>
        <v>"[CODE_CONSTRAINTS_RULE]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G18" s="54" t="s">
        <v>224</v>
      </c>
    </row>
    <row r="19" spans="1:7">
      <c r="A19">
        <f t="shared" si="1"/>
        <v>213</v>
      </c>
      <c r="B19" s="84" t="s">
        <v>223</v>
      </c>
      <c r="C19" s="32" t="s">
        <v>602</v>
      </c>
      <c r="D19" s="94" t="str">
        <f>"Use " &amp; Variables!E15 &amp; " and gracefully handle " &amp; Variables!E16 &amp; " when applicable. | " &amp; CHAR(34) &amp; " &amp;"</f>
        <v>Use pathlib.Path, open() with context managers, or sys.stdin/sys.stdout streams and gracefully handle Typed Tuples like Tuple[bool, str], Namedtuples, or Dict[str, Any] with type annotations when applicable. | " &amp;</v>
      </c>
      <c r="E19" s="94"/>
      <c r="F19" s="77" t="str">
        <f t="shared" si="0"/>
        <v>"[I_O_PARADIGM] Use pathlib.Path, open() with context managers, or sys.stdin/sys.stdout streams and gracefully handle Typed Tuples like Tuple[bool, str], Namedtuples, or Dict[str, Any] with type annotations when applicable. | " &amp;</v>
      </c>
      <c r="G19" s="54" t="s">
        <v>224</v>
      </c>
    </row>
    <row r="20" spans="1:7">
      <c r="A20">
        <f t="shared" si="1"/>
        <v>214</v>
      </c>
      <c r="B20" s="84" t="s">
        <v>223</v>
      </c>
      <c r="C20" s="32" t="s">
        <v>603</v>
      </c>
      <c r="D20" s="94" t="str">
        <f>"If using external packages, use " &amp; Variables!E17 &amp; " at the top of the code block. Assume no project configuration file exists. | " &amp; CHAR(34) &amp; " &amp;"</f>
        <v>If using external packages, use Standard requirements.txt file or inline pip install comments (# requirements: package_name&gt;=version) at the top of the code block. Assume no project configuration file exists. | " &amp;</v>
      </c>
      <c r="E20" s="94"/>
      <c r="F20" s="77" t="str">
        <f t="shared" si="0"/>
        <v>"[INLINE_PACKAGE_MANAGER] If using external packages, use Standard requirements.txt file or inline pip install comments (# requirements: package_name&gt;=version) at the top of the code block. Assume no project configuration file exists. | " &amp;</v>
      </c>
      <c r="G20" s="54" t="s">
        <v>224</v>
      </c>
    </row>
    <row r="21" spans="1:7">
      <c r="A21">
        <f t="shared" si="1"/>
        <v>474</v>
      </c>
      <c r="B21" s="83" t="s">
        <v>223</v>
      </c>
      <c r="C21" s="32" t="s">
        <v>604</v>
      </c>
      <c r="D21" s="94" t="str">
        <f>"For " &amp; Variables!E18 &amp; ", NEVER use " &amp; Variables!E19 &amp; ". Use " &amp; Variables!E20 &amp; ", as " &amp; Variables!E19 &amp; " fail in standalone execution environments. | " &amp; CHAR(34) &amp; " &amp;"</f>
        <v>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E21" s="94"/>
      <c r="F21" s="77" t="str">
        <f t="shared" si="0"/>
        <v>"[TESTING_FRAMEWORK_LIMITS]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994</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Standard requirements.txt file or inline pip install comments (# requirements: package_name&gt;=version) at the top. | " &amp;</v>
      </c>
      <c r="E65" s="94"/>
      <c r="F65" s="77" t="str">
        <f t="shared" si="2"/>
        <v>"[INLINE_PACKAGE_MANAGER] If the project requires an external package, you MUST use Standard requirements.txt file or inline pip install comments (# requirements: package_name&gt;=version) at the top. | " &amp;</v>
      </c>
      <c r="G65" s="32" t="s">
        <v>224</v>
      </c>
    </row>
    <row r="66" spans="2:7">
      <c r="B66" s="54" t="s">
        <v>223</v>
      </c>
      <c r="C66" s="54" t="s">
        <v>624</v>
      </c>
      <c r="D66" s="94" t="str">
        <f>"Rule: " &amp; IF(G9="Beginner", Variables!E10, IF(G9="Intermediate", Variables!E11, Variables!E12)) &amp; " | " &amp; CHAR(34) &amp; " &amp;"</f>
        <v>Rule: Build scripts: async/await coroutines with asyncio, subprocess execution, signal trapping, and custom context managers. | " &amp;</v>
      </c>
      <c r="E66" s="94"/>
      <c r="F66" s="77" t="str">
        <f t="shared" si="2"/>
        <v>"[SCOPE_ARCHITECTURE_RULE] Rule: Build scripts: async/await coroutines with asyncio, subprocess execution, signal trapping, and custom context managers.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E67" s="94"/>
      <c r="F67" s="77" t="str">
        <f t="shared" si="2"/>
        <v>"[VISUAL_ARCHITECTURE_COMMENTS]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995</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77" t="str">
        <f>IF(D93="","",""""&amp;C93&amp;" "&amp;IF(C93="[FOOTER RULE - STRICT]",D93,IF(RIGHT(D93,6)=" | "&amp;CHAR(34)&amp;" &amp;",D93,D93&amp;" | "&amp;CHAR(34)&amp;" &amp;")))</f>
        <v>"[MENTOR_SCOPE_EXPECTATIONS]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496</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489</v>
      </c>
      <c r="B16" s="83" t="s">
        <v>223</v>
      </c>
      <c r="C16" s="32" t="s">
        <v>188</v>
      </c>
      <c r="D16" s="93" t="str">
        <f>Variables!E31 &amp; " | " &amp; Variables!E32 &amp; " | " &amp; Variables!E33 &amp; " | " &amp; CHAR(34) &amp; " &amp;"</f>
        <v>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E16" s="77" t="str">
        <f t="shared" si="0"/>
        <v>"[FILE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F16" s="54" t="s">
        <v>224</v>
      </c>
    </row>
    <row r="17" spans="1:6">
      <c r="A17">
        <f t="shared" si="1"/>
        <v>168</v>
      </c>
      <c r="B17" s="83" t="s">
        <v>223</v>
      </c>
      <c r="C17" s="32" t="s">
        <v>598</v>
      </c>
      <c r="D17" s="93" t="str">
        <f>Variables!E34 &amp; " | " &amp; CHAR(34) &amp; " &amp;"</f>
        <v>Always use pytest or native test functions. You MUST use native assert statements or pytest.raises() for exception testing. Avoid defining TestClasses or methods. | " &amp;</v>
      </c>
      <c r="E17" s="77" t="str">
        <f t="shared" si="0"/>
        <v>"[EXUNIT RULE] Always use pytest or native test functions. You MUST use native assert statements or pytest.raises() for exception testing. Avoid defining TestClasses or methods. | " &amp;</v>
      </c>
      <c r="F17" s="54" t="s">
        <v>224</v>
      </c>
    </row>
    <row r="18" spans="1:6">
      <c r="A18">
        <f t="shared" si="1"/>
        <v>133</v>
      </c>
      <c r="B18" s="54" t="s">
        <v>223</v>
      </c>
      <c r="C18" s="32" t="s">
        <v>597</v>
      </c>
      <c r="D18" s="93" t="str">
        <f>Variables!E35 &amp; " | " &amp; CHAR(34) &amp; " &amp;"</f>
        <v>Assume a standard Python runtime context. External PyPI dependencies MUST be specified strictly within a requirements.txt file. | " &amp;</v>
      </c>
      <c r="E18" s="77" t="str">
        <f t="shared" si="0"/>
        <v>"[HEX DEPENDENCIES RULE] Assume a standard Python runtime context. External PyPI dependencies MUST be specified strictly within a requirements.txt file. | " &amp;</v>
      </c>
      <c r="F18" s="54" t="s">
        <v>224</v>
      </c>
    </row>
    <row r="19" spans="1:6">
      <c r="A19">
        <f t="shared" si="1"/>
        <v>481</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E19" s="77" t="str">
        <f t="shared" si="0"/>
        <v>"[CODE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994</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5" s="77" t="str">
        <f t="shared" si="2"/>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E59" s="77" t="str">
        <f t="shared" si="2"/>
        <v>"[BUG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996</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E90" s="17" t="str">
        <f t="shared" si="3"/>
        <v>"[PYTHON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PyPI packages MUST be specified inside a standard requirements.txt file. Do not use inline system pip commands. | " &amp;</v>
      </c>
      <c r="E15" s="77" t="str">
        <f t="shared" si="0"/>
        <v>"[EXTERNAL_PACKAGE_PROTOCOL] External PyPI packages MUST be specified inside a standard requirements.txt file. Do not use inline system pip commands. | " &amp;</v>
      </c>
      <c r="F15" s="54" t="s">
        <v>224</v>
      </c>
    </row>
    <row r="16" spans="2:29">
      <c r="B16" s="83" t="s">
        <v>223</v>
      </c>
      <c r="C16" s="54" t="s">
        <v>664</v>
      </c>
      <c r="D16" s="92" t="str">
        <f>Variables!E48 &amp; " | " &amp; CHAR(34) &amp; " &amp;"</f>
        <v>Tests MUST isolate functional logic. NEVER mutate global state; use native assert statements or pytest fixtures to verify function outputs. | " &amp;</v>
      </c>
      <c r="E16" s="77" t="str">
        <f t="shared" si="0"/>
        <v>"[TESTING_FRAMEWORK_PROTOCOL] Tests MUST isolate functional logic. NEVER mutate global state; use native assert statements or pytest fixtures to verify function outputs.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E17" s="77" t="str">
        <f t="shared" si="0"/>
        <v>"[CHALLENGE_CONSTRAINTS_POLICY]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994</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pip tooling and requirements.txt for dependencies. | " &amp;</v>
      </c>
      <c r="E57" s="77" t="str">
        <f t="shared" si="2"/>
        <v>"[EXTERNAL_PACKAGE_PROTOCOL] Require standard pip tooling and requirements.txt for dependencies.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Python code (STRICT: Do NOT count comments or TODOs). Must feature functional data pipelines or asynchronous asyncio flows. | " &amp;</v>
      </c>
      <c r="E58" s="77" t="str">
        <f t="shared" si="2"/>
        <v>"[CHALLENGE_CONSTRAINTS_POLICY] MUST be between " &amp; IF(G9="Beginner","25–40", IF(G9="Intermediate","30–60","40–100")) &amp; " lines of EXECUTABLE base Python code (STRICT: Do NOT count comments or TODOs). Must feature functional data pipelines or asynchronous asyncio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997</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E90" s="17" t="str">
        <f t="shared" si="3"/>
        <v>"[PYTHON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994</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998</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994</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t="str">
        <f t="shared" si="1"/>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999</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2026-07-27T03:19:28Z</dcterms:modified>
</cp:coreProperties>
</file>