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Coding5s_Kit_Hub\kits\"/>
    </mc:Choice>
  </mc:AlternateContent>
  <xr:revisionPtr revIDLastSave="0" documentId="13_ncr:1_{4791D223-DA11-4987-8F53-F17B5F885FC1}"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8680" yWindow="75" windowWidth="29040" windowHeight="15720" tabRatio="732" activeTab="3"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9" i="1" l="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9" i="1"/>
  <c r="AD10" i="1"/>
  <c r="AD11" i="1"/>
  <c r="AD12" i="1"/>
  <c r="AD13" i="1"/>
  <c r="AD14" i="1"/>
  <c r="AD15" i="1"/>
  <c r="AD16" i="1"/>
  <c r="AD17" i="1"/>
  <c r="AD18" i="1"/>
  <c r="AD19" i="1"/>
  <c r="AD20" i="1"/>
  <c r="AD21" i="1"/>
  <c r="AD22" i="1"/>
  <c r="AD23" i="1"/>
  <c r="AD24" i="1"/>
  <c r="AD25" i="1"/>
  <c r="AD26" i="1"/>
  <c r="AD27" i="1"/>
  <c r="AD28" i="1"/>
  <c r="AD29" i="1"/>
  <c r="AD30" i="1"/>
  <c r="AD31" i="1"/>
  <c r="AD32" i="1"/>
  <c r="W32" i="1" s="1"/>
  <c r="AD33" i="1"/>
  <c r="AD34" i="1"/>
  <c r="AD35" i="1"/>
  <c r="AD36" i="1"/>
  <c r="AD37" i="1"/>
  <c r="AD38" i="1"/>
  <c r="AD39" i="1"/>
  <c r="AD40" i="1"/>
  <c r="AD41" i="1"/>
  <c r="AD42" i="1"/>
  <c r="AD43" i="1"/>
  <c r="AD44" i="1"/>
  <c r="AD45" i="1"/>
  <c r="AD46" i="1"/>
  <c r="AD47" i="1"/>
  <c r="AD48" i="1"/>
  <c r="AD49" i="1"/>
  <c r="AD50" i="1"/>
  <c r="AD51" i="1"/>
  <c r="AD52" i="1"/>
  <c r="AD53" i="1"/>
  <c r="AD54" i="1"/>
  <c r="AD55" i="1"/>
  <c r="AD56" i="1"/>
  <c r="W56" i="1" s="1"/>
  <c r="AD57" i="1"/>
  <c r="AD58" i="1"/>
  <c r="AD59" i="1"/>
  <c r="AD60" i="1"/>
  <c r="AD61" i="1"/>
  <c r="AD62" i="1"/>
  <c r="AD63" i="1"/>
  <c r="AD64" i="1"/>
  <c r="AD65" i="1"/>
  <c r="AD66" i="1"/>
  <c r="AD67" i="1"/>
  <c r="AD68" i="1"/>
  <c r="AD69" i="1"/>
  <c r="AD70" i="1"/>
  <c r="AD71" i="1"/>
  <c r="AD72" i="1"/>
  <c r="AD73" i="1"/>
  <c r="AD74" i="1"/>
  <c r="AD75" i="1"/>
  <c r="AD76" i="1"/>
  <c r="AD77" i="1"/>
  <c r="AD78" i="1"/>
  <c r="AD79" i="1"/>
  <c r="AD80" i="1"/>
  <c r="W80" i="1" s="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W116" i="1" s="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W9" i="1"/>
  <c r="W10" i="1"/>
  <c r="W11" i="1"/>
  <c r="W12" i="1"/>
  <c r="W13" i="1"/>
  <c r="W14" i="1"/>
  <c r="W15" i="1"/>
  <c r="W16" i="1"/>
  <c r="W17" i="1"/>
  <c r="W18" i="1"/>
  <c r="W19" i="1"/>
  <c r="W20" i="1"/>
  <c r="W21" i="1"/>
  <c r="W22" i="1"/>
  <c r="W23" i="1"/>
  <c r="W24" i="1"/>
  <c r="W25" i="1"/>
  <c r="W26" i="1"/>
  <c r="W27" i="1"/>
  <c r="W28" i="1"/>
  <c r="W29" i="1"/>
  <c r="W30" i="1"/>
  <c r="W31" i="1"/>
  <c r="W33" i="1"/>
  <c r="W34" i="1"/>
  <c r="W35" i="1"/>
  <c r="W36" i="1"/>
  <c r="W37" i="1"/>
  <c r="W38" i="1"/>
  <c r="W39" i="1"/>
  <c r="W40" i="1"/>
  <c r="W41" i="1"/>
  <c r="W42" i="1"/>
  <c r="W43" i="1"/>
  <c r="W44" i="1"/>
  <c r="W45" i="1"/>
  <c r="W46" i="1"/>
  <c r="W47" i="1"/>
  <c r="W48" i="1"/>
  <c r="W49" i="1"/>
  <c r="W50" i="1"/>
  <c r="W51" i="1"/>
  <c r="W52" i="1"/>
  <c r="W53" i="1"/>
  <c r="W54" i="1"/>
  <c r="W55" i="1"/>
  <c r="W57" i="1"/>
  <c r="W58" i="1"/>
  <c r="W59" i="1"/>
  <c r="W60" i="1"/>
  <c r="W61" i="1"/>
  <c r="W62" i="1"/>
  <c r="W63" i="1"/>
  <c r="W64" i="1"/>
  <c r="W65" i="1"/>
  <c r="W66" i="1"/>
  <c r="W67" i="1"/>
  <c r="W68" i="1"/>
  <c r="W69" i="1"/>
  <c r="W70" i="1"/>
  <c r="W71" i="1"/>
  <c r="W72" i="1"/>
  <c r="W73" i="1"/>
  <c r="W74" i="1"/>
  <c r="W75" i="1"/>
  <c r="W76" i="1"/>
  <c r="W77" i="1"/>
  <c r="W78" i="1"/>
  <c r="W79"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E54" i="16"/>
  <c r="E55" i="16"/>
  <c r="E56" i="16"/>
  <c r="E57" i="16"/>
  <c r="E58" i="16"/>
  <c r="E59" i="16"/>
  <c r="E60" i="16"/>
  <c r="E61" i="16"/>
  <c r="E62" i="16"/>
  <c r="E63" i="16"/>
  <c r="E64" i="16"/>
  <c r="E65" i="16"/>
  <c r="E66" i="16"/>
  <c r="E67" i="16"/>
  <c r="E68" i="16"/>
  <c r="E69" i="16"/>
  <c r="E70" i="16"/>
  <c r="E71" i="16"/>
  <c r="E72" i="16"/>
  <c r="E73" i="16"/>
  <c r="E74" i="16"/>
  <c r="E75" i="16"/>
  <c r="E76" i="16"/>
  <c r="E53" i="16"/>
  <c r="D53" i="16"/>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D57" i="16"/>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H22" i="1"/>
  <c r="A22" i="1" a="1"/>
  <c r="A22" i="1" s="1"/>
  <c r="AH21" i="1"/>
  <c r="A21" i="1" a="1"/>
  <c r="A21" i="1" s="1"/>
  <c r="AH20" i="1"/>
  <c r="AH19" i="1"/>
  <c r="A19" i="1" a="1"/>
  <c r="A19" i="1" s="1"/>
  <c r="AH18" i="1"/>
  <c r="A18" i="1" a="1"/>
  <c r="A18" i="1" s="1"/>
  <c r="AH17" i="1"/>
  <c r="AH16" i="1"/>
  <c r="AH15" i="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34" i="1" a="1"/>
  <c r="A34" i="1" s="1"/>
  <c r="A25" i="1" a="1"/>
  <c r="A25" i="1" s="1"/>
  <c r="A50" i="1" a="1"/>
  <c r="A50" i="1" s="1"/>
  <c r="A42" i="1" a="1"/>
  <c r="A42"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15" i="1" l="1" a="1"/>
  <c r="A15" i="1" s="1"/>
  <c r="A23" i="1" a="1"/>
  <c r="A23" i="1" s="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<sst xmlns="http://schemas.openxmlformats.org/spreadsheetml/2006/main" count="2899" uniqueCount="994">
  <si>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</si>
  <si>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</si>
  <si>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</si>
  <si>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</si>
  <si>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</si>
  <si>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</si>
  <si>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</si>
  <si>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</si>
  <si>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</si>
  <si>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</si>
  <si>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</si>
  <si>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</si>
  <si>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</si>
  <si>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</si>
  <si>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</si>
  <si>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</si>
  <si>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</si>
  <si>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</si>
  <si>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</si>
  <si>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</si>
  <si>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</si>
  <si>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</si>
  <si>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</si>
  <si>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</si>
  <si>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</si>
  <si>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</si>
  <si>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</si>
  <si>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</si>
  <si>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</si>
  <si>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</si>
  <si>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</si>
  <si>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</si>
  <si>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</si>
  <si>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</si>
  <si>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</si>
  <si>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</si>
  <si>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</si>
  <si>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</si>
  <si>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</si>
  <si>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</si>
  <si>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</si>
  <si>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</si>
  <si>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</si>
  <si>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</si>
  <si>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</si>
  <si>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</si>
  <si>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</si>
  <si>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</si>
  <si>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</si>
  <si>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</si>
  <si>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</si>
  <si>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</si>
  <si>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</si>
  <si>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</si>
  <si>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</si>
  <si>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</si>
  <si>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</si>
  <si>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</si>
  <si>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</si>
  <si>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</si>
  <si>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</si>
  <si>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</si>
  <si>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</si>
  <si>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</si>
  <si>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</si>
  <si>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</si>
  <si>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</si>
  <si>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</si>
  <si>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</si>
  <si>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</si>
  <si>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</si>
  <si>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</si>
  <si>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</si>
  <si>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</si>
  <si>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</si>
  <si>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</si>
  <si>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</si>
  <si>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</si>
  <si>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</si>
  <si>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</si>
  <si>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</si>
  <si>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</si>
  <si>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</si>
  <si>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</si>
  <si>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</si>
  <si>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</si>
  <si>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</si>
  <si>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</si>
  <si>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</si>
  <si>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</si>
  <si>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</si>
  <si>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</si>
  <si>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</si>
  <si>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</si>
  <si>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</si>
  <si>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</si>
  <si>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</si>
  <si>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</si>
  <si>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</si>
  <si>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</si>
  <si>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</si>
  <si>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</si>
  <si>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</si>
  <si>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</si>
  <si>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</si>
  <si>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</si>
  <si>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</si>
  <si>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</si>
  <si>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</si>
  <si>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</si>
  <si>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</si>
  <si>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</si>
  <si>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</si>
  <si>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</si>
  <si>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</si>
  <si>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</si>
  <si>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</si>
  <si>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</si>
  <si>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</si>
  <si>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</si>
  <si>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</si>
  <si>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</si>
  <si>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</si>
  <si>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</si>
  <si>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</si>
  <si>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</si>
  <si>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</si>
  <si>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</si>
  <si>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</si>
  <si>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</si>
  <si>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</si>
  <si>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</si>
  <si>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</si>
  <si>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</si>
  <si>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</si>
  <si>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</si>
  <si>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</si>
  <si>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</si>
  <si>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</si>
  <si>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</si>
  <si>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</si>
  <si>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</si>
  <si>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</si>
  <si>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</si>
  <si>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</si>
  <si>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</si>
  <si>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</si>
  <si>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</si>
  <si>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</si>
  <si>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</si>
  <si>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</si>
  <si>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</si>
  <si>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</si>
  <si>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</si>
  <si>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</si>
  <si>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</si>
  <si>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</si>
  <si>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</si>
  <si>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</si>
  <si>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</si>
  <si>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</si>
  <si>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</si>
  <si>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</si>
  <si>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</si>
  <si>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</si>
  <si>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</si>
  <si>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</si>
  <si>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</si>
  <si>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</si>
  <si>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</si>
  <si>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</si>
  <si>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</si>
  <si>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</si>
  <si>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</si>
  <si>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</si>
  <si>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</si>
  <si>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</si>
  <si>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</si>
  <si>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</si>
  <si>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</si>
  <si>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</si>
  <si>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</si>
  <si>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</si>
  <si>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</si>
  <si>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</si>
  <si>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</si>
  <si>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</si>
  <si>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</si>
  <si>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</si>
  <si>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</si>
  <si>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</si>
  <si>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</si>
  <si>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</si>
  <si>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</si>
  <si>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</si>
  <si>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</si>
  <si>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</si>
  <si>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</si>
  <si>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</si>
  <si>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</si>
  <si>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</si>
  <si>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</si>
  <si>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</si>
  <si>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</si>
  <si>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</si>
  <si>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</si>
  <si>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</si>
  <si>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</si>
  <si>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</si>
  <si>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</si>
  <si>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</si>
  <si>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</si>
  <si>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</si>
  <si>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</si>
  <si>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</si>
  <si>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</si>
  <si>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</si>
  <si>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</si>
  <si>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</si>
  <si>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</si>
  <si>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</si>
  <si>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</si>
  <si>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</si>
  <si>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</si>
  <si>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</si>
  <si>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</si>
  <si>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</si>
  <si>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</si>
  <si>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</si>
  <si>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</si>
  <si>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</si>
  <si>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</si>
  <si>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</si>
  <si>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</si>
  <si>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</si>
  <si>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</si>
  <si>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</si>
  <si>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</si>
  <si>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</si>
  <si>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</si>
  <si>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</si>
  <si>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</si>
  <si>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</si>
  <si>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</si>
  <si>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</si>
  <si>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</si>
  <si>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</si>
  <si>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</si>
  <si>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</si>
  <si>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</si>
  <si>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</si>
  <si>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</si>
  <si>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</si>
  <si>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</si>
  <si>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</si>
  <si>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</si>
  <si>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</si>
  <si>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</si>
  <si>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</si>
  <si>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</si>
  <si>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</si>
  <si>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</si>
  <si>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</si>
  <si>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</si>
  <si>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</si>
  <si>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</si>
  <si>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</si>
  <si>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</si>
  <si>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</si>
  <si>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</si>
  <si>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</si>
  <si>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</si>
  <si>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</si>
  <si>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</si>
  <si>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</si>
  <si>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</si>
  <si>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</si>
  <si>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</si>
  <si>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</si>
  <si>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</si>
  <si>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</si>
  <si>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</si>
  <si>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</si>
  <si>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</si>
  <si>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</si>
  <si>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</si>
  <si>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</si>
  <si>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</si>
  <si>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</si>
  <si>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</si>
  <si>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</si>
  <si>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</si>
  <si>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</si>
  <si>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</si>
  <si>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</si>
  <si>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</si>
  <si>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</si>
  <si>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</si>
  <si>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</si>
  <si>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</si>
  <si>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</si>
  <si>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</si>
  <si>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</si>
  <si>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</si>
  <si>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</si>
  <si>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</si>
  <si>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</si>
  <si>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</si>
  <si>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</si>
  <si>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</si>
  <si>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</si>
  <si>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</si>
  <si>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</si>
  <si>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</si>
  <si>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</si>
  <si>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</si>
  <si>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</si>
  <si>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</si>
  <si>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</si>
  <si>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</si>
  <si>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</si>
  <si>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</si>
  <si>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</si>
  <si>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</si>
  <si>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</si>
  <si>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</si>
  <si>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</si>
  <si>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</si>
  <si>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</si>
  <si>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</si>
  <si>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</si>
  <si>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</si>
  <si>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</si>
  <si>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</si>
  <si>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</si>
  <si>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</si>
  <si>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</si>
  <si>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</si>
  <si>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</si>
  <si>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</si>
  <si>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</si>
  <si>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</si>
  <si>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</si>
  <si>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</si>
  <si>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</si>
  <si>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</si>
  <si>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</si>
  <si>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</si>
  <si>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</si>
  <si>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</si>
  <si>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</si>
  <si>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</si>
  <si>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</si>
  <si>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</si>
  <si>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</si>
  <si>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</si>
  <si>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</si>
  <si>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</si>
  <si>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</si>
  <si>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</si>
  <si>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</si>
  <si>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</si>
  <si>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</si>
  <si>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</si>
  <si>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</si>
  <si>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</si>
  <si>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</si>
  <si>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</si>
  <si>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</si>
  <si>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</si>
  <si>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</si>
  <si>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</si>
  <si>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</si>
  <si>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</si>
  <si>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</si>
  <si>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</si>
  <si>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</si>
  <si>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</si>
  <si>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</si>
  <si>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</si>
  <si>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</si>
  <si>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</si>
  <si>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</si>
  <si>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</si>
  <si>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</si>
  <si>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</si>
  <si>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</si>
  <si>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</si>
  <si>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</si>
  <si>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</si>
  <si>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</si>
  <si>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</si>
  <si>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</si>
  <si>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</si>
  <si>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</si>
  <si>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</si>
  <si>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</si>
  <si>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</si>
  <si>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</si>
  <si>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</si>
  <si>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</si>
  <si>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</si>
  <si>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</si>
  <si>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</si>
  <si>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</si>
  <si>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</si>
  <si>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</si>
  <si>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</si>
  <si>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</si>
  <si>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</si>
  <si>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</si>
  <si>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</si>
  <si>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</si>
  <si>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</si>
  <si>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</si>
  <si>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</si>
  <si>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</si>
  <si>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</si>
  <si>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</si>
  <si>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</si>
  <si>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</si>
  <si>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</si>
  <si>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</si>
  <si>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</si>
  <si>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</si>
  <si>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</si>
  <si>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</si>
  <si>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</si>
  <si>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</si>
  <si>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</si>
  <si>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</si>
  <si>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</si>
  <si>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</si>
  <si>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</si>
  <si>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</si>
  <si>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</si>
  <si>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</si>
  <si>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</si>
  <si>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</si>
  <si>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</si>
  <si>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</si>
  <si>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</si>
  <si>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</si>
  <si>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</si>
  <si>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</si>
  <si>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</si>
  <si>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</si>
  <si>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</si>
  <si>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</si>
  <si>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</si>
  <si>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</si>
  <si>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</si>
  <si>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</si>
  <si>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</si>
  <si>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</si>
  <si>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</si>
  <si>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</si>
  <si>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</si>
  <si>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</si>
  <si>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</si>
  <si>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</si>
  <si>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</si>
  <si>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</si>
  <si>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</si>
  <si>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</si>
  <si>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</si>
  <si>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</si>
  <si>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</si>
  <si>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</si>
  <si>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</si>
  <si>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</si>
  <si>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</si>
  <si>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</si>
  <si>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</si>
  <si>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</si>
  <si>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</si>
  <si>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</si>
  <si>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</si>
  <si>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</si>
  <si>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</si>
  <si>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</si>
  <si>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</si>
  <si>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</si>
  <si>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</si>
  <si>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</si>
  <si>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</si>
  <si>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</si>
  <si>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</si>
  <si>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</si>
  <si>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</si>
  <si>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</si>
  <si>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</si>
  <si>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</si>
  <si>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</si>
  <si>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</si>
  <si>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</si>
  <si>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</si>
  <si>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</si>
  <si>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</si>
  <si>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</si>
  <si>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</si>
  <si>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</si>
  <si>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</si>
  <si>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</si>
  <si>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</si>
  <si>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</si>
  <si>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</si>
  <si>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</si>
  <si>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</si>
  <si>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</si>
  <si>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</si>
  <si>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</si>
  <si>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</si>
  <si>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</si>
  <si>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</si>
  <si>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</si>
  <si>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</si>
  <si>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</si>
  <si>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</si>
  <si>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</si>
  <si>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</si>
  <si>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</si>
  <si>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</si>
  <si>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</si>
  <si>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</si>
  <si>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</si>
  <si>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</si>
  <si>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</si>
  <si>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</si>
  <si>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</si>
  <si>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</si>
  <si>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</si>
  <si>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</si>
  <si>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</si>
  <si>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</si>
  <si>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</si>
  <si>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</si>
  <si>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</si>
  <si>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</si>
  <si>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</si>
  <si>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</si>
  <si>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</si>
  <si>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</si>
  <si>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</si>
  <si>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</si>
  <si>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</si>
  <si>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</si>
  <si>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</si>
  <si>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</si>
  <si>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</si>
  <si>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</si>
  <si>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</si>
  <si>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</si>
  <si>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</si>
  <si>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</si>
  <si>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</si>
  <si>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</si>
  <si>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</si>
  <si>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</si>
  <si>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</si>
  <si>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</si>
  <si>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</si>
  <si>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</si>
  <si>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</si>
  <si>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</si>
  <si>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</si>
  <si>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</si>
  <si>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</si>
  <si>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</si>
  <si>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</si>
  <si>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</si>
  <si>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</si>
  <si>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</si>
  <si>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</si>
  <si>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</si>
  <si>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</si>
  <si>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</si>
  <si>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</si>
  <si>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</si>
  <si>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</si>
  <si>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</si>
  <si>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</si>
  <si>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</si>
  <si>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</si>
  <si>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</si>
  <si>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</si>
  <si>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</si>
  <si>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</si>
  <si>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</si>
  <si>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</si>
  <si>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</si>
  <si>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</si>
  <si>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</si>
  <si>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</si>
  <si>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</si>
  <si>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</si>
  <si>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</si>
  <si>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</si>
  <si>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</si>
  <si>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</si>
  <si>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</si>
  <si>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</si>
  <si>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</si>
  <si>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</si>
  <si>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</si>
  <si>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</si>
  <si>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</si>
  <si>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</si>
  <si>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</si>
  <si>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</si>
  <si>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</si>
  <si>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</si>
  <si>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</si>
  <si>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</si>
  <si>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</si>
  <si>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</si>
  <si>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</si>
  <si>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</si>
  <si>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</si>
  <si>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</si>
  <si>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</si>
  <si>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</si>
  <si>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</si>
  <si>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</si>
  <si>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</si>
  <si>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</si>
  <si>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</si>
  <si>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</si>
  <si>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</si>
  <si>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</si>
  <si>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</si>
  <si>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</si>
  <si>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</si>
  <si>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</si>
  <si>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</si>
  <si>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</si>
  <si>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</si>
  <si>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</si>
  <si>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</si>
  <si>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</si>
  <si>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</si>
  <si>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</si>
  <si>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</si>
  <si>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</si>
  <si>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</si>
  <si>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</si>
  <si>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</si>
  <si>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</si>
  <si>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</si>
  <si>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</si>
  <si>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</si>
  <si>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</si>
  <si>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</si>
  <si>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</si>
  <si>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</si>
  <si>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</si>
  <si>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</si>
  <si>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</si>
  <si>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</si>
  <si>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</si>
  <si>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</si>
  <si>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</si>
  <si>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</si>
  <si>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</si>
  <si>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</si>
  <si>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</si>
  <si>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</si>
  <si>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</si>
  <si>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</si>
  <si>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</si>
  <si>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</si>
  <si>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</si>
  <si>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</si>
  <si>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</si>
  <si>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</si>
  <si>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</si>
  <si>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</si>
  <si>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</si>
  <si>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</si>
  <si>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</si>
  <si>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</si>
  <si>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</si>
  <si>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</si>
  <si>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</si>
  <si>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</si>
  <si>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</si>
  <si>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</si>
  <si>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</si>
  <si>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</si>
  <si>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</si>
  <si>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</si>
  <si>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</si>
  <si>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</si>
  <si>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</si>
  <si>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</si>
  <si>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</si>
  <si>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</si>
  <si>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</si>
  <si>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</si>
  <si>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</si>
  <si>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</si>
  <si>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</si>
  <si>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</si>
  <si>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</si>
  <si>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</si>
  <si>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</si>
  <si>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</si>
  <si>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Python Core &amp; Scripting</t>
  </si>
  <si>
    <t>Demonstrate core console output, length evaluation, string representation, and interactive help using print(), len(), str(), and help().</t>
  </si>
  <si>
    <t>Syntax Fundamentals &amp; Styling (print(), len(), str(), help())</t>
  </si>
  <si>
    <t>Evaluate object identity, dynamic variable types, and memory cleanup using type(), id(), del, and isinstance().</t>
  </si>
  <si>
    <t>Variables &amp; Dynamic Typing (type(), id(), del, isinstance())</t>
  </si>
  <si>
    <t>Perform explicit type casting across primitive data types using int(), float(), str(), bool(), and list().</t>
  </si>
  <si>
    <t>Type Casting &amp; Conversion (int(), float(), str(), bool(), list())</t>
  </si>
  <si>
    <t>Manipulate numerical representations and evaluate precision using int(), float(), complex(), int.bit_length(), and float.is_integer().</t>
  </si>
  <si>
    <t>Numeric Types (int(), float(), complex(), int.bit_length(), float.is_integer())</t>
  </si>
  <si>
    <t>Execute basic arithmetic operations using +, -, *, /, and //.</t>
  </si>
  <si>
    <t>Basic Arithmetic Operators (+, -, *, /, //)</t>
  </si>
  <si>
    <t>Evaluate advanced arithmetic and compound assignment operations using %, **, +=, -=, and *=.</t>
  </si>
  <si>
    <t>Advanced Arithmetic Operators (%, **, +=, -=, *=)</t>
  </si>
  <si>
    <t>Develop a Python script consolidating Runtime Inspection, Variable Typing, Arithmetic Operations, and Type Casting.</t>
  </si>
  <si>
    <t>Project 01: Core Syntax &amp; Mathematical Foundations</t>
  </si>
  <si>
    <t>Compare values and evaluate equality using ==, !=, &lt;, &gt;, and &lt;=.</t>
  </si>
  <si>
    <t>Comparison Operators (==, !=, &lt;, &gt;, &lt;=)</t>
  </si>
  <si>
    <t>Build compound conditional logic and object identity checks using and, or, not, is, and is not.</t>
  </si>
  <si>
    <t>Logical &amp; Identity Operators (and, or, not, is, is not)</t>
  </si>
  <si>
    <t>Perform bitwise manipulations and shifting operations using &amp;, ,, ^, ~, and &lt;&lt;.</t>
  </si>
  <si>
    <t>Bitwise Operators (&amp;, , ^, ~, &lt;&lt;)</t>
  </si>
  <si>
    <t>Apply built-in mathematical functions using min(), max(), sum(), pow(), and abs().</t>
  </si>
  <si>
    <t>Built-in Mathematical Functions (min(), max(), sum(), pow(), abs())</t>
  </si>
  <si>
    <t>Perform sequence extraction, slicing, and length calculations on strings using str(), len(), slice(), and [].</t>
  </si>
  <si>
    <t>String Indexing &amp; Slicing (str(), len(), slice(), [])</t>
  </si>
  <si>
    <t>Format dynamic string outputs using f-strings, format(), and %.</t>
  </si>
  <si>
    <t>String Formatting Mechanics (f-strings, format(), %)</t>
  </si>
  <si>
    <t>Clean, sanitize, and alter string casing using lower(), upper(), capitalize(), strip(), and replace().</t>
  </si>
  <si>
    <t>String Case &amp; Cleaning Methods (lower(), upper(), capitalize(), strip(), replace())</t>
  </si>
  <si>
    <t>Build a Text Processing Utility consolidating Comparison Logic, Bitwise Operations, and String Formatting.</t>
  </si>
  <si>
    <t>Project 02: Bitwise Logic &amp; String Formatting Engine</t>
  </si>
  <si>
    <t>Inspect and search substring elements within text using count(), find(), index(), startswith(), and endswith().</t>
  </si>
  <si>
    <t>String Search &amp; Inspection Methods (count(), find(), index(), startswith(), endswith())</t>
  </si>
  <si>
    <t>Partition, split, and rejoin text streams using split(), rsplit(), splitlines(), partition(), and join().</t>
  </si>
  <si>
    <t>String Splitting &amp; Joining Methods (split(), rsplit(), splitlines(), partition(), join())</t>
  </si>
  <si>
    <t>Match and substitute regular expression patterns using re.search(), re.match(), re.findall(), and re.sub().</t>
  </si>
  <si>
    <t>Regular Expression Pattern Matching (re.search(), re.match(), re.findall(), re.sub())</t>
  </si>
  <si>
    <t>Compile and split regular expressions using re.compile(), re.split(), Pattern.search(), and Pattern.findall().</t>
  </si>
  <si>
    <t>Regular Expression Compilation &amp; Splitting (re.compile(), re.split(), Pattern.search(), Pattern.findall())</t>
  </si>
  <si>
    <t>Evaluate truthiness values and non-boolean types using bool(), None, True, and False.</t>
  </si>
  <si>
    <t>Boolean Logic &amp; Truthiness (bool(), None, True, False)</t>
  </si>
  <si>
    <t>Implement multi-way conditional decision paths using if, elif, and else.</t>
  </si>
  <si>
    <t>Conditional Branching (if, elif, else)</t>
  </si>
  <si>
    <t>Assign variables within conditional expressions and loop evaluations using :=, if, and while.</t>
  </si>
  <si>
    <t>Assignment Expressions (:=, if, while)</t>
  </si>
  <si>
    <t>Create a Regex Log Parser consolidating Text Splitting, Regular Expressions, and Conditional Logic.</t>
  </si>
  <si>
    <t>Project 03: Pattern Matching &amp; Text Parsing Pipeline</t>
  </si>
  <si>
    <t>Evaluate structural pattern matching cases using match, case, and _.</t>
  </si>
  <si>
    <t>Structural Pattern Matching Mechanics (match, case, _)</t>
  </si>
  <si>
    <t>Implement guard clauses and pattern aliases in structural matching using match, case, if, as, and ,.</t>
  </si>
  <si>
    <t>Pattern Matching Guards &amp; Captures (match, case, if, as, ,)</t>
  </si>
  <si>
    <t>Control iterative execution loops and state flow using while, break, continue, and else.</t>
  </si>
  <si>
    <t>While Loops &amp; State Control (while, break, continue, else)</t>
  </si>
  <si>
    <t>Traverse sequence collections and manage loop state using for, in, break, continue, and else.</t>
  </si>
  <si>
    <t>For Loops &amp; Iterable Traversal (for, in, break, continue, else)</t>
  </si>
  <si>
    <t>Generate indexed and parallel iteration sequences using range(), enumerate(), zip(), reversed(), and sorted().</t>
  </si>
  <si>
    <t>Built-in Sequence Iterators (range(), enumerate(), zip(), reversed(), sorted())</t>
  </si>
  <si>
    <t>Construct and copy mutable list structures in memory using list(), [], len(), and copy().</t>
  </si>
  <si>
    <t>List Creation &amp; Memory Model (list(), [], len(), copy())</t>
  </si>
  <si>
    <t>Modify list elements, perform slice assignments, and remove elements using del, append(), extend(), and insert().</t>
  </si>
  <si>
    <t>List Slicing &amp; Modification (del, append(), extend(), insert())</t>
  </si>
  <si>
    <t>Develop an In-Memory Data Manager consolidating Structural Pattern Matching, Loops, and List Modifications.</t>
  </si>
  <si>
    <t>Project 04: Sequence Management &amp; Pattern Matching</t>
  </si>
  <si>
    <t>Remove and reorder list elements using pop(), remove(), clear(), sort(), and reverse().</t>
  </si>
  <si>
    <t>List Removal &amp; Ordering Methods (pop(), remove(), clear(), sort(), reverse())</t>
  </si>
  <si>
    <t>Construct immutable tuples and inspect elements using tuple(), (), count(), and index().</t>
  </si>
  <si>
    <t>Tuple Creation &amp; Operations (tuple(), (), count(), index())</t>
  </si>
  <si>
    <t>Construct dictionary key-value pairs and inspect hashability using dict(), {}, hash(), and len().</t>
  </si>
  <si>
    <t>Dictionary Creation &amp; Hashing (dict(), {}, hash(), len())</t>
  </si>
  <si>
    <t>Access and mutate dictionary elements safely using get(), setdefault(), update(), pop(), and del.</t>
  </si>
  <si>
    <t>Dictionary Access &amp; Mutation (get(), setdefault(), update(), pop(), del)</t>
  </si>
  <si>
    <t>Retrieve dictionary views and clear mappings using keys(), values(), items(), popitem(), and clear().</t>
  </si>
  <si>
    <t>Dictionary Inspection Methods (keys(), values(), items(), popitem(), clear())</t>
  </si>
  <si>
    <t>Construct unordered sets and mutate unique elements using set(), add(), remove(), discard(), and clear().</t>
  </si>
  <si>
    <t>Set Fundamentals &amp; Modification (set(), add(), remove(), discard(), clear())</t>
  </si>
  <si>
    <t>Perform mathematical set operations using union(), intersection(), difference(), and symmetric_difference().</t>
  </si>
  <si>
    <t>Set Mathematical Operations (union(), intersection(), difference(), symmetric_difference())</t>
  </si>
  <si>
    <t>Create a Data Deduplication &amp; Relational Matrix Tool consolidating Tuples, Dictionaries, and Sets.</t>
  </si>
  <si>
    <t>Project 05: Dictionary &amp; Set Manipulation Engine</t>
  </si>
  <si>
    <t>Perform set relational testing and create immutable sets using issubset(), issuperset(), isdisjoint(), and frozenset().</t>
  </si>
  <si>
    <t>Set Relational Testing &amp; Frozensets (issubset(), issuperset(), isdisjoint(), frozenset())</t>
  </si>
  <si>
    <t>Perform optimized data counting and error-free grouping using collections.Counter(), collections.defaultdict(), most_common(), and elements().</t>
  </si>
  <si>
    <t>Specialized Collections: Counter &amp; Defaultdict (collections.Counter(), collections.defaultdict(), most_common(), elements())</t>
  </si>
  <si>
    <t>Manage double-ended queues and lightweight immutable records using collections.deque(), collections.namedtuple(), appendleft(), and popleft().</t>
  </si>
  <si>
    <t>Specialized Collections: Deque &amp; Namedtuple (collections.deque(), collections.namedtuple(), appendleft(), popleft())</t>
  </si>
  <si>
    <t>Construct list comprehensions with conditional filtering using for, in, if, and else.</t>
  </si>
  <si>
    <t>List Comprehensions (for, in, if, else)</t>
  </si>
  <si>
    <t>Transform and construct dynamic dictionaries and sets using for, in, if, and {}.</t>
  </si>
  <si>
    <t>Dictionary &amp; Set Comprehensions (for, in, if, {})</t>
  </si>
  <si>
    <t>Implement manual sequence traversal following the iterator protocol using iter(), next(), and StopIteration.</t>
  </si>
  <si>
    <t>Iterators &amp; The Iterator Protocol (iter(), next(), StopIteration)</t>
  </si>
  <si>
    <t>Create memory-efficient lazy iterators and generator expressions using yield, next(), and iter().</t>
  </si>
  <si>
    <t>Generator Functions &amp; Expressions (yield, next(), iter())</t>
  </si>
  <si>
    <t>Build a High-Performance Analytics Pipeline consolidating Specialized Collections, Comprehensions, and Generators.</t>
  </si>
  <si>
    <t>Project 06: High-Performance Data Streaming Engine</t>
  </si>
  <si>
    <t>Control generator execution flow and sub-generator delegation using send(), close(), throw(), and yield from.</t>
  </si>
  <si>
    <t>Advanced Generator Mechanics (send(), close(), throw(), yield from)</t>
  </si>
  <si>
    <t>Generate infinite and chained sequences using itertools.count(), itertools.cycle(), itertools.repeat(), itertools.chain(), and itertools.islice().</t>
  </si>
  <si>
    <t>Itertools Infinite &amp; Chaining Mechanics (itertools.count(), itertools.cycle(), itertools.repeat(), itertools.chain(), itertools.islice())</t>
  </si>
  <si>
    <t>Perform cumulative aggregations and predicate grouping using itertools.accumulate(), itertools.groupby(), itertools.starmap(), and itertools.filterfalse().</t>
  </si>
  <si>
    <t>Itertools Accumulation &amp; Grouping (itertools.accumulate(), itertools.groupby(), itertools.starmap(), itertools.filterfalse())</t>
  </si>
  <si>
    <t>Evaluate combinatorial arrangements and padded sequence zipping using itertools.product(), itertools.permutations(), itertools.combinations(), and itertools.zip_longest().</t>
  </si>
  <si>
    <t>Itertools Combinatorics (itertools.product(), itertools.permutations(), itertools.combinations(), itertools.zip_longest())</t>
  </si>
  <si>
    <t>Pass positional arguments, keyword parameters, and handle default values using def, return, and None.</t>
  </si>
  <si>
    <t>Positional &amp; Default Arguments (def, return, None)</t>
  </si>
  <si>
    <t>Accept flexible positional and keyword arguments using *args and **kwargs.</t>
  </si>
  <si>
    <t>Arbitrary Arguments &amp; Unpacking (*args, **kwargs)</t>
  </si>
  <si>
    <t>Develop a Combinatorial Functional Toolkit consolidating Itertools, Generator Mechanics, and Flexible Function Signatures.</t>
  </si>
  <si>
    <t>Project 07: Advanced Iteration &amp; Functional Dispatch</t>
  </si>
  <si>
    <t>Manage variable scope lookup and scope modifications using global, nonlocal, locals(), and globals().</t>
  </si>
  <si>
    <t>Variable Scope &amp; Namespaces (global, nonlocal, locals(), globals())</t>
  </si>
  <si>
    <t>Treat functions as first-class objects and verify callables using callable(), map(), and filter().</t>
  </si>
  <si>
    <t>First-Class Functions &amp; Callables (callable(), map(), filter())</t>
  </si>
  <si>
    <t>Construct anonymous single-expression functions using lambda, map(), filter(), and sorted().</t>
  </si>
  <si>
    <t>Lambda Expressions (lambda, map(), filter(), sorted())</t>
  </si>
  <si>
    <t>Encapsulate free variables and retain state across function calls using def, return, and nonlocal.</t>
  </si>
  <si>
    <t>Closures &amp; Enclosing Scope (def, return, nonlocal)</t>
  </si>
  <si>
    <t>Apply functional transformation and evaluation built-ins using map(), filter(), all(), any(), and eval().</t>
  </si>
  <si>
    <t>Functional Built-ins (map(), filter(), all(), any(), eval())</t>
  </si>
  <si>
    <t>Apply specialized functional utilities and memoization using functools.reduce(), functools.partial(), functools.lru_cache(), functools.cache(), and functools.singledispatch.</t>
  </si>
  <si>
    <t>Functools Utilities (functools.reduce(), functools.partial(), functools.lru_cache(), functools.cache(), functools.singledispatch)</t>
  </si>
  <si>
    <t>Construct function decorators and preserve metadata using @, functools.wraps(), def, and return.</t>
  </si>
  <si>
    <t>Function Decorators (@, functools.wraps(), def, return)</t>
  </si>
  <si>
    <t>Build a Functional Caching &amp; Decorator Framework consolidating Closures, Functools, and Function Decorators.</t>
  </si>
  <si>
    <t>Project 08: Functional Metaprogramming &amp; Caching Engine</t>
  </si>
  <si>
    <t>Intercept and handle runtime exceptions gracefully using try, except, and as.</t>
  </si>
  <si>
    <t>Basic Exception Handling (try, except, as)</t>
  </si>
  <si>
    <t>Control advanced exception execution flow and suppress errors using try, except, else, finally, and contextlib.suppress().</t>
  </si>
  <si>
    <t>Advanced Exception Control Flow (try, except, else, finally, contextlib.suppress())</t>
  </si>
  <si>
    <t>Trigger custom exceptions and re-raise caught errors using raise, from, and Exception().</t>
  </si>
  <si>
    <t>Raising &amp; Re-raising Exceptions (raise, from, Exception())</t>
  </si>
  <si>
    <t>Enforce program invariant checks and handle diagnostic warnings using assert, warnings.warn(), and warnings.filterwarnings().</t>
  </si>
  <si>
    <t>Warnings &amp; Assertions (assert, warnings.warn(), warnings.filterwarnings())</t>
  </si>
  <si>
    <t>Yes</t>
  </si>
  <si>
    <t>Perform basic file reading and writing operations using open(), read(), write(), and close().</t>
  </si>
  <si>
    <t>Basic File I/O Mechanics (open(), read(), write(), close())</t>
  </si>
  <si>
    <t>Manage safe file I/O operations with context managers using open(), with, read(), write(), and readlines().</t>
  </si>
  <si>
    <t>Context Managers &amp; Text Processing (open(), with, read(), write(), readlines())</t>
  </si>
  <si>
    <t>Create custom context managers using @contextlib.contextmanager, yield, and with.</t>
  </si>
  <si>
    <t>Custom Context Managers (contextlib.contextmanager, yield, with)</t>
  </si>
  <si>
    <t>Build a Transactional File Processor consolidating Exception Control, Assertions, File I/O, and Context Managers.</t>
  </si>
  <si>
    <t>Project 09: Robust File &amp; Exception Management Pipeline</t>
  </si>
  <si>
    <t>Manipulate binary stream buffers and byte positioning using open(), flush(), tell(), seek(), and io.BytesIO().</t>
  </si>
  <si>
    <t>Binary File Operations (open(), flush(), tell(), seek(), io.BytesIO())</t>
  </si>
  <si>
    <t>Navigate and inspect file system paths using pathlib.Path(), exists(), is_file(), is_dir(), and resolve().</t>
  </si>
  <si>
    <t>Modern Path Manipulation with pathlib (pathlib.Path(), exists(), is_file(), is_dir(), resolve())</t>
  </si>
  <si>
    <t>Scan directories and traverse file trees recursively using Path.iterdir(), Path.glob(), Path.rglob(), and os.walk().</t>
  </si>
  <si>
    <t>Directory Traversal &amp; Scanning (Path.iterdir(), Path.glob(), Path.rglob(), os.walk())</t>
  </si>
  <si>
    <t>Serialize and deserialize structured JSON data using json.dumps(), json.dump(), json.loads(), and json.load().</t>
  </si>
  <si>
    <t>JSON Serialization &amp; Deserialization (json.dumps(), json.dump(), json.loads(), json.load())</t>
  </si>
  <si>
    <t>Parse and write tabular CSV files using csv.reader(), csv.DictReader(), csv.writer(), and csv.DictWriter().</t>
  </si>
  <si>
    <t>CSV File Operations (csv.reader(), csv.DictReader(), csv.writer(), csv.DictWriter())</t>
  </si>
  <si>
    <t>Manipulate dates, times, and calculate temporal durations using datetime.date(), datetime.time(), datetime.datetime(), datetime.now(), and datetime.timedelta().</t>
  </si>
  <si>
    <t>Temporal Data: Dates &amp; Times (datetime.date(), datetime.time(), datetime.datetime(), datetime.now(), datetime.timedelta())</t>
  </si>
  <si>
    <t>Format and parse temporal strings and timestamps using strftime(), strptime(), isoformat(), time.time(), and time.sleep().</t>
  </si>
  <si>
    <t>Temporal Formatting &amp; Parsing (strftime(), strptime(), isoformat(), time.time(), time.sleep())</t>
  </si>
  <si>
    <t>Create an Automated Data Archival Engine consolidating Binary I/O, Pathlib, JSON/CSV Parsing, and Date Utilities.</t>
  </si>
  <si>
    <t>Project 10: Multi-Format Data Parser &amp; Archival Engine</t>
  </si>
  <si>
    <t>Execute HTTP GET requests and extract JSON response payloads using requests.get(), Response.status_code, Response.json(), and Response.text.</t>
  </si>
  <si>
    <t>HTTP Basics &amp; Requests Payload (requests.get(), Response.status_code, Response.json(), Response.text)</t>
  </si>
  <si>
    <t>Inject custom headers and URL parameters into HTTP requests using requests.get(), params, and headers.</t>
  </si>
  <si>
    <t>Advanced Requests: Parameters &amp; Headers (requests.get(), params, headers)</t>
  </si>
  <si>
    <t>Transmit JSON payloads and handle network errors using requests.post(), json, timeout, and raise_for_status().</t>
  </si>
  <si>
    <t>Advanced Requests: POST &amp; Error Handling (requests.post(), json, timeout, raise_for_status())</t>
  </si>
  <si>
    <t>Navigate paginated REST APIs and cursor-based responses using requests.get(), params, response.json(), and while.</t>
  </si>
  <si>
    <t>API Pagination &amp; Cursor Navigation (requests.get(), params, response.json(), while)</t>
  </si>
  <si>
    <t>Access environment variables and query operating system paths using os.environ, os.getenv(), os.putenv(), os.getcwd(), and os.chdir().</t>
  </si>
  <si>
    <t>OS &amp; Environment Variables (os.environ, os.getenv(), os.putenv(), os.getcwd(), os.chdir())</t>
  </si>
  <si>
    <t>Load environment secrets safely from .env files using dotenv.load_dotenv(), dotenv.dotenv_values(), and os.getenv().</t>
  </si>
  <si>
    <t>Managing Secrets with python-dotenv (dotenv.load_dotenv(), dotenv.dotenv_values(), os.getenv())</t>
  </si>
  <si>
    <t>Inspect runtime properties and exit script execution using sys.version, sys.platform, sys.exit(), sys.path, and sys.modules.</t>
  </si>
  <si>
    <t>System &amp; Runtime Interaction (sys.version, sys.platform, sys.exit(), sys.path, sys.modules)</t>
  </si>
  <si>
    <t>Develop a Web API Data Collector consolidating HTTP Requests, Error Handling, Pagination, and Dotenv Configuration.</t>
  </si>
  <si>
    <t>Project 11: Production REST API Integration Client</t>
  </si>
  <si>
    <t>Read from standard input and manipulate output streams using sys.stdin.read(), sys.stdout.write(), sys.stderr.write(), and sys.stdout.flush().</t>
  </si>
  <si>
    <t>Standard Streams &amp; Redirection (sys.stdin.read(), sys.stdout.write(), sys.stderr.write(), sys.stdout.flush())</t>
  </si>
  <si>
    <t>Manipulate file system directories and move files using os.mkdir(), os.remove(), os.rename(), shutil.copy(), and shutil.rmtree().</t>
  </si>
  <si>
    <t>File System Operations with os &amp; shutil (os.mkdir(), os.remove(), os.rename(), shutil.copy(), shutil.rmtree())</t>
  </si>
  <si>
    <t>Execute external system commands and capture execution results using subprocess.run(), capture_output, text, and check.</t>
  </si>
  <si>
    <t>Subprocess Execution Part 1 (subprocess.run(), capture_output, text, check)</t>
  </si>
  <si>
    <t>Manage interactive processes and pipe standard I/O streams using subprocess.Popen(), communicate(), poll(), wait(), and kill().</t>
  </si>
  <si>
    <t>Subprocess Execution Part 2 (subprocess.Popen(), communicate(), poll(), wait(), kill())</t>
  </si>
  <si>
    <t>Configure application logging levels and output destinations using logging.basicConfig(), logging.debug(), logging.info(), logging.warning(), and logging.error().</t>
  </si>
  <si>
    <t>Logging Configuration &amp; Severity Levels (logging.basicConfig(), logging.debug(), logging.info(), logging.warning(), logging.error())</t>
  </si>
  <si>
    <t>Architect custom logging pipelines and formatters using logging.getLogger(), logging.StreamHandler(), logging.FileHandler(), and logging.Formatter().</t>
  </si>
  <si>
    <t>Advanced Logging: Handlers &amp; Formatters (logging.getLogger(), logging.StreamHandler(), logging.FileHandler(), logging.Formatter())</t>
  </si>
  <si>
    <t>Create temporary file storage and manage compressed archives using tempfile.NamedTemporaryFile(), tempfile.TemporaryDirectory(), shutil.make_archive(), and shutil.unpack_archive().</t>
  </si>
  <si>
    <t>Temporary Files &amp; Archiving (tempfile.NamedTemporaryFile(), tempfile.TemporaryDirectory(), shutil.make_archive(), shutil.unpack_archive())</t>
  </si>
  <si>
    <t>Intercept OS termination signals and register shutdown hooks using atexit.register(), signal.signal(), signal.SIGINT, and signal.SIGTERM.</t>
  </si>
  <si>
    <t>Script Shutdown Hooks &amp; System Signals (atexit.register(), signal.signal(), signal.SIGINT, signal.SIGTERM)</t>
  </si>
  <si>
    <t>Build a System Automation Utility consolidating Subprocesses, Custom Logging Pipelines, Temporary Archiving, and OS Shutdown Signals.</t>
  </si>
  <si>
    <t>Project 12: Automated System Maintenance &amp; Archival Service</t>
  </si>
  <si>
    <t>Structural script execution flow and standalone module checks using __name__, sys.exit(), and print().</t>
  </si>
  <si>
    <t>Script Execution Architecture (name, sys.exit(), print())</t>
  </si>
  <si>
    <t>Parse positional command-line arguments manually using sys.argv, len(), int(), and str().</t>
  </si>
  <si>
    <t>Basic Command-Line Arguments (sys.argv, len(), int(), str())</t>
  </si>
  <si>
    <t>Build declarative CLI interfaces using argparse.ArgumentParser(), add_argument(), and parse_args().</t>
  </si>
  <si>
    <t>Argparse Fundamentals (argparse.ArgumentParser(), add_argument(), parse_args())</t>
  </si>
  <si>
    <t>Enforce CLI argument validation and flag options using add_argument(), action, default, choices, and type.</t>
  </si>
  <si>
    <t>Argparse Optional Flags &amp; Validation (add_argument(), action, default, choices, type)</t>
  </si>
  <si>
    <t>Prompt for interactive user input and secure password entries using input(), getpass.getpass(), str(), and int().</t>
  </si>
  <si>
    <t>Interactive Terminal Input &amp; Password Prompting (input(), getpass.getpass(), str(), int())</t>
  </si>
  <si>
    <t>Profile script execution times and measure code performance using timeit.timeit(), timeit.repeat(), and time.perf_counter().</t>
  </si>
  <si>
    <t>Code Performance Measurement &amp; Benchmarking (timeit.timeit(), timeit.repeat(), time.perf_counter())</t>
  </si>
  <si>
    <t>Define asynchronous coroutines and manage event loop execution using async, await, asyncio.run(), and asyncio.get_event_loop().</t>
  </si>
  <si>
    <t>Asynchronous Concepts &amp; Event Loop (async, await, asyncio.run(), asyncio.get_event_loop())</t>
  </si>
  <si>
    <t>Construct a Production CLI Benchmarking Utility consolidating Argparse, Interactive Password Inputs, Performance Measurement, and Execution Architecture.</t>
  </si>
  <si>
    <t>Project 13: Production CLI Benchmarking Suite</t>
  </si>
  <si>
    <t>Schedule concurrent asynchronous tasks and aggregate coroutine futures using asyncio.run(), asyncio.create_task(), and asyncio.gather().</t>
  </si>
  <si>
    <t>Asynchronous Task Execution (asyncio.run(), asyncio.create_task(), asyncio.gather())</t>
  </si>
  <si>
    <t>Enforce execution deadlines and manage timeout exceptions in async tasks using asyncio.wait_for(), asyncio.TimeoutError, try, and except.</t>
  </si>
  <si>
    <t>Asynchronous Timeouts &amp; Error Control (asyncio.wait_for(), asyncio.TimeoutError, try, except)</t>
  </si>
  <si>
    <t>Build an Asynchronous Task Orchestrator consolidating Event Loops, Concurrent Task Gathering, and Asynchronous Timeout Management.</t>
  </si>
  <si>
    <t>Project 14: Asynchronous Task &amp; Future Management Engine</t>
  </si>
  <si>
    <t>79 characters (PEP 8 standard)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</si>
  <si>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</si>
  <si>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</si>
  <si>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</si>
  <si>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</si>
  <si>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</si>
  <si>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descriptive snake_case for variables/functions, UPPER_CASE for constants, and snake_case for file names.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</si>
  <si>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</si>
  <si>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</si>
  <si>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</si>
  <si>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</si>
  <si>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</si>
  <si>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</si>
  <si>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</si>
  <si>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</si>
  <si>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</si>
  <si>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</si>
  <si>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</si>
  <si>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Native built-in functions, basic operators, and standard core execution models.</t>
  </si>
  <si>
    <t>Basic primitive types (int, float, str, bool) or simple lists/dictionaries.</t>
  </si>
  <si>
    <t>print() statements with comma-separated values to display outputs clearly.</t>
  </si>
  <si>
    <t>Standard basic logic validation using native assert statements.</t>
  </si>
  <si>
    <t>visual block tags separating functional script sections (e.g., '# --- BLOQUE 1: [NAME] ---')</t>
  </si>
  <si>
    <t>Evaluate based on basic print statements, data structures, and conditional logic. Do NOT expect decorators, generators, or functions unless explicitly demanded.</t>
  </si>
  <si>
    <t>Basic Python built-ins, primitive operators, and explicit type conversion.</t>
  </si>
  <si>
    <t>Focus strictly on flat linear scripts, variables, print statements, and primitive data types. DO NOT use custom def functions.</t>
  </si>
  <si>
    <t>Advanced functional composition, closures, decorators, generator expressions, and async coroutines.</t>
  </si>
  <si>
    <t>Introduction to Function Definition &amp; Execution (def, return)</t>
  </si>
  <si>
    <t>Enforce encoding='utf-8' and newline='' when handling files via open() with context managers or pathlib.Path.</t>
  </si>
  <si>
    <t>Environment variables via os.getenv() or python-dotenv may be used but bugs MUST exist ONLY in Python code logic, NEVER in .env files.</t>
  </si>
  <si>
    <t>Support files (.env, .env.example) MUST be provided BEFORE the broken code, fully correct, and contain NO bugs.</t>
  </si>
  <si>
    <t>Validation using print() statements or native assert statements. Avoid defining OOP TestClasses or complex test suites.</t>
  </si>
  <si>
    <t>Standard Python runtime context. If external packages are needed, specify them strictly in support files or inline pip comments.</t>
  </si>
  <si>
    <t>Each challenge MUST include: internal data OR dataset usage, at least 1 print statement, at least 1 loop (when applicable), EXACTLY 1 function, and EXACTLY 1 function call.</t>
  </si>
  <si>
    <t>All challenges MUST have similar complexity, length, and functional scope.</t>
  </si>
  <si>
    <t>Simulate a messy Python script. The project MUST contain EXACTLY 2–5 bugs mixing Syntax errors, Logic errors, and common Runtime Exceptions.</t>
  </si>
  <si>
    <t>1. Syntax &amp; Type Errors (e.g., indentation errors, typos, missing colons/brackets, TypeError, unhandled NoneType access),</t>
  </si>
  <si>
    <t>2. Logic Errors (e.g., incorrect calculations, faulty comparison operators, improper loop boundaries, wrong return values), AND</t>
  </si>
  <si>
    <t>3. Runtime Exceptions (e.g., KeyError, FileNotFoundError, ValueError in type casting, ZeroDivisionError, IndexError).</t>
  </si>
  <si>
    <t>Clean, Pythonic, PEP 8 compliant code, descriptive snake_case naming, 4-space indentation, and explicit Minimal Intervention Rule.</t>
  </si>
  <si>
    <t>Act as 'The Analytical Partner' (El Detective con Café). Translate machine tracebacks from bottom to top into plain human language. Enforce NO KEYBOARD rule in Phase 1.</t>
  </si>
  <si>
    <t>NEVER use mutable default arguments (e.g., default_list=[]); use None as default and initialize inside function.</t>
  </si>
  <si>
    <t>Require standard pip tooling and requirements.txt file for external dependencies when applicable.</t>
  </si>
  <si>
    <t>MUST be between 25–40 lines of EXECUTABLE base Python code (STRICT: Do NOT count comments or # TODO blocks).</t>
  </si>
  <si>
    <t>Multi-step functional script flow. Max 2 functions, NO classes. Lógica de integración ubicada exclusivamente dentro de los bloques # TODO.</t>
  </si>
  <si>
    <t>Clean, Pythonic, PEP 8 compliant code with 4-space indentation. Enforce Minimal Intervention Rule and NO KEYBOARD rule in Phase 1.</t>
  </si>
  <si>
    <t>Reject OOP class definitions and global variable mutations. NEVER use mutable default arguments in functions (use None instead).</t>
  </si>
  <si>
    <t>Standard Python built-ins. Strictly ZERO external PyPI packages required for beginner topics.</t>
  </si>
  <si>
    <t>Simple console output verification via standard print() statements.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</si>
  <si>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</si>
  <si>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without def.</t>
  </si>
  <si>
    <t>Act as 'The Logical Scaffold' (El Maestro de Obra). Focus on simple Data Gap Analysis (Point A -&gt; Point B -&gt; Point C) and structural code completion.</t>
  </si>
  <si>
    <t>reinventing native package features using raw Python code, manual boilerplate parsing, or ignoring the library's built-in helper functions and idioms</t>
  </si>
  <si>
    <t>official API design patterns, native objects, core helper modules, and idiomatic execution flows</t>
  </si>
  <si>
    <t>STRICT REQUIREMENT: Integrate custom 'def' function definitions, return values, and positional/keyword arguments in EVERY example.</t>
  </si>
  <si>
    <t>Use basic primitive data types (int, float, str, bool) and simple data structures like standard lists or dictionaries without complex nesting.</t>
  </si>
  <si>
    <t>Print intermediate steps and final results explicitly using standard print() statements with comma-separated values or formatted variables.</t>
  </si>
  <si>
    <t>MUST NOT exceed exactly 6 lines of EXECUTABLE code per example (STRICT: Do NOT count comment lines or blank lines towards this limit).</t>
  </si>
  <si>
    <t>[EXECUTION_CALL_RULE]</t>
  </si>
  <si>
    <t>If a custom def function is used, you MUST include a single, direct function call at the very end of the script to execute it. STRICTLY PROHIBITED: Do NOT use if __name__ == '__main__': or complex boilerplate entry points.</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</si>
  <si>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</si>
  <si>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</si>
  <si>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comprehensive docstrings using triple quotes ('3xquotes') explaining function parameters, return types, and exceptions</t>
  </si>
  <si>
    <t>[TESTING_FRAMEWORK_RULE]</t>
  </si>
  <si>
    <t>[DEPENDENCY_MANAGEMENT_RULE]</t>
  </si>
  <si>
    <t>lines of EXECUTABLE broken Python code per challenge (STRICT: Do NOT count blank lines). NO classes and NO global executable code EXCEPT the single function call.</t>
  </si>
  <si>
    <t>[CORE_QUALITY_POLICY]</t>
  </si>
  <si>
    <t>UP</t>
  </si>
  <si>
    <t>Function Signatures &amp; Documentation (def, parameters, return, docstrings)</t>
  </si>
  <si>
    <t>Define reusable functions with parameters, return values, and docstrings using def, return, parameters, and function documentation.</t>
  </si>
  <si>
    <t>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</si>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</sst>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20" xfId="0" applyFont="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opLeftCell="E1" zoomScaleNormal="100" workbookViewId="0">
      <selection activeCell="K9" sqref="K9:K200"/>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1"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4"/>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Core &amp; Scripting | [TASK] Teach and explain concepts clearly with correct code examples | [TOPIC] Demonstrate core console output, length evaluation, string representation, and interactive help using print(), len(), str(), and help(). | [LEVEL] Beginner | [COUNT] 3 examples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Spanish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Spanish before the analogy, followed by this EXACT instruction block translated to Spanish: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Spanish)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4" t="s">
        <v>226</v>
      </c>
      <c r="D2" s="16"/>
      <c r="E2" s="97" t="str">
        <f>IF(E1="Stage 1","k9:L200",IF(E1="Stage 2","N9:O200",IF(E1="Stage 3","Q9:R200",IF(E1="Stage 4","T9:U200",IF(E1="Stage 5","W9:X200","Stage Incorrecta")))))</f>
        <v>k9:L200</v>
      </c>
      <c r="F2" s="18" t="s">
        <v>8</v>
      </c>
      <c r="G2" s="19"/>
      <c r="H2" s="19"/>
      <c r="I2" s="16" t="s">
        <v>707</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4" t="str">
        <f>""</f>
        <v/>
      </c>
      <c r="D3" s="2"/>
      <c r="E3" s="98">
        <f>COUNTA(E9:E200)-E4</f>
        <v>26</v>
      </c>
      <c r="F3" s="95" t="s">
        <v>265</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4"/>
      <c r="D4" s="2"/>
      <c r="E4" s="99">
        <f>COUNTIF($E$9:$E$200,"No")</f>
        <v>82</v>
      </c>
      <c r="F4" s="96"/>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491</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16</v>
      </c>
      <c r="C6" s="17" t="str">
        <f>VLOOKUP(B6,AL:AM,2,0)</f>
        <v>es</v>
      </c>
      <c r="D6" s="2"/>
      <c r="E6" s="35" t="str" cm="1">
        <f t="array" ref="E6">"AL9:"&amp;ADDRESS(_xlfn.AGGREGATE(14, 6, ROW(AL:AL)*(AL:AL&lt;&gt;""), 1), COLUMN(AL:AL))</f>
        <v>AL9:$AL$48</v>
      </c>
      <c r="F6" s="27"/>
      <c r="G6" s="128" t="s">
        <v>671</v>
      </c>
      <c r="H6" s="28"/>
      <c r="I6" s="29"/>
      <c r="J6" s="29"/>
      <c r="K6" s="30"/>
      <c r="L6" s="31"/>
      <c r="M6" s="23"/>
      <c r="N6" s="31"/>
      <c r="O6" s="31"/>
      <c r="P6" s="22"/>
      <c r="Q6" s="21"/>
      <c r="R6" s="2"/>
      <c r="S6" s="25"/>
      <c r="T6" s="22"/>
      <c r="U6" s="22"/>
      <c r="V6" s="22"/>
      <c r="W6" s="26"/>
      <c r="X6" s="22"/>
      <c r="Y6" s="25"/>
      <c r="Z6" s="1"/>
      <c r="AA6" s="1"/>
      <c r="AB6" s="1"/>
      <c r="AC6" s="1"/>
      <c r="AD6" s="1"/>
      <c r="AE6" s="102" t="s">
        <v>17</v>
      </c>
      <c r="AF6" s="15"/>
      <c r="AG6" s="15"/>
      <c r="AH6" s="15"/>
      <c r="AI6" s="15"/>
      <c r="AJ6" s="15"/>
      <c r="AK6" s="15"/>
      <c r="AL6" s="15"/>
    </row>
    <row r="7" spans="1:39">
      <c r="A7" s="1"/>
      <c r="B7" s="2"/>
      <c r="C7" s="94"/>
      <c r="D7" s="2"/>
      <c r="E7" s="20"/>
      <c r="F7" s="36"/>
      <c r="G7" s="36"/>
      <c r="H7" s="37"/>
      <c r="I7" s="28"/>
      <c r="J7" s="28"/>
      <c r="K7" s="31" t="s">
        <v>670</v>
      </c>
      <c r="L7" s="31" t="s">
        <v>670</v>
      </c>
      <c r="M7" s="38"/>
      <c r="N7" s="31" t="s">
        <v>670</v>
      </c>
      <c r="O7" s="31" t="s">
        <v>988</v>
      </c>
      <c r="P7" s="22"/>
      <c r="Q7" s="31" t="s">
        <v>670</v>
      </c>
      <c r="R7" s="31" t="s">
        <v>670</v>
      </c>
      <c r="S7" s="39"/>
      <c r="T7" s="31" t="s">
        <v>670</v>
      </c>
      <c r="U7" s="31" t="s">
        <v>670</v>
      </c>
      <c r="V7" s="22"/>
      <c r="W7" s="31" t="s">
        <v>670</v>
      </c>
      <c r="X7" s="31" t="s">
        <v>670</v>
      </c>
      <c r="Y7" s="39"/>
      <c r="Z7" s="31" t="s">
        <v>670</v>
      </c>
      <c r="AA7" s="31" t="s">
        <v>988</v>
      </c>
      <c r="AB7" s="31" t="s">
        <v>670</v>
      </c>
      <c r="AC7" s="31" t="s">
        <v>670</v>
      </c>
      <c r="AD7" s="31" t="s">
        <v>670</v>
      </c>
      <c r="AE7" s="35" t="str">
        <f>_xlfn.CONCAT(AH9:AH200)</f>
        <v/>
      </c>
      <c r="AF7" s="15"/>
      <c r="AG7" s="15"/>
      <c r="AH7" s="15"/>
      <c r="AI7" s="15"/>
      <c r="AJ7" s="15"/>
      <c r="AK7" s="136" t="s">
        <v>496</v>
      </c>
      <c r="AL7" s="136"/>
      <c r="AM7" s="136"/>
    </row>
    <row r="8" spans="1:39">
      <c r="A8" s="42" t="s">
        <v>19</v>
      </c>
      <c r="B8" s="43">
        <v>0</v>
      </c>
      <c r="C8" s="41" t="s">
        <v>18</v>
      </c>
      <c r="D8" s="43" t="s">
        <v>492</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493</v>
      </c>
      <c r="AF8" s="42" t="s">
        <v>494</v>
      </c>
      <c r="AG8" s="42" t="s">
        <v>495</v>
      </c>
      <c r="AH8" s="42" t="s">
        <v>42</v>
      </c>
      <c r="AI8" s="42" t="s">
        <v>43</v>
      </c>
      <c r="AJ8" s="42" t="s">
        <v>498</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3">
        <v>10</v>
      </c>
      <c r="D9" s="46">
        <v>3</v>
      </c>
      <c r="E9" s="47" t="s">
        <v>46</v>
      </c>
      <c r="F9" s="48">
        <v>1</v>
      </c>
      <c r="G9" s="49" t="s">
        <v>47</v>
      </c>
      <c r="H9" s="49" t="s">
        <v>48</v>
      </c>
      <c r="I9" s="50" t="s">
        <v>708</v>
      </c>
      <c r="J9" s="51" t="s">
        <v>709</v>
      </c>
      <c r="K9" s="127" t="str">
        <f t="shared" ref="K9:K40" si="0">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Core &amp; Scripting | [TOPIC] Demonstrate core console output, length evaluation, string representation, and interactive help using print(), len(), str(), and help().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Core &amp; Scripting | 📊 Level: Beginner | 🌐 Coding5s.com
**Concept:** Syntax Fundamentals &amp; Styling (print(), len(), str(), help())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1" t="str">
        <f t="shared" ref="L9:L40" si="1">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core console output, length evaluation, string representation, and interactive help using print(), len(), str(), and help().. Topic details: Syntax Fundamentals &amp; Styling (print(), len(), str(), help())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Core &amp; Scripting | 📊 Level: Beginner
**Topic:** Demonstrate core console output, length evaluation, string representation, and interactive help using print(), len(), str(), and help().
---
 | [FOOTER RULE - STRICT] End your response with: '--- ⚡ *Coding5s Mentor System — Eliminating Epistemic Debt*' | </v>
      </c>
      <c r="M9" s="52">
        <v>0</v>
      </c>
      <c r="N9" s="100" t="str">
        <f t="shared" ref="N9:N40" si="2">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Core &amp; Scripting Developer | [TASK] Generate debugging challenges in Python Core &amp; Scripting | | [TOPIC] Demonstrate core console output, length evaluation, string representation, and interactive help using print(), len(), str(), and help().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2 🐛 Debug | Python Core &amp; Scripting | 📊 Level: Beginner | 🌐 Coding5s.com
Concept: Syntax Fundamentals &amp; Styling (print(), len(), str(), help())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1" t="str">
        <f t="shared" ref="O9:O40" si="3">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core console output, length evaluation, string representation, and interactive help using print(), len(), str(), and help().. Topic details: Syntax Fundamentals &amp; Styling (print(), len(), str(), help())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Core &amp; Scripting | 📊 Level: Beginner
**Topic:** Demonstrate core console output, length evaluation, string representation, and interactive help using print(), len(), str(), and help().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0" t="str">
        <f t="shared" ref="Q9:Q40" si="4">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Core &amp; Scripting script challenges | [TOPIC] Demonstrate core console output, length evaluation, string representation, and interactive help using print(), len(), str(), and help().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 | Stage 3 🧩 Complete | Python Core &amp; Scripting | 📊 Level: Beginner | 🌐 Coding5s.com
**Concept:** Syntax Fundamentals &amp; Styling (print(), len(), str(), help())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core console output, length evaluation, string representation, and interactive help using print(), len(), str(), and help()..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1" t="str">
        <f t="shared" ref="R9:R40" si="5">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core console output, length evaluation, string representation, and interactive help using print(), len(), str(), and help().. Topic details: Syntax Fundamentals &amp; Styling (print(), len(), str(), help())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Core &amp; Scripting | 📊 Level: Beginner
**Topic:** Demonstrate core console output, length evaluation, string representation, and interactive help using print(), len(), str(), and help().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0" t="str">
        <f t="shared" ref="T9:T40" si="6">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Demonstrate core console output, length evaluation, string representation, and interactive help using print(), len(), str(), and help().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 | Stage 4 🧹 Refactor | Python Core &amp; Scripting | 📊 Level: Beginner | 🌐 Coding5s.com
**Concept:** Syntax Fundamentals &amp; Styling (print(), len(), str(), help())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1" t="str">
        <f t="shared" ref="U9:U40" si="7">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Demonstrate core console output, length evaluation, string representation, and interactive help using print(), len(), str(), and help().. Topic details: Syntax Fundamentals &amp; Styling (print(), len(), str(), help())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Core &amp; Scripting | 📊 Level: Beginner
**Topic:** Demonstrate core console output, length evaluation, string representation, and interactive help using print(), len(), str(), and help().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5" t="str">
        <f t="shared" ref="W9:W40" si="8">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Core &amp; Scripting Jira Ticket | [TASK] Provide a guided implementation exercise with full solution for learning purposes | [TOPIC] Demonstrate core console output, length evaluation, string representation, and interactive help using print(), len(), str(), and help().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 | Stage 5 | Python Core &amp; Scripting | 📊 Level: Beginner | 🌐 Coding5s.com
**Concept:** Syntax Fundamentals &amp; Styling (print(), len(), str(), help())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1" t="str">
        <f t="shared" ref="X9:X40" si="9">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core console output, length evaluation, string representation, and interactive help using print(), len(), str(), and help().. Goal: Syntax Fundamentals &amp; Styling (print(), len(), str(), help())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Core &amp; Scripting | 📊 Level: Beginner
**Topic:** Demonstrate core console output, length evaluation, string representation, and interactive help using print(), len(), str(), and help().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 t="shared" ref="Z9:Z40" si="10">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 t="shared" ref="AA9:AA40" si="11">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 t="shared" ref="AB9:AB40" si="12">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 t="shared" ref="AC9:AC40" si="13">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 t="shared" ref="AD9:AD40" si="14">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15">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6">IF(H10="","",IF(AND(H10="Topic",H9="PROJECT"),B9+1,IF(H10="PROJECT",B9,IF(AND(H10="Topic",H9="Topic"),B9,B9+1))))</f>
        <v>1</v>
      </c>
      <c r="C10" s="93">
        <v>10</v>
      </c>
      <c r="D10" s="57">
        <v>3</v>
      </c>
      <c r="E10" s="58" t="s">
        <v>46</v>
      </c>
      <c r="F10" s="59">
        <v>2</v>
      </c>
      <c r="G10" s="60" t="s">
        <v>47</v>
      </c>
      <c r="H10" s="60" t="s">
        <v>48</v>
      </c>
      <c r="I10" s="61" t="s">
        <v>710</v>
      </c>
      <c r="J10" s="62" t="s">
        <v>711</v>
      </c>
      <c r="K10" s="127" t="str">
        <f t="shared" si="0"/>
        <v xml:space="preserve">[ROLE] Friendly tutor specializing in Python Core &amp; Scripting | [TOPIC] Evaluate object identity, dynamic variable types, and memory cleanup using type(), id(), del, and isinstance().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Core &amp; Scripting | 📊 Level: Beginner | 🌐 Coding5s.com
**Concept:** Variables &amp; Dynamic Typing (type(), id(), del, isinstance())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object identity, dynamic variable types, and memory cleanup using type(), id(), del, and isinstance().. Topic details: Variables &amp; Dynamic Typing (type(), id(), del, isinstance())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Core &amp; Scripting | 📊 Level: Beginner
**Topic:** Evaluate object identity, dynamic variable types, and memory cleanup using type(), id(), del, and isinstance().
---
 | [FOOTER RULE - STRICT] End your response with: '--- ⚡ *Coding5s Mentor System — Eliminating Epistemic Debt*' | </v>
      </c>
      <c r="M10" s="52">
        <v>0</v>
      </c>
      <c r="N10" s="100" t="str">
        <f t="shared" si="2"/>
        <v>[ROLE] Careless Python Core &amp; Scripting Developer | [TASK] Generate debugging challenges in Python Core &amp; Scripting | | [TOPIC] Evaluate object identity, dynamic variable types, and memory cleanup using type(), id(), del, and isinstance().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2 🐛 Debug | Python Core &amp; Scripting | 📊 Level: Beginner | 🌐 Coding5s.com
Concept: Variables &amp; Dynamic Typing (type(), id(), del, isinstance())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object identity, dynamic variable types, and memory cleanup using type(), id(), del, and isinstance().. Topic details: Variables &amp; Dynamic Typing (type(), id(), del, isinstance())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Core &amp; Scripting | 📊 Level: Beginner
**Topic:** Evaluate object identity, dynamic variable types, and memory cleanup using type(), id(), del, and isinstance().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0" t="str">
        <f t="shared" si="4"/>
        <v>[ROLE] Tech Lead | [TASK] Assign incomplete Python Core &amp; Scripting script challenges | [TOPIC] Evaluate object identity, dynamic variable types, and memory cleanup using type(), id(), del, and isinstance().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 | Stage 3 🧩 Complete | Python Core &amp; Scripting | 📊 Level: Beginner | 🌐 Coding5s.com
**Concept:** Variables &amp; Dynamic Typing (type(), id(), del, isinstance())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object identity, dynamic variable types, and memory cleanup using type(), id(), del, and isinstance()..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object identity, dynamic variable types, and memory cleanup using type(), id(), del, and isinstance().. Topic details: Variables &amp; Dynamic Typing (type(), id(), del, isinstance())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Core &amp; Scripting | 📊 Level: Beginner
**Topic:** Evaluate object identity, dynamic variable types, and memory cleanup using type(), id(), del, and isinstance().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0" t="str">
        <f t="shared" si="6"/>
        <v>[ROLE] Tech Lead | [TASK] Provide intentionally messy but functional code for learning debugging and improvement | [TOPIC] Evaluate object identity, dynamic variable types, and memory cleanup using type(), id(), del, and isinstance().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 | Stage 4 🧹 Refactor | Python Core &amp; Scripting | 📊 Level: Beginner | 🌐 Coding5s.com
**Concept:** Variables &amp; Dynamic Typing (type(), id(), del, isinstance())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object identity, dynamic variable types, and memory cleanup using type(), id(), del, and isinstance().. Topic details: Variables &amp; Dynamic Typing (type(), id(), del, isinstance())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Core &amp; Scripting | 📊 Level: Beginner
**Topic:** Evaluate object identity, dynamic variable types, and memory cleanup using type(), id(), del, and isinstance().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5" t="str">
        <f t="shared" si="8"/>
        <v>[ROLE] Tech Product Manager assigning a Python Core &amp; Scripting Jira Ticket | [TASK] Provide a guided implementation exercise with full solution for learning purposes | [TOPIC] Evaluate object identity, dynamic variable types, and memory cleanup using type(), id(), del, and isinstance().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 | Stage 5 | Python Core &amp; Scripting | 📊 Level: Beginner | 🌐 Coding5s.com
**Concept:** Variables &amp; Dynamic Typing (type(), id(), del, isinstance())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object identity, dynamic variable types, and memory cleanup using type(), id(), del, and isinstance().. Goal: Variables &amp; Dynamic Typing (type(), id(), del, isinstance())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Core &amp; Scripting | 📊 Level: Beginner
**Topic:** Evaluate object identity, dynamic variable types, and memory cleanup using type(), id(), del, and isinstance().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si="10"/>
        <v/>
      </c>
      <c r="AA10" s="56" t="str">
        <f t="shared" si="11"/>
        <v/>
      </c>
      <c r="AB10" s="56" t="str">
        <f t="shared" si="12"/>
        <v/>
      </c>
      <c r="AC10" s="56" t="str">
        <f t="shared" si="13"/>
        <v/>
      </c>
      <c r="AD10" s="56" t="str">
        <f t="shared" si="14"/>
        <v/>
      </c>
      <c r="AE10" s="55" t="s">
        <v>55</v>
      </c>
      <c r="AF10" s="55" t="s">
        <v>56</v>
      </c>
      <c r="AG10" s="55" t="s">
        <v>57</v>
      </c>
      <c r="AH10" s="56" t="str">
        <f t="shared" si="15"/>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6"/>
        <v>1</v>
      </c>
      <c r="C11" s="93">
        <v>10</v>
      </c>
      <c r="D11" s="46">
        <v>3</v>
      </c>
      <c r="E11" s="58" t="s">
        <v>46</v>
      </c>
      <c r="F11" s="48">
        <v>3</v>
      </c>
      <c r="G11" s="49" t="s">
        <v>47</v>
      </c>
      <c r="H11" s="49" t="s">
        <v>48</v>
      </c>
      <c r="I11" s="50" t="s">
        <v>712</v>
      </c>
      <c r="J11" s="51" t="s">
        <v>713</v>
      </c>
      <c r="K11" s="127" t="str">
        <f t="shared" si="0"/>
        <v xml:space="preserve">[ROLE] Friendly tutor specializing in Python Core &amp; Scripting | [TOPIC] Perform explicit type casting across primitive data types using int(), float(), str(), bool(), and list().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Core &amp; Scripting | 📊 Level: Beginner | 🌐 Coding5s.com
**Concept:** Type Casting &amp; Conversion (int(), float(), str(), bool(), list())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explicit type casting across primitive data types using int(), float(), str(), bool(), and list().. Topic details: Type Casting &amp; Conversion (int(), float(), str(), bool(), list())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Core &amp; Scripting | 📊 Level: Beginner
**Topic:** Perform explicit type casting across primitive data types using int(), float(), str(), bool(), and list().
---
 | [FOOTER RULE - STRICT] End your response with: '--- ⚡ *Coding5s Mentor System — Eliminating Epistemic Debt*' | </v>
      </c>
      <c r="M11" s="52">
        <v>0</v>
      </c>
      <c r="N11" s="100" t="str">
        <f t="shared" si="2"/>
        <v>[ROLE] Careless Python Core &amp; Scripting Developer | [TASK] Generate debugging challenges in Python Core &amp; Scripting | | [TOPIC] Perform explicit type casting across primitive data types using int(), float(), str(), bool(), and list().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2 🐛 Debug | Python Core &amp; Scripting | 📊 Level: Beginner | 🌐 Coding5s.com
Concept: Type Casting &amp; Conversion (int(), float(), str(), bool(), list())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explicit type casting across primitive data types using int(), float(), str(), bool(), and list().. Topic details: Type Casting &amp; Conversion (int(), float(), str(), bool(), list())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Core &amp; Scripting | 📊 Level: Beginner
**Topic:** Perform explicit type casting across primitive data types using int(), float(), str(), bool(), and list().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0" t="str">
        <f t="shared" si="4"/>
        <v>[ROLE] Tech Lead | [TASK] Assign incomplete Python Core &amp; Scripting script challenges | [TOPIC] Perform explicit type casting across primitive data types using int(), float(), str(), bool(), and list().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 | Stage 3 🧩 Complete | Python Core &amp; Scripting | 📊 Level: Beginner | 🌐 Coding5s.com
**Concept:** Type Casting &amp; Conversion (int(), float(), str(), bool(), list())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explicit type casting across primitive data types using int(), float(), str(), bool(), and list()..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explicit type casting across primitive data types using int(), float(), str(), bool(), and list().. Topic details: Type Casting &amp; Conversion (int(), float(), str(), bool(), list())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Core &amp; Scripting | 📊 Level: Beginner
**Topic:** Perform explicit type casting across primitive data types using int(), float(), str(), bool(), and list().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0" t="str">
        <f t="shared" si="6"/>
        <v>[ROLE] Tech Lead | [TASK] Provide intentionally messy but functional code for learning debugging and improvement | [TOPIC] Perform explicit type casting across primitive data types using int(), float(), str(), bool(), and list().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 | Stage 4 🧹 Refactor | Python Core &amp; Scripting | 📊 Level: Beginner | 🌐 Coding5s.com
**Concept:** Type Casting &amp; Conversion (int(), float(), str(), bool(), list())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explicit type casting across primitive data types using int(), float(), str(), bool(), and list().. Topic details: Type Casting &amp; Conversion (int(), float(), str(), bool(), list())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Core &amp; Scripting | 📊 Level: Beginner
**Topic:** Perform explicit type casting across primitive data types using int(), float(), str(), bool(), and list().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5" t="str">
        <f t="shared" si="8"/>
        <v>[ROLE] Tech Product Manager assigning a Python Core &amp; Scripting Jira Ticket | [TASK] Provide a guided implementation exercise with full solution for learning purposes | [TOPIC] Perform explicit type casting across primitive data types using int(), float(), str(), bool(), and list().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 | Stage 5 | Python Core &amp; Scripting | 📊 Level: Beginner | 🌐 Coding5s.com
**Concept:** Type Casting &amp; Conversion (int(), float(), str(), bool(), list())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explicit type casting across primitive data types using int(), float(), str(), bool(), and list().. Goal: Type Casting &amp; Conversion (int(), float(), str(), bool(), list())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Core &amp; Scripting | 📊 Level: Beginner
**Topic:** Perform explicit type casting across primitive data types using int(), float(), str(), bool(), and list().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0"/>
        <v/>
      </c>
      <c r="AA11" s="56" t="str">
        <f t="shared" si="11"/>
        <v/>
      </c>
      <c r="AB11" s="56" t="str">
        <f t="shared" si="12"/>
        <v/>
      </c>
      <c r="AC11" s="56" t="str">
        <f t="shared" si="13"/>
        <v/>
      </c>
      <c r="AD11" s="56" t="str">
        <f t="shared" si="14"/>
        <v/>
      </c>
      <c r="AE11" s="55" t="s">
        <v>60</v>
      </c>
      <c r="AF11" s="55" t="s">
        <v>61</v>
      </c>
      <c r="AG11" s="55" t="s">
        <v>62</v>
      </c>
      <c r="AH11" s="56" t="str">
        <f t="shared" si="15"/>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6"/>
        <v>1</v>
      </c>
      <c r="C12" s="93">
        <v>10</v>
      </c>
      <c r="D12" s="57">
        <v>3</v>
      </c>
      <c r="E12" s="58" t="s">
        <v>46</v>
      </c>
      <c r="F12" s="59">
        <v>4</v>
      </c>
      <c r="G12" s="60" t="s">
        <v>47</v>
      </c>
      <c r="H12" s="60" t="s">
        <v>48</v>
      </c>
      <c r="I12" s="61" t="s">
        <v>714</v>
      </c>
      <c r="J12" s="62" t="s">
        <v>715</v>
      </c>
      <c r="K12" s="127" t="str">
        <f t="shared" si="0"/>
        <v xml:space="preserve">[ROLE] Friendly tutor specializing in Python Core &amp; Scripting | [TOPIC] Manipulate numerical representations and evaluate precision using int(), float(), complex(), int.bit_length(), and float.is_integer().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Core &amp; Scripting | 📊 Level: Beginner | 🌐 Coding5s.com
**Concept:** Numeric Types (int(), float(), complex(), int.bit_length(), float.is_integer())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numerical representations and evaluate precision using int(), float(), complex(), int.bit_length(), and float.is_integer().. Topic details: Numeric Types (int(), float(), complex(), int.bit_length(), float.is_integer())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Core &amp; Scripting | 📊 Level: Beginner
**Topic:** Manipulate numerical representations and evaluate precision using int(), float(), complex(), int.bit_length(), and float.is_integer().
---
 | [FOOTER RULE - STRICT] End your response with: '--- ⚡ *Coding5s Mentor System — Eliminating Epistemic Debt*' | </v>
      </c>
      <c r="M12" s="52">
        <v>0</v>
      </c>
      <c r="N12" s="100" t="str">
        <f t="shared" si="2"/>
        <v>[ROLE] Careless Python Core &amp; Scripting Developer | [TASK] Generate debugging challenges in Python Core &amp; Scripting | | [TOPIC] Manipulate numerical representations and evaluate precision using int(), float(), complex(), int.bit_length(), and float.is_integer().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2 🐛 Debug | Python Core &amp; Scripting | 📊 Level: Beginner | 🌐 Coding5s.com
Concept: Numeric Types (int(), float(), complex(), int.bit_length(), float.is_integer())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numerical representations and evaluate precision using int(), float(), complex(), int.bit_length(), and float.is_integer().. Topic details: Numeric Types (int(), float(), complex(), int.bit_length(), float.is_integer())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Core &amp; Scripting | 📊 Level: Beginner
**Topic:** Manipulate numerical representations and evaluate precision using int(), float(), complex(), int.bit_length(), and float.is_integer().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0" t="str">
        <f t="shared" si="4"/>
        <v>[ROLE] Tech Lead | [TASK] Assign incomplete Python Core &amp; Scripting script challenges | [TOPIC] Manipulate numerical representations and evaluate precision using int(), float(), complex(), int.bit_length(), and float.is_integer().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 | Stage 3 🧩 Complete | Python Core &amp; Scripting | 📊 Level: Beginner | 🌐 Coding5s.com
**Concept:** Numeric Types (int(), float(), complex(), int.bit_length(), float.is_integer())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numerical representations and evaluate precision using int(), float(), complex(), int.bit_length(), and float.is_integer()..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numerical representations and evaluate precision using int(), float(), complex(), int.bit_length(), and float.is_integer().. Topic details: Numeric Types (int(), float(), complex(), int.bit_length(), float.is_integer())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Core &amp; Scripting | 📊 Level: Beginner
**Topic:** Manipulate numerical representations and evaluate precision using int(), float(), complex(), int.bit_length(), and float.is_integer().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0" t="str">
        <f t="shared" si="6"/>
        <v>[ROLE] Tech Lead | [TASK] Provide intentionally messy but functional code for learning debugging and improvement | [TOPIC] Manipulate numerical representations and evaluate precision using int(), float(), complex(), int.bit_length(), and float.is_integer().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 | Stage 4 🧹 Refactor | Python Core &amp; Scripting | 📊 Level: Beginner | 🌐 Coding5s.com
**Concept:** Numeric Types (int(), float(), complex(), int.bit_length(), float.is_integer())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numerical representations and evaluate precision using int(), float(), complex(), int.bit_length(), and float.is_integer().. Topic details: Numeric Types (int(), float(), complex(), int.bit_length(), float.is_integer())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Core &amp; Scripting | 📊 Level: Beginner
**Topic:** Manipulate numerical representations and evaluate precision using int(), float(), complex(), int.bit_length(), and float.is_integer().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5" t="str">
        <f t="shared" si="8"/>
        <v>[ROLE] Tech Product Manager assigning a Python Core &amp; Scripting Jira Ticket | [TASK] Provide a guided implementation exercise with full solution for learning purposes | [TOPIC] Manipulate numerical representations and evaluate precision using int(), float(), complex(), int.bit_length(), and float.is_integer().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 | Stage 5 | Python Core &amp; Scripting | 📊 Level: Beginner | 🌐 Coding5s.com
**Concept:** Numeric Types (int(), float(), complex(), int.bit_length(), float.is_integer())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numerical representations and evaluate precision using int(), float(), complex(), int.bit_length(), and float.is_integer().. Goal: Numeric Types (int(), float(), complex(), int.bit_length(), float.is_integer())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Core &amp; Scripting | 📊 Level: Beginner
**Topic:** Manipulate numerical representations and evaluate precision using int(), float(), complex(), int.bit_length(), and float.is_integer().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0"/>
        <v/>
      </c>
      <c r="AA12" s="56" t="str">
        <f t="shared" si="11"/>
        <v/>
      </c>
      <c r="AB12" s="56" t="str">
        <f t="shared" si="12"/>
        <v/>
      </c>
      <c r="AC12" s="56" t="str">
        <f t="shared" si="13"/>
        <v/>
      </c>
      <c r="AD12" s="56" t="str">
        <f t="shared" si="14"/>
        <v/>
      </c>
      <c r="AE12" s="55" t="s">
        <v>66</v>
      </c>
      <c r="AF12" s="55" t="s">
        <v>67</v>
      </c>
      <c r="AG12" s="55" t="s">
        <v>68</v>
      </c>
      <c r="AH12" s="56" t="str">
        <f t="shared" si="15"/>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6"/>
        <v>1</v>
      </c>
      <c r="C13" s="93">
        <v>10</v>
      </c>
      <c r="D13" s="46">
        <v>3</v>
      </c>
      <c r="E13" s="58" t="s">
        <v>46</v>
      </c>
      <c r="F13" s="48">
        <v>5</v>
      </c>
      <c r="G13" s="49" t="s">
        <v>47</v>
      </c>
      <c r="H13" s="49" t="s">
        <v>48</v>
      </c>
      <c r="I13" s="50" t="s">
        <v>716</v>
      </c>
      <c r="J13" s="51" t="s">
        <v>717</v>
      </c>
      <c r="K13" s="127" t="str">
        <f t="shared" si="0"/>
        <v xml:space="preserve">[ROLE] Friendly tutor specializing in Python Core &amp; Scripting | [TOPIC] Execute basic arithmetic operations using +, -, *, /,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Core &amp; Scripting | 📊 Level: Beginner | 🌐 Coding5s.com
**Concept:** Basic Arithmetic Operators (+, -, *, /,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basic arithmetic operations using +, -, *, /, and //.. Topic details: Basic Arithmetic Operators (+, -, *, /,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Core &amp; Scripting | 📊 Level: Beginner
**Topic:** Execute basic arithmetic operations using +, -, *, /, and //.
---
 | [FOOTER RULE - STRICT] End your response with: '--- ⚡ *Coding5s Mentor System — Eliminating Epistemic Debt*' | </v>
      </c>
      <c r="M13" s="52">
        <v>0</v>
      </c>
      <c r="N13" s="100" t="str">
        <f t="shared" si="2"/>
        <v>[ROLE] Careless Python Core &amp; Scripting Developer | [TASK] Generate debugging challenges in Python Core &amp; Scripting | | [TOPIC] Execute basic arithmetic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2 🐛 Debug | Python Core &amp; Scripting | 📊 Level: Beginner | 🌐 Coding5s.com
Concept: Basic Arithmetic Operators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basic arithmetic operations using +, -, *, /, and //.. Topic details: Basic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Core &amp; Scripting | 📊 Level: Beginner
**Topic:** Execute basic arithmetic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0" t="str">
        <f t="shared" si="4"/>
        <v>[ROLE] Tech Lead | [TASK] Assign incomplete Python Core &amp; Scripting script challenges | [TOPIC] Execute basic arithmetic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 | Stage 3 🧩 Complete | Python Core &amp; Scripting | 📊 Level: Beginner | 🌐 Coding5s.com
**Concept:** Basic Arithmetic Operators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basic arithmetic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basic arithmetic operations using +, -, *, /, and //.. Topic details: Basic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Core &amp; Scripting | 📊 Level: Beginner
**Topic:** Execute basic arithmetic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0" t="str">
        <f t="shared" si="6"/>
        <v>[ROLE] Tech Lead | [TASK] Provide intentionally messy but functional code for learning debugging and improvement | [TOPIC] Execute basic arithmetic operations using +, -, *, /,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 | Stage 4 🧹 Refactor | Python Core &amp; Scripting | 📊 Level: Beginner | 🌐 Coding5s.com
**Concept:** Basic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basic arithmetic operations using +, -, *, /, and //.. Topic details: Basic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Core &amp; Scripting | 📊 Level: Beginner
**Topic:** Execute basic arithmetic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5" t="str">
        <f t="shared" si="8"/>
        <v>[ROLE] Tech Product Manager assigning a Python Core &amp; Scripting Jira Ticket | [TASK] Provide a guided implementation exercise with full solution for learning purposes | [TOPIC] Execute basic arithmetic operations using +, -, *, /,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 | Stage 5 | Python Core &amp; Scripting | 📊 Level: Beginner | 🌐 Coding5s.com
**Concept:** Basic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basic arithmetic operations using +, -, *, /, and //.. Goal: Basic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Core &amp; Scripting | 📊 Level: Beginner
**Topic:** Execute basic arithmetic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0"/>
        <v/>
      </c>
      <c r="AA13" s="56" t="str">
        <f t="shared" si="11"/>
        <v/>
      </c>
      <c r="AB13" s="56" t="str">
        <f t="shared" si="12"/>
        <v/>
      </c>
      <c r="AC13" s="56" t="str">
        <f t="shared" si="13"/>
        <v/>
      </c>
      <c r="AD13" s="56" t="str">
        <f t="shared" si="14"/>
        <v/>
      </c>
      <c r="AE13" s="40" t="s">
        <v>72</v>
      </c>
      <c r="AF13" s="40" t="s">
        <v>73</v>
      </c>
      <c r="AG13" s="40" t="s">
        <v>74</v>
      </c>
      <c r="AH13" s="56" t="str">
        <f t="shared" si="15"/>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6"/>
        <v>1</v>
      </c>
      <c r="C14" s="93">
        <v>10</v>
      </c>
      <c r="D14" s="57">
        <v>3</v>
      </c>
      <c r="E14" s="58" t="s">
        <v>46</v>
      </c>
      <c r="F14" s="59">
        <v>6</v>
      </c>
      <c r="G14" s="60" t="s">
        <v>47</v>
      </c>
      <c r="H14" s="60" t="s">
        <v>48</v>
      </c>
      <c r="I14" s="61" t="s">
        <v>718</v>
      </c>
      <c r="J14" s="62" t="s">
        <v>719</v>
      </c>
      <c r="K14" s="127" t="str">
        <f t="shared" si="0"/>
        <v xml:space="preserve">[ROLE] Friendly tutor specializing in Python Core &amp; Scripting | [TOPIC] Evaluate advanced arithmetic and compound assignment operations using %, **, +=, -=,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Core &amp; Scripting | 📊 Level: Beginner | 🌐 Coding5s.com
**Concept:** Advanced Arithmetic Operators (%, **, +=, -=,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advanced arithmetic and compound assignment operations using %, **, +=, -=, and *=.. Topic details: Advanced Arithmetic Operators (%, **, +=, -=,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Core &amp; Scripting | 📊 Level: Beginner
**Topic:** Evaluate advanced arithmetic and compound assignment operations using %, **, +=, -=, and *=.
---
 | [FOOTER RULE - STRICT] End your response with: '--- ⚡ *Coding5s Mentor System — Eliminating Epistemic Debt*' | </v>
      </c>
      <c r="M14" s="52">
        <v>0</v>
      </c>
      <c r="N14" s="100" t="str">
        <f t="shared" si="2"/>
        <v>[ROLE] Careless Python Core &amp; Scripting Developer | [TASK] Generate debugging challenges in Python Core &amp; Scripting | | [TOPIC] Evaluate advanced arithmetic and compound assignment operations using %, **, +=, -=,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2 🐛 Debug | Python Core &amp; Scripting | 📊 Level: Beginner | 🌐 Coding5s.com
Concept: Advanced Arithmetic Operators (%,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advanced arithmetic and compound assignment operations using %, **, +=, -=, and *=.. Topic details: Advanced Arithmetic Operators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Core &amp; Scripting | 📊 Level: Beginner
**Topic:** Evaluate advanced arithmetic and compound assignment operations using %, **, +=, -=,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0" t="str">
        <f t="shared" si="4"/>
        <v>[ROLE] Tech Lead | [TASK] Assign incomplete Python Core &amp; Scripting script challenges | [TOPIC] Evaluate advanced arithmetic and compound assignment operations using %, **, +=, -=,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 | Stage 3 🧩 Complete | Python Core &amp; Scripting | 📊 Level: Beginner | 🌐 Coding5s.com
**Concept:** Advanced Arithmetic Operators (%, **, +=,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advanced arithmetic and compound assignment operations using %, **,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advanced arithmetic and compound assignment operations using %, **, +=, -=, and *=.. Topic details: Advanced Arithmetic Operators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Core &amp; Scripting | 📊 Level: Beginner
**Topic:** Evaluate advanced arithmetic and compound assignment operations using %, **, +=, -=,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0" t="str">
        <f t="shared" si="6"/>
        <v>[ROLE] Tech Lead | [TASK] Provide intentionally messy but functional code for learning debugging and improvement | [TOPIC] Evaluate advanced arithmetic and compound assignment operations using %, **, +=, -=,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 | Stage 4 🧹 Refactor | Python Core &amp; Scripting | 📊 Level: Beginner | 🌐 Coding5s.com
**Concept:** Advanced Arithmetic Operators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advanced arithmetic and compound assignment operations using %, **, +=, -=, and *=.. Topic details: Advanced Arithmetic Operators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Core &amp; Scripting | 📊 Level: Beginner
**Topic:** Evaluate advanced arithmetic and compound assignment operations using %, **, +=, -=,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5" t="str">
        <f t="shared" si="8"/>
        <v>[ROLE] Tech Product Manager assigning a Python Core &amp; Scripting Jira Ticket | [TASK] Provide a guided implementation exercise with full solution for learning purposes | [TOPIC] Evaluate advanced arithmetic and compound assignment operations using %, **, +=, -=,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 | Stage 5 | Python Core &amp; Scripting | 📊 Level: Beginner | 🌐 Coding5s.com
**Concept:** Advanced Arithmetic Operators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advanced arithmetic and compound assignment operations using %, **, +=, -=, and *=.. Goal: Advanced Arithmetic Operators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Core &amp; Scripting | 📊 Level: Beginner
**Topic:** Evaluate advanced arithmetic and compound assignment operations using %, **, +=, -=,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0"/>
        <v/>
      </c>
      <c r="AA14" s="56" t="str">
        <f t="shared" si="11"/>
        <v/>
      </c>
      <c r="AB14" s="56" t="str">
        <f t="shared" si="12"/>
        <v/>
      </c>
      <c r="AC14" s="56" t="str">
        <f t="shared" si="13"/>
        <v/>
      </c>
      <c r="AD14" s="56" t="str">
        <f t="shared" si="14"/>
        <v/>
      </c>
      <c r="AE14" s="40" t="s">
        <v>78</v>
      </c>
      <c r="AF14" s="40" t="s">
        <v>79</v>
      </c>
      <c r="AG14" s="40" t="s">
        <v>80</v>
      </c>
      <c r="AH14" s="56" t="str">
        <f t="shared" si="15"/>
        <v/>
      </c>
      <c r="AI14" s="54"/>
      <c r="AJ14" s="54"/>
      <c r="AK14" s="54">
        <v>6</v>
      </c>
      <c r="AL14" s="54" t="s">
        <v>81</v>
      </c>
      <c r="AM14" s="54" t="s">
        <v>82</v>
      </c>
    </row>
    <row r="15" spans="1:39">
      <c r="A15" s="45" t="str" cm="1">
        <f t="array" ref="A15">IF(H15="PROJECT", CHAR(10) &amp; "- " &amp; _xlfn.TEXTJOIN(CHAR(10) &amp; "- ", TRUE, _xlfn._xlws.FILTER($I$9:$I$1000, ($B$9:$B$1000=B15) * ($H$9:$H$1000="Topic"))), "")</f>
        <v xml:space="preserve">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v>
      </c>
      <c r="B15" s="45">
        <f t="shared" si="16"/>
        <v>1</v>
      </c>
      <c r="C15" s="93">
        <v>28</v>
      </c>
      <c r="D15" s="46">
        <v>0</v>
      </c>
      <c r="E15" s="58" t="s">
        <v>46</v>
      </c>
      <c r="F15" s="48">
        <v>7</v>
      </c>
      <c r="G15" s="49" t="s">
        <v>47</v>
      </c>
      <c r="H15" s="49" t="s">
        <v>77</v>
      </c>
      <c r="I15" s="50" t="s">
        <v>720</v>
      </c>
      <c r="J15" s="51" t="s">
        <v>721</v>
      </c>
      <c r="K15" s="127" t="str">
        <f t="shared" si="0"/>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Python script consolidating Runtime Inspection, Variable Typing, Arithmetic Operations, and Type Casting.. Topics applied in this project: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Core &amp; Scripting | 📊 Level: Beginner
**Project:** Develop a Python script consolidating Runtime Inspection, Variable Typing, Arithmetic Operations, and Type Casting.
---
 | [FOOTER RULE - STRICT] End your response with: '--- ⚡ *Coding5s Mentor System — Eliminating Epistemic Debt*' | </v>
      </c>
      <c r="M15" s="52">
        <v>0</v>
      </c>
      <c r="N15" s="100" t="str">
        <f t="shared" si="2"/>
        <v>[ROLE]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Core &amp; Scripting | 📊 Level: Beginner
**Project:** Develop a Python script consolidating Runtime Inspection, Variable Typing, Arithmetic Operations, and Type Casting.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0" t="str">
        <f t="shared" si="4"/>
        <v>[ROLE]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Core &amp; Scripting | 📊 Level: Beginner
**Project:** Develop a Python script consolidating Runtime Inspection, Variable Typing, Arithmetic Operations, and Type Casting.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0" t="str">
        <f t="shared" si="6"/>
        <v>[ROLE]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Python script consolidating Runtime Inspection, Variable Typing, Arithmetic Operations, and Type Casting.. Topics involved: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Project objective: Project 01: Core Syntax &amp; Mathematical Foundations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Core &amp; Scripting | 📊 Level: Beginner
**Project:** Develop a Python script consolidating Runtime Inspection, Variable Typing, Arithmetic Operations, and Type Casting.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5" t="str">
        <f t="shared" si="8"/>
        <v>[ROLE]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Python script consolidating Runtime Inspection, Variable Typing, Arithmetic Operations, and Type Casting.. Topics integrated: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Business Goal: Project 01: Core Syntax &amp; Mathematical Foundations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Core &amp; Scripting | 📊 Level: Beginner
**Project:** Develop a Python script consolidating Runtime Inspection, Variable Typing, Arithmetic Operations, and Type Casting.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0"/>
        <v>[TASK] Teach through a practical Python Core &amp; Scripting -  project following the micro-learning methodology, acting as a supportive tutor, creating a project about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Core &amp; Scripting | 📊 Level: Beginner | 🌐 Coding5s.com
**Project:** Project 01: Core Syntax &amp; Mathematical Foundations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5" s="56" t="str">
        <f t="shared" si="11"/>
        <v>[ROLE] Careless Python Core &amp; Scripting Developer | [TASK] Generate debugging project in Python Core &amp; Scripting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Core &amp; Scripting | 📊 Level: Beginner | 🌐 Coding5s.com
Project: Project 01: Core Syntax &amp; Mathematical Foundations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Quechua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5" s="56" t="str">
        <f t="shared" si="12"/>
        <v>[ROLE] Tech Lead | [TASK] Assign incomplete project script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Core &amp; Scripting | 📊 Level: Beginner | 🌐 Coding5s.com
**Project:** Project 01: Core Syntax &amp; Mathematical Foundations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5" s="56" t="str">
        <f t="shared" si="13"/>
        <v>[ROLE] Tech Lead | [TASK] Provide a messy but functional project for refactoring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Tech Lead. A junior wrote this working but messy code. Tone: professional but exhausted | [HEADER RULE - STRICT] You MUST start your entire response EXACTLY with this markdown block (do not print anything before it):
### 🚀 Project #7 | Stage 4 | Python Core &amp; Scripting | 📊 Level: Beginner | 🌐 Coding5s.com
**Project:** Project 01: Core Syntax &amp; Mathematical Foundations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5" s="56" t="str">
        <f t="shared" si="14"/>
        <v>[ROLE] Tech Product Manager assigning a Python Core &amp; Scripting Jira Ticket | [TASK] Provide a guided project implementation with full solution | [PROJECT] Develop a Python script consolidating Runtime Inspection, Variable Typing, Arithmetic Operations, and Type Casting. | [TOPICS USED] 
- Demonstrate core console output, length evaluation, string representation, and interactive help using print(), len(), str(), and help().
- Evaluate object identity, dynamic variable types, and memory cleanup using type(), id(), del, and isinstance().
- Perform explicit type casting across primitive data types using int(), float(), str(), bool(), and list().
- Manipulate numerical representations and evaluate precision using int(), float(), complex(), int.bit_length(), and float.is_integer().
- Execute basic arithmetic operations using +, -, *, /, and //.
- Evaluate advanced arithmetic and compound assignment operations using %, **, +=, -=, and *=.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 | Stage 5 | Python Core &amp; Scripting | 📊 Level: Beginner | 🌐 Coding5s.com
**Project:** Project 01: Core Syntax &amp; Mathematical Foundations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5" s="40" t="s">
        <v>83</v>
      </c>
      <c r="AF15" s="40" t="s">
        <v>84</v>
      </c>
      <c r="AG15" s="40" t="s">
        <v>85</v>
      </c>
      <c r="AH15" s="56" t="str">
        <f t="shared" si="15"/>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6"/>
        <v>2</v>
      </c>
      <c r="C16" s="93">
        <v>10</v>
      </c>
      <c r="D16" s="57">
        <v>3</v>
      </c>
      <c r="E16" s="58" t="s">
        <v>46</v>
      </c>
      <c r="F16" s="59">
        <v>8</v>
      </c>
      <c r="G16" s="60" t="s">
        <v>47</v>
      </c>
      <c r="H16" s="60" t="s">
        <v>48</v>
      </c>
      <c r="I16" s="61" t="s">
        <v>722</v>
      </c>
      <c r="J16" s="62" t="s">
        <v>723</v>
      </c>
      <c r="K16" s="127" t="str">
        <f t="shared" si="0"/>
        <v xml:space="preserve">[ROLE] Friendly tutor specializing in Python Core &amp; Scripting | [TOPIC] Compare values and evaluate equality using ==, !=, &lt;, &gt;, and &lt;=.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Core &amp; Scripting | 📊 Level: Beginner | 🌐 Coding5s.com
**Concept:** Comparison Operators (==, !=, &lt;, &gt;, &lt;=)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values and evaluate equality using ==, !=, &lt;, &gt;, and &lt;=.. Topic details: Comparison Operators (==, !=, &lt;, &gt;, &lt;=)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Core &amp; Scripting | 📊 Level: Beginner
**Topic:** Compare values and evaluate equality using ==, !=, &lt;, &gt;, and &lt;=.
---
 | [FOOTER RULE - STRICT] End your response with: '--- ⚡ *Coding5s Mentor System — Eliminating Epistemic Debt*' | </v>
      </c>
      <c r="M16" s="52">
        <v>0</v>
      </c>
      <c r="N16" s="100" t="str">
        <f t="shared" si="2"/>
        <v>[ROLE] Careless Python Core &amp; Scripting Developer | [TASK] Generate debugging challenges in Python Core &amp; Scripting | | [TOPIC] Compare values and evaluate equality using ==, !=, &lt;, &gt;, and &lt;=.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2 🐛 Debug | Python Core &amp; Scripting | 📊 Level: Beginner | 🌐 Coding5s.com
Concept: Comparison Operators (==, !=, &lt;, &gt;, &lt;=)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values and evaluate equality using ==, !=, &lt;, &gt;, and &lt;=.. Topic details: Comparison Operators (==, !=,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Core &amp; Scripting | 📊 Level: Beginner
**Topic:** Compare values and evaluate equality using ==, !=, &lt;, &gt;, and &lt;=.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0" t="str">
        <f t="shared" si="4"/>
        <v>[ROLE] Tech Lead | [TASK] Assign incomplete Python Core &amp; Scripting script challenges | [TOPIC] Compare values and evaluate equality using ==, !=, &lt;, &gt;, and &lt;=.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 | Stage 3 🧩 Complete | Python Core &amp; Scripting | 📊 Level: Beginner | 🌐 Coding5s.com
**Concept:** Comparison Operators (==, !=, &lt;, &gt;, &lt;=)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values and evaluate equality using ==, !=, &lt;, &gt;, and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values and evaluate equality using ==, !=, &lt;, &gt;, and &lt;=.. Topic details: Comparison Operators (==, !=,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Core &amp; Scripting | 📊 Level: Beginner
**Topic:** Compare values and evaluate equality using ==, !=, &lt;, &gt;, and &lt;=.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0" t="str">
        <f t="shared" si="6"/>
        <v>[ROLE] Tech Lead | [TASK] Provide intentionally messy but functional code for learning debugging and improvement | [TOPIC] Compare values and evaluate equality using ==, !=, &lt;, &gt;, and &lt;=.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 | Stage 4 🧹 Refactor | Python Core &amp; Scripting | 📊 Level: Beginner | 🌐 Coding5s.com
**Concept:** Comparison Operators (==, !=,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Compare values and evaluate equality using ==, !=, &lt;, &gt;, and &lt;=.. Topic details: Comparison Operators (==, !=,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Core &amp; Scripting | 📊 Level: Beginner
**Topic:** Compare values and evaluate equality using ==, !=, &lt;, &gt;, and &lt;=.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5" t="str">
        <f t="shared" si="8"/>
        <v>[ROLE] Tech Product Manager assigning a Python Core &amp; Scripting Jira Ticket | [TASK] Provide a guided implementation exercise with full solution for learning purposes | [TOPIC] Compare values and evaluate equality using ==, !=, &lt;, &gt;, and &lt;=.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 | Stage 5 | Python Core &amp; Scripting | 📊 Level: Beginner | 🌐 Coding5s.com
**Concept:** Comparison Operators (==, !=,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values and evaluate equality using ==, !=, &lt;, &gt;, and &lt;=.. Goal: Comparison Operators (==, !=,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Core &amp; Scripting | 📊 Level: Beginner
**Topic:** Compare values and evaluate equality using ==, !=, &lt;, &gt;, and &lt;=.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0"/>
        <v/>
      </c>
      <c r="AA16" s="56" t="str">
        <f t="shared" si="11"/>
        <v/>
      </c>
      <c r="AB16" s="56" t="str">
        <f t="shared" si="12"/>
        <v/>
      </c>
      <c r="AC16" s="56" t="str">
        <f t="shared" si="13"/>
        <v/>
      </c>
      <c r="AD16" s="56" t="str">
        <f t="shared" si="14"/>
        <v/>
      </c>
      <c r="AE16" s="40" t="s">
        <v>88</v>
      </c>
      <c r="AF16" s="40" t="s">
        <v>89</v>
      </c>
      <c r="AG16" s="40" t="s">
        <v>90</v>
      </c>
      <c r="AH16" s="56" t="str">
        <f t="shared" si="15"/>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6"/>
        <v>2</v>
      </c>
      <c r="C17" s="93">
        <v>10</v>
      </c>
      <c r="D17" s="46">
        <v>3</v>
      </c>
      <c r="E17" s="58" t="s">
        <v>46</v>
      </c>
      <c r="F17" s="48">
        <v>9</v>
      </c>
      <c r="G17" s="49" t="s">
        <v>47</v>
      </c>
      <c r="H17" s="49" t="s">
        <v>48</v>
      </c>
      <c r="I17" s="50" t="s">
        <v>724</v>
      </c>
      <c r="J17" s="51" t="s">
        <v>725</v>
      </c>
      <c r="K17" s="127" t="str">
        <f t="shared" si="0"/>
        <v xml:space="preserve">[ROLE] Friendly tutor specializing in Python Core &amp; Scripting | [TOPIC] Build compound conditional logic and object identity checks using and, or, not, is, and is not.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Core &amp; Scripting | 📊 Level: Beginner | 🌐 Coding5s.com
**Concept:** Logical &amp; Identity Operators (and, or, not, is, is not)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compound conditional logic and object identity checks using and, or, not, is, and is not.. Topic details: Logical &amp; Identity Operators (and, or, not, is, is not)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Core &amp; Scripting | 📊 Level: Beginner
**Topic:** Build compound conditional logic and object identity checks using and, or, not, is, and is not.
---
 | [FOOTER RULE - STRICT] End your response with: '--- ⚡ *Coding5s Mentor System — Eliminating Epistemic Debt*' | </v>
      </c>
      <c r="M17" s="53">
        <v>0</v>
      </c>
      <c r="N17" s="100" t="str">
        <f t="shared" si="2"/>
        <v>[ROLE] Careless Python Core &amp; Scripting Developer | [TASK] Generate debugging challenges in Python Core &amp; Scripting | | [TOPIC] Build compound conditional logic and object identity checks using and, or, not, is, and is not.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2 🐛 Debug | Python Core &amp; Scripting | 📊 Level: Beginner | 🌐 Coding5s.com
Concept: Logical &amp; Identity Operators (and, or, not, is, is not)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compound conditional logic and object identity checks using and, or, not, is, and is not.. Topic details: Logical &amp; Identity Operators (and, or, not, is, is not)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Core &amp; Scripting | 📊 Level: Beginner
**Topic:** Build compound conditional logic and object identity checks using and, or, not, is, and is not.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0" t="str">
        <f t="shared" si="4"/>
        <v>[ROLE] Tech Lead | [TASK] Assign incomplete Python Core &amp; Scripting script challenges | [TOPIC] Build compound conditional logic and object identity checks using and, or, not, is, and is not.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 | Stage 3 🧩 Complete | Python Core &amp; Scripting | 📊 Level: Beginner | 🌐 Coding5s.com
**Concept:** Logical &amp; Identity Operators (and, or, not, is, is not)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compound conditional logic and object identity checks using and, or, not, is, and is not..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compound conditional logic and object identity checks using and, or, not, is, and is not.. Topic details: Logical &amp; Identity Operators (and, or, not, is, is not)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Core &amp; Scripting | 📊 Level: Beginner
**Topic:** Build compound conditional logic and object identity checks using and, or, not, is, and is not.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0" t="str">
        <f t="shared" si="6"/>
        <v>[ROLE] Tech Lead | [TASK] Provide intentionally messy but functional code for learning debugging and improvement | [TOPIC] Build compound conditional logic and object identity checks using and, or, not, is, and is not.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 | Stage 4 🧹 Refactor | Python Core &amp; Scripting | 📊 Level: Beginner | 🌐 Coding5s.com
**Concept:** Logical &amp; Identity Operators (and, or, not, is, is not)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compound conditional logic and object identity checks using and, or, not, is, and is not.. Topic details: Logical &amp; Identity Operators (and, or, not, is, is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Core &amp; Scripting | 📊 Level: Beginner
**Topic:** Build compound conditional logic and object identity checks using and, or, not, is, and is not.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5" t="str">
        <f t="shared" si="8"/>
        <v>[ROLE] Tech Product Manager assigning a Python Core &amp; Scripting Jira Ticket | [TASK] Provide a guided implementation exercise with full solution for learning purposes | [TOPIC] Build compound conditional logic and object identity checks using and, or, not, is, and is not.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 | Stage 5 | Python Core &amp; Scripting | 📊 Level: Beginner | 🌐 Coding5s.com
**Concept:** Logical &amp; Identity Operators (and, or, not, is, is not)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compound conditional logic and object identity checks using and, or, not, is, and is not.. Goal: Logical &amp; Identity Operators (and, or, not, is, is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Core &amp; Scripting | 📊 Level: Beginner
**Topic:** Build compound conditional logic and object identity checks using and, or, not, is, and is not.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0"/>
        <v/>
      </c>
      <c r="AA17" s="56" t="str">
        <f t="shared" si="11"/>
        <v/>
      </c>
      <c r="AB17" s="56" t="str">
        <f t="shared" si="12"/>
        <v/>
      </c>
      <c r="AC17" s="56" t="str">
        <f t="shared" si="13"/>
        <v/>
      </c>
      <c r="AD17" s="56" t="str">
        <f t="shared" si="14"/>
        <v/>
      </c>
      <c r="AE17" s="40" t="s">
        <v>93</v>
      </c>
      <c r="AF17" s="40" t="s">
        <v>94</v>
      </c>
      <c r="AG17" s="40" t="s">
        <v>95</v>
      </c>
      <c r="AH17" s="56" t="str">
        <f t="shared" si="15"/>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6"/>
        <v>2</v>
      </c>
      <c r="C18" s="93">
        <v>12</v>
      </c>
      <c r="D18" s="57">
        <v>3</v>
      </c>
      <c r="E18" s="58" t="s">
        <v>46</v>
      </c>
      <c r="F18" s="59">
        <v>10</v>
      </c>
      <c r="G18" s="60" t="s">
        <v>47</v>
      </c>
      <c r="H18" s="60" t="s">
        <v>48</v>
      </c>
      <c r="I18" s="61" t="s">
        <v>726</v>
      </c>
      <c r="J18" s="62" t="s">
        <v>727</v>
      </c>
      <c r="K18" s="127" t="str">
        <f t="shared" si="0"/>
        <v xml:space="preserve">[ROLE] Friendly tutor specializing in Python Core &amp; Scripting | [TOPIC] Perform bitwise manipulations and shifting operations using &amp;, ,, ^, ~, and &lt;&lt;.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Core &amp; Scripting | 📊 Level: Beginner | 🌐 Coding5s.com
**Concept:** Bitwise Operators (&amp;, , ^, ~, &lt;&lt;)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bitwise manipulations and shifting operations using &amp;, ,, ^, ~, and &lt;&lt;.. Topic details: Bitwise Operators (&amp;, , ^, ~, &lt;&lt;)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Core &amp; Scripting | 📊 Level: Beginner
**Topic:** Perform bitwise manipulations and shifting operations using &amp;, ,, ^, ~, and &lt;&lt;.
---
 | [FOOTER RULE - STRICT] End your response with: '--- ⚡ *Coding5s Mentor System — Eliminating Epistemic Debt*' | </v>
      </c>
      <c r="M18" s="52">
        <v>0</v>
      </c>
      <c r="N18" s="100" t="str">
        <f t="shared" si="2"/>
        <v>[ROLE] Careless Python Core &amp; Scripting Developer | [TASK] Generate debugging challenges in Python Core &amp; Scripting | | [TOPIC] Perform bitwise manipulations and shifting operations using &amp;, ,, ^, ~, and &lt;&lt;.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2 🐛 Debug | Python Core &amp; Scripting | 📊 Level: Beginner | 🌐 Coding5s.com
Concept: Bitwise Operators (&amp;, , ^, ~, &lt;&lt;)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bitwise manipulations and shifting operations using &amp;, ,, ^, ~, and &lt;&lt;.. Topic details: Bitwise Operators (&amp;, , ^, ~, &lt;&lt;)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Core &amp; Scripting | 📊 Level: Beginner
**Topic:** Perform bitwise manipulations and shifting operations using &amp;, ,, ^, ~, and &lt;&lt;.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0" t="str">
        <f t="shared" si="4"/>
        <v>[ROLE] Tech Lead | [TASK] Assign incomplete Python Core &amp; Scripting script challenges | [TOPIC] Perform bitwise manipulations and shifting operations using &amp;, ,, ^, ~, and &lt;&lt;.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 | Stage 3 🧩 Complete | Python Core &amp; Scripting | 📊 Level: Beginner | 🌐 Coding5s.com
**Concept:** Bitwise Operators (&amp;, , ^, ~, &lt;&lt;)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bitwise manipulations and shifting operations using &amp;, ,, ^, ~, and &lt;&lt;..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bitwise manipulations and shifting operations using &amp;, ,, ^, ~, and &lt;&lt;.. Topic details: Bitwise Operators (&amp;, , ^, ~, &lt;&lt;)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Core &amp; Scripting | 📊 Level: Beginner
**Topic:** Perform bitwise manipulations and shifting operations using &amp;, ,, ^, ~, and &lt;&lt;.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0" t="str">
        <f t="shared" si="6"/>
        <v>[ROLE] Tech Lead | [TASK] Provide intentionally messy but functional code for learning debugging and improvement | [TOPIC] Perform bitwise manipulations and shifting operations using &amp;, ,, ^, ~, and &lt;&lt;.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 | Stage 4 🧹 Refactor | Python Core &amp; Scripting | 📊 Level: Beginner | 🌐 Coding5s.com
**Concept:** Bitwise Operators (&amp;, , ^, ~, &lt;&lt;)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bitwise manipulations and shifting operations using &amp;, ,, ^, ~, and &lt;&lt;.. Topic details: Bitwise Operators (&amp;, , ^, ~, &lt;&lt;)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Core &amp; Scripting | 📊 Level: Beginner
**Topic:** Perform bitwise manipulations and shifting operations using &amp;, ,, ^, ~, and &lt;&lt;.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5" t="str">
        <f t="shared" si="8"/>
        <v>[ROLE] Tech Product Manager assigning a Python Core &amp; Scripting Jira Ticket | [TASK] Provide a guided implementation exercise with full solution for learning purposes | [TOPIC] Perform bitwise manipulations and shifting operations using &amp;, ,, ^, ~, and &lt;&lt;.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Core &amp; Scripting | 📊 Level: Beginner | 🌐 Coding5s.com
**Concept:** Bitwise Operators (&amp;, , ^, ~, &lt;&lt;)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bitwise manipulations and shifting operations using &amp;, ,, ^, ~, and &lt;&lt;.. Goal: Bitwise Operators (&amp;, , ^, ~, &lt;&lt;)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Core &amp; Scripting | 📊 Level: Beginner
**Topic:** Perform bitwise manipulations and shifting operations using &amp;, ,, ^, ~, and &lt;&lt;.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0"/>
        <v/>
      </c>
      <c r="AA18" s="56" t="str">
        <f t="shared" si="11"/>
        <v/>
      </c>
      <c r="AB18" s="56" t="str">
        <f t="shared" si="12"/>
        <v/>
      </c>
      <c r="AC18" s="56" t="str">
        <f t="shared" si="13"/>
        <v/>
      </c>
      <c r="AD18" s="56" t="str">
        <f t="shared" si="14"/>
        <v/>
      </c>
      <c r="AE18" s="40" t="s">
        <v>98</v>
      </c>
      <c r="AF18" s="40" t="s">
        <v>99</v>
      </c>
      <c r="AG18" s="40" t="s">
        <v>100</v>
      </c>
      <c r="AH18" s="56" t="str">
        <f t="shared" si="15"/>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6"/>
        <v>2</v>
      </c>
      <c r="C19" s="93">
        <v>10</v>
      </c>
      <c r="D19" s="46">
        <v>3</v>
      </c>
      <c r="E19" s="58" t="s">
        <v>46</v>
      </c>
      <c r="F19" s="48">
        <v>11</v>
      </c>
      <c r="G19" s="49" t="s">
        <v>47</v>
      </c>
      <c r="H19" s="49" t="s">
        <v>48</v>
      </c>
      <c r="I19" s="50" t="s">
        <v>728</v>
      </c>
      <c r="J19" s="51" t="s">
        <v>729</v>
      </c>
      <c r="K19" s="127" t="str">
        <f t="shared" si="0"/>
        <v xml:space="preserve">[ROLE] Friendly tutor specializing in Python Core &amp; Scripting | [TOPIC] Apply built-in mathematical functions using min(), max(), sum(), pow(), and abs().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Python Core &amp; Scripting | 📊 Level: Beginner | 🌐 Coding5s.com
**Concept:** Built-in Mathematical Functions (min(), max(), sum(), pow(), abs())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built-in mathematical functions using min(), max(), sum(), pow(), and abs().. Topic details: Built-in Mathematical Functions (min(), max(), sum(), pow(), abs())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Core &amp; Scripting | 📊 Level: Beginner
**Topic:** Apply built-in mathematical functions using min(), max(), sum(), pow(), and abs().
---
 | [FOOTER RULE - STRICT] End your response with: '--- ⚡ *Coding5s Mentor System — Eliminating Epistemic Debt*' | </v>
      </c>
      <c r="M19" s="53">
        <v>0</v>
      </c>
      <c r="N19" s="100" t="str">
        <f t="shared" si="2"/>
        <v>[ROLE] Careless Python Core &amp; Scripting Developer | [TASK] Generate debugging challenges in Python Core &amp; Scripting | | [TOPIC] Apply built-in mathematical functions using min(), max(), sum(), pow(), and abs().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2 🐛 Debug | Python Core &amp; Scripting | 📊 Level: Beginner | 🌐 Coding5s.com
Concept: Built-in Mathematical Functions (min(), max(), sum(), pow(), abs())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built-in mathematical functions using min(), max(), sum(), pow(), and abs().. Topic details: Built-in Mathematical Functions (min(), max(), sum(), pow(), abs())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Core &amp; Scripting | 📊 Level: Beginner
**Topic:** Apply built-in mathematical functions using min(), max(), sum(), pow(), and abs().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0" t="str">
        <f t="shared" si="4"/>
        <v>[ROLE] Tech Lead | [TASK] Assign incomplete Python Core &amp; Scripting script challenges | [TOPIC] Apply built-in mathematical functions using min(), max(), sum(), pow(), and abs().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#11 | Stage 3 🧩 Complete | Python Core &amp; Scripting | 📊 Level: Beginner | 🌐 Coding5s.com
**Concept:** Built-in Mathematical Functions (min(), max(), sum(), pow(), abs())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built-in mathematical functions using min(), max(), sum(), pow(), and abs()..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built-in mathematical functions using min(), max(), sum(), pow(), and abs().. Topic details: Built-in Mathematical Functions (min(), max(), sum(), pow(), abs())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Core &amp; Scripting | 📊 Level: Beginner
**Topic:** Apply built-in mathematical functions using min(), max(), sum(), pow(), and abs().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0" t="str">
        <f t="shared" si="6"/>
        <v>[ROLE] Tech Lead | [TASK] Provide intentionally messy but functional code for learning debugging and improvement | [TOPIC] Apply built-in mathematical functions using min(), max(), sum(), pow(), and abs().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#11 | Stage 4 🧹 Refactor | Python Core &amp; Scripting | 📊 Level: Beginner | 🌐 Coding5s.com
**Concept:** Built-in Mathematical Functions (min(), max(), sum(), pow(), abs())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built-in mathematical functions using min(), max(), sum(), pow(), and abs().. Topic details: Built-in Mathematical Functions (min(), max(), sum(), pow(), abs())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Core &amp; Scripting | 📊 Level: Beginner
**Topic:** Apply built-in mathematical functions using min(), max(), sum(), pow(), and abs().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5" t="str">
        <f t="shared" si="8"/>
        <v>[ROLE] Tech Product Manager assigning a Python Core &amp; Scripting Jira Ticket | [TASK] Provide a guided implementation exercise with full solution for learning purposes | [TOPIC] Apply built-in mathematical functions using min(), max(), sum(), pow(), and abs().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Core &amp; Scripting | 📊 Level: Beginner | 🌐 Coding5s.com
**Concept:** Built-in Mathematical Functions (min(), max(), sum(), pow(), abs())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built-in mathematical functions using min(), max(), sum(), pow(), and abs().. Goal: Built-in Mathematical Functions (min(), max(), sum(), pow(), abs())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Core &amp; Scripting | 📊 Level: Beginner
**Topic:** Apply built-in mathematical functions using min(), max(), sum(), pow(), and abs().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0"/>
        <v/>
      </c>
      <c r="AA19" s="56" t="str">
        <f t="shared" si="11"/>
        <v/>
      </c>
      <c r="AB19" s="56" t="str">
        <f t="shared" si="12"/>
        <v/>
      </c>
      <c r="AC19" s="56" t="str">
        <f t="shared" si="13"/>
        <v/>
      </c>
      <c r="AD19" s="56" t="str">
        <f t="shared" si="14"/>
        <v/>
      </c>
      <c r="AE19" s="40" t="s">
        <v>103</v>
      </c>
      <c r="AF19" s="40" t="s">
        <v>104</v>
      </c>
      <c r="AG19" s="40" t="s">
        <v>105</v>
      </c>
      <c r="AH19" s="56" t="str">
        <f t="shared" si="15"/>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6"/>
        <v>2</v>
      </c>
      <c r="C20" s="93">
        <v>10</v>
      </c>
      <c r="D20" s="57">
        <v>3</v>
      </c>
      <c r="E20" s="58" t="s">
        <v>46</v>
      </c>
      <c r="F20" s="59">
        <v>12</v>
      </c>
      <c r="G20" s="60" t="s">
        <v>47</v>
      </c>
      <c r="H20" s="60" t="s">
        <v>48</v>
      </c>
      <c r="I20" s="61" t="s">
        <v>730</v>
      </c>
      <c r="J20" s="62" t="s">
        <v>731</v>
      </c>
      <c r="K20" s="127" t="str">
        <f t="shared" si="0"/>
        <v xml:space="preserve">[ROLE] Friendly tutor specializing in Python Core &amp; Scripting | [TOPIC] Perform sequence extraction, slicing, and length calculations on strings using str(), len(), slice(),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Core &amp; Scripting | 📊 Level: Beginner | 🌐 Coding5s.com
**Concept:** String Indexing &amp; Slicing (str(), len(), slice(),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sequence extraction, slicing, and length calculations on strings using str(), len(), slice(), and [].. Topic details: String Indexing &amp; Slicing (str(), len(), slice(),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Core &amp; Scripting | 📊 Level: Beginner
**Topic:** Perform sequence extraction, slicing, and length calculations on strings using str(), len(), slice(), and [].
---
 | [FOOTER RULE - STRICT] End your response with: '--- ⚡ *Coding5s Mentor System — Eliminating Epistemic Debt*' | </v>
      </c>
      <c r="M20" s="52">
        <v>0</v>
      </c>
      <c r="N20" s="100" t="str">
        <f t="shared" si="2"/>
        <v>[ROLE] Careless Python Core &amp; Scripting Developer | [TASK] Generate debugging challenges in Python Core &amp; Scripting | | [TOPIC] Perform sequence extraction, slicing, and length calculations on strings using str(), len(), slice(),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2 🐛 Debug | Python Core &amp; Scripting | 📊 Level: Beginner | 🌐 Coding5s.com
Concept: String Indexing &amp; Slicing (str(), len(), slice(),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sequence extraction, slicing, and length calculations on strings using str(), len(), slice(), and [].. Topic details: String Indexing &amp; Slicing (str(), len(), slice(),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Core &amp; Scripting | 📊 Level: Beginner
**Topic:** Perform sequence extraction, slicing, and length calculations on strings using str(), len(), slice(),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0" t="str">
        <f t="shared" si="4"/>
        <v>[ROLE] Tech Lead | [TASK] Assign incomplete Python Core &amp; Scripting script challenges | [TOPIC] Perform sequence extraction, slicing, and length calculations on strings using str(), len(), slice(),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#12 | Stage 3 🧩 Complete | Python Core &amp; Scripting | 📊 Level: Beginner | 🌐 Coding5s.com
**Concept:** String Indexing &amp; Slicing (str(), len(), slice(),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sequence extraction, slicing, and length calculations on strings using str(), len(), slice(),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sequence extraction, slicing, and length calculations on strings using str(), len(), slice(), and [].. Topic details: String Indexing &amp; Slicing (str(), len(), slice(),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Core &amp; Scripting | 📊 Level: Beginner
**Topic:** Perform sequence extraction, slicing, and length calculations on strings using str(), len(), slice(),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0" t="str">
        <f t="shared" si="6"/>
        <v>[ROLE] Tech Lead | [TASK] Provide intentionally messy but functional code for learning debugging and improvement | [TOPIC] Perform sequence extraction, slicing, and length calculations on strings using str(), len(), slice(),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#12 | Stage 4 🧹 Refactor | Python Core &amp; Scripting | 📊 Level: Beginner | 🌐 Coding5s.com
**Concept:** String Indexing &amp; Slicing (str(), len(), slice(),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sequence extraction, slicing, and length calculations on strings using str(), len(), slice(), and [].. Topic details: String Indexing &amp; Slicing (str(), len(), slice(),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Core &amp; Scripting | 📊 Level: Beginner
**Topic:** Perform sequence extraction, slicing, and length calculations on strings using str(), len(), slice(),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5" t="str">
        <f t="shared" si="8"/>
        <v>[ROLE] Tech Product Manager assigning a Python Core &amp; Scripting Jira Ticket | [TASK] Provide a guided implementation exercise with full solution for learning purposes | [TOPIC] Perform sequence extraction, slicing, and length calculations on strings using str(), len(), slice(),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Core &amp; Scripting | 📊 Level: Beginner | 🌐 Coding5s.com
**Concept:** String Indexing &amp; Slicing (str(), len(), slice(),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sequence extraction, slicing, and length calculations on strings using str(), len(), slice(), and [].. Goal: String Indexing &amp; Slicing (str(), len(), slice(),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Core &amp; Scripting | 📊 Level: Beginner
**Topic:** Perform sequence extraction, slicing, and length calculations on strings using str(), len(), slice(),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0"/>
        <v/>
      </c>
      <c r="AA20" s="56" t="str">
        <f t="shared" si="11"/>
        <v/>
      </c>
      <c r="AB20" s="56" t="str">
        <f t="shared" si="12"/>
        <v/>
      </c>
      <c r="AC20" s="56" t="str">
        <f t="shared" si="13"/>
        <v/>
      </c>
      <c r="AD20" s="56" t="str">
        <f t="shared" si="14"/>
        <v/>
      </c>
      <c r="AE20" s="40" t="s">
        <v>108</v>
      </c>
      <c r="AF20" s="40" t="s">
        <v>109</v>
      </c>
      <c r="AG20" s="40" t="s">
        <v>110</v>
      </c>
      <c r="AH20" s="56" t="str">
        <f t="shared" si="15"/>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6"/>
        <v>2</v>
      </c>
      <c r="C21" s="93">
        <v>10</v>
      </c>
      <c r="D21" s="46">
        <v>3</v>
      </c>
      <c r="E21" s="58" t="s">
        <v>46</v>
      </c>
      <c r="F21" s="48">
        <v>13</v>
      </c>
      <c r="G21" s="49" t="s">
        <v>47</v>
      </c>
      <c r="H21" s="49" t="s">
        <v>48</v>
      </c>
      <c r="I21" s="50" t="s">
        <v>732</v>
      </c>
      <c r="J21" s="51" t="s">
        <v>733</v>
      </c>
      <c r="K21" s="127" t="str">
        <f t="shared" si="0"/>
        <v xml:space="preserve">[ROLE] Friendly tutor specializing in Python Core &amp; Scripting | [TOPIC] Format dynamic string outputs using f-strings, format(), and %. | [LEVEL] Beginner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Core &amp; Scripting | 📊 Level: Beginner | 🌐 Coding5s.com
**Concept:** String Formatting Mechanics (f-strings, format(),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dynamic string outputs using f-strings, format(), and %.. Topic details: String Formatting Mechanics (f-strings, format(),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Core &amp; Scripting | 📊 Level: Beginner
**Topic:** Format dynamic string outputs using f-strings, format(), and %.
---
 | [FOOTER RULE - STRICT] End your response with: '--- ⚡ *Coding5s Mentor System — Eliminating Epistemic Debt*' | </v>
      </c>
      <c r="M21" s="53">
        <v>0</v>
      </c>
      <c r="N21" s="100" t="str">
        <f t="shared" si="2"/>
        <v>[ROLE] Careless Python Core &amp; Scripting Developer | [TASK] Generate debugging challenges in Python Core &amp; Scripting | | [TOPIC] Format dynamic string outputs using f-strings, format(), and %. | | [LEVEL] Beginner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2 🐛 Debug | Python Core &amp; Scripting | 📊 Level: Beginner | 🌐 Coding5s.com
Concept: String Formatting Mechanics (f-strings, format(),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dynamic string outputs using f-strings, format(), and %.. Topic details: String Formatting Mechanics (f-strings, format(),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Core &amp; Scripting | 📊 Level: Beginner
**Topic:** Format dynamic string outputs using f-strings, format(),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0" t="str">
        <f t="shared" si="4"/>
        <v>[ROLE] Tech Lead | [TASK] Assign incomplete Python Core &amp; Scripting script challenges | [TOPIC] Format dynamic string outputs using f-strings, format(), and %. | [LEVEL] Beginner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#13 | Stage 3 🧩 Complete | Python Core &amp; Scripting | 📊 Level: Beginner | 🌐 Coding5s.com
**Concept:** String Formatting Mechanics (f-strings, format(),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dynamic string outputs using f-strings, format(),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dynamic string outputs using f-strings, format(), and %.. Topic details: String Formatting Mechanics (f-strings, format(),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Core &amp; Scripting | 📊 Level: Beginner
**Topic:** Format dynamic string outputs using f-strings, format(),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0" t="str">
        <f t="shared" si="6"/>
        <v>[ROLE] Tech Lead | [TASK] Provide intentionally messy but functional code for learning debugging and improvement | [TOPIC] Format dynamic string outputs using f-strings, format(), and %. | [LEVEL] Beginner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#13 | Stage 4 🧹 Refactor | Python Core &amp; Scripting | 📊 Level: Beginner | 🌐 Coding5s.com
**Concept:** String Formatting Mechanics (f-strings, format(),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dynamic string outputs using f-strings, format(), and %.. Topic details: String Formatting Mechanics (f-strings, format(),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Core &amp; Scripting | 📊 Level: Beginner
**Topic:** Format dynamic string outputs using f-strings, format(),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5" t="str">
        <f t="shared" si="8"/>
        <v>[ROLE] Tech Product Manager assigning a Python Core &amp; Scripting Jira Ticket | [TASK] Provide a guided implementation exercise with full solution for learning purposes | [TOPIC] Format dynamic string outputs using f-strings, format(), and %.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Core &amp; Scripting | 📊 Level: Beginner | 🌐 Coding5s.com
**Concept:** String Formatting Mechanics (f-strings, format(),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dynamic string outputs using f-strings, format(), and %.. Goal: String Formatting Mechanics (f-strings, format(),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Core &amp; Scripting | 📊 Level: Beginner
**Topic:** Format dynamic string outputs using f-strings, format(),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0"/>
        <v/>
      </c>
      <c r="AA21" s="56" t="str">
        <f t="shared" si="11"/>
        <v/>
      </c>
      <c r="AB21" s="56" t="str">
        <f t="shared" si="12"/>
        <v/>
      </c>
      <c r="AC21" s="56" t="str">
        <f t="shared" si="13"/>
        <v/>
      </c>
      <c r="AD21" s="56" t="str">
        <f t="shared" si="14"/>
        <v/>
      </c>
      <c r="AE21" s="40" t="s">
        <v>113</v>
      </c>
      <c r="AF21" s="40" t="s">
        <v>114</v>
      </c>
      <c r="AG21" s="40" t="s">
        <v>115</v>
      </c>
      <c r="AH21" s="56" t="str">
        <f t="shared" si="15"/>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6"/>
        <v>2</v>
      </c>
      <c r="C22" s="93">
        <v>12</v>
      </c>
      <c r="D22" s="57">
        <v>4</v>
      </c>
      <c r="E22" s="58" t="s">
        <v>46</v>
      </c>
      <c r="F22" s="59">
        <v>14</v>
      </c>
      <c r="G22" s="60" t="s">
        <v>47</v>
      </c>
      <c r="H22" s="60" t="s">
        <v>48</v>
      </c>
      <c r="I22" s="61" t="s">
        <v>734</v>
      </c>
      <c r="J22" s="62" t="s">
        <v>735</v>
      </c>
      <c r="K22" s="127" t="str">
        <f t="shared" si="0"/>
        <v xml:space="preserve">[ROLE] Friendly tutor specializing in Python Core &amp; Scripting | [TOPIC] Clean, sanitize, and alter string casing using lower(), upper(), capitalize(), strip(), and replace().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Core &amp; Scripting | 📊 Level: Beginner | 🌐 Coding5s.com
**Concept:** String Case &amp; Cleaning Methods (lower(), upper(), capitalize(), strip(), replace())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sanitize, and alter string casing using lower(), upper(), capitalize(), strip(), and replace().. Topic details: String Case &amp; Cleaning Methods (lower(), upper(), capitalize(), strip(), replace())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Core &amp; Scripting | 📊 Level: Beginner
**Topic:** Clean, sanitize, and alter string casing using lower(), upper(), capitalize(), strip(), and replace().
---
 | [FOOTER RULE - STRICT] End your response with: '--- ⚡ *Coding5s Mentor System — Eliminating Epistemic Debt*' | </v>
      </c>
      <c r="M22" s="52">
        <v>0</v>
      </c>
      <c r="N22" s="100" t="str">
        <f t="shared" si="2"/>
        <v>[ROLE] Careless Python Core &amp; Scripting Developer | [TASK] Generate debugging challenges in Python Core &amp; Scripting | | [TOPIC] Clean, sanitize, and alter string casing using lower(), upper(), capitalize(), strip(), and replace().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2 🐛 Debug | Python Core &amp; Scripting | 📊 Level: Beginner | 🌐 Coding5s.com
Concept: String Case &amp; Cleaning Methods (lower(), upper(), capitalize(), strip(), replace())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sanitize, and alter string casing using lower(), upper(), capitalize(), strip(), and replace().. Topic details: String Case &amp; Cleaning Methods (lower(), upper(), capitalize(), strip(), 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Core &amp; Scripting | 📊 Level: Beginner
**Topic:** Clean, sanitize, and alter string casing using lower(), upper(), capitalize(), strip(), and replace().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0" t="str">
        <f t="shared" si="4"/>
        <v>[ROLE] Tech Lead | [TASK] Assign incomplete Python Core &amp; Scripting script challenges | [TOPIC] Clean, sanitize, and alter string casing using lower(), upper(), capitalize(), strip(), and replace().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#14 | Stage 3 🧩 Complete | Python Core &amp; Scripting | 📊 Level: Beginner | 🌐 Coding5s.com
**Concept:** String Case &amp; Cleaning Methods (lower(), upper(), capitalize(), strip(), replace())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sanitize, and alter string casing using lower(), upper(), capitalize(), strip(), and 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sanitize, and alter string casing using lower(), upper(), capitalize(), strip(), and replace().. Topic details: String Case &amp; Cleaning Methods (lower(), upper(), capitalize(), strip(), 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Core &amp; Scripting | 📊 Level: Beginner
**Topic:** Clean, sanitize, and alter string casing using lower(), upper(), capitalize(), strip(), and replace().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0" t="str">
        <f t="shared" si="6"/>
        <v>[ROLE] Tech Lead | [TASK] Provide intentionally messy but functional code for learning debugging and improvement | [TOPIC] Clean, sanitize, and alter string casing using lower(), upper(), capitalize(), strip(), and replace().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#14 | Stage 4 🧹 Refactor | Python Core &amp; Scripting | 📊 Level: Beginner | 🌐 Coding5s.com
**Concept:** String Case &amp; Cleaning Methods (lower(), upper(), capitalize(), strip(),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Clean, sanitize, and alter string casing using lower(), upper(), capitalize(), strip(), and replace().. Topic details: String Case &amp; Cleaning Methods (lower(), upper(), capitalize(), strip(),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Core &amp; Scripting | 📊 Level: Beginner
**Topic:** Clean, sanitize, and alter string casing using lower(), upper(), capitalize(), strip(), and replace().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5" t="str">
        <f t="shared" si="8"/>
        <v>[ROLE] Tech Product Manager assigning a Python Core &amp; Scripting Jira Ticket | [TASK] Provide a guided implementation exercise with full solution for learning purposes | [TOPIC] Clean, sanitize, and alter string casing using lower(), upper(), capitalize(), strip(), and replace().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Core &amp; Scripting | 📊 Level: Beginner | 🌐 Coding5s.com
**Concept:** String Case &amp; Cleaning Methods (lower(), upper(), capitalize(), strip(),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sanitize, and alter string casing using lower(), upper(), capitalize(), strip(), and replace().. Goal: String Case &amp; Cleaning Methods (lower(), upper(), capitalize(), strip(),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Core &amp; Scripting | 📊 Level: Beginner
**Topic:** Clean, sanitize, and alter string casing using lower(), upper(), capitalize(), strip(), and replace().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0"/>
        <v/>
      </c>
      <c r="AA22" s="56" t="str">
        <f t="shared" si="11"/>
        <v/>
      </c>
      <c r="AB22" s="56" t="str">
        <f t="shared" si="12"/>
        <v/>
      </c>
      <c r="AC22" s="56" t="str">
        <f t="shared" si="13"/>
        <v/>
      </c>
      <c r="AD22" s="56" t="str">
        <f t="shared" si="14"/>
        <v/>
      </c>
      <c r="AE22" s="40" t="s">
        <v>118</v>
      </c>
      <c r="AF22" s="40" t="s">
        <v>119</v>
      </c>
      <c r="AG22" s="40" t="s">
        <v>120</v>
      </c>
      <c r="AH22" s="56" t="str">
        <f t="shared" si="15"/>
        <v/>
      </c>
      <c r="AI22" s="54"/>
      <c r="AJ22" s="54"/>
      <c r="AK22" s="54">
        <v>14</v>
      </c>
      <c r="AL22" s="54" t="s">
        <v>121</v>
      </c>
      <c r="AM22" s="54" t="s">
        <v>122</v>
      </c>
    </row>
    <row r="23" spans="1:39">
      <c r="A23" s="45" t="str" cm="1">
        <f t="array" ref="A23">IF(H23="PROJECT", CHAR(10) &amp; "- " &amp; _xlfn.TEXTJOIN(CHAR(10) &amp; "- ", TRUE, _xlfn._xlws.FILTER($I$9:$I$1000, ($B$9:$B$1000=B23) * ($H$9:$H$1000="Topic"))), "")</f>
        <v xml:space="preserve">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v>
      </c>
      <c r="B23" s="45">
        <f t="shared" si="16"/>
        <v>2</v>
      </c>
      <c r="C23" s="93">
        <v>28</v>
      </c>
      <c r="D23" s="46">
        <v>0</v>
      </c>
      <c r="E23" s="58" t="s">
        <v>46</v>
      </c>
      <c r="F23" s="48">
        <v>15</v>
      </c>
      <c r="G23" s="49" t="s">
        <v>47</v>
      </c>
      <c r="H23" s="49" t="s">
        <v>77</v>
      </c>
      <c r="I23" s="50" t="s">
        <v>736</v>
      </c>
      <c r="J23" s="51" t="s">
        <v>737</v>
      </c>
      <c r="K23" s="127" t="str">
        <f t="shared" si="0"/>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Processing Utility consolidating Comparison Logic, Bitwise Operations, and String Formatting.. Topics applied in this project: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#15 | Practice | Python Core &amp; Scripting | 📊 Level: Beginner
**Project:** Build a Text Processing Utility consolidating Comparison Logic, Bitwise Operations, and String Formatting.
---
 | [FOOTER RULE - STRICT] End your response with: '--- ⚡ *Coding5s Mentor System — Eliminating Epistemic Debt*' | </v>
      </c>
      <c r="M23" s="53">
        <v>0</v>
      </c>
      <c r="N23" s="100" t="str">
        <f t="shared" si="2"/>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#15 | Debug | Python Core &amp; Scripting | 📊 Level: Beginner
**Project:** Build a Text Processing Utility consolidating Comparison Logic, Bitwise Operations, and String Formatting.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0" t="str">
        <f t="shared" si="4"/>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#15 | Complete | Python Core &amp; Scripting | 📊 Level: Beginner
**Project:** Build a Text Processing Utility consolidating Comparison Logic, Bitwise Operations, and String Formatting.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0" t="str">
        <f t="shared" si="6"/>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Text Processing Utility consolidating Comparison Logic, Bitwise Operations, and String Formatting.. Topics involved: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Project objective: Project 02: Bitwise Logic &amp; String Formatting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#15 | Refactor | Python Core &amp; Scripting | 📊 Level: Beginner
**Project:** Build a Text Processing Utility consolidating Comparison Logic, Bitwise Operations, and String Formatting.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5" t="str">
        <f t="shared" si="8"/>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Processing Utility consolidating Comparison Logic, Bitwise Operations, and String Formatting.. Topics integrated: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Business Goal: Project 02: Bitwise Logic &amp; String Formatting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#15 | Extend | Python Core &amp; Scripting | 📊 Level: Beginner
**Project:** Build a Text Processing Utility consolidating Comparison Logic, Bitwise Operations, and String Formatting.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0"/>
        <v>[TASK] Teach through a practical Python Core &amp; Scripting -  project following the micro-learning methodology, acting as a supportive tutor, creating a project about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#15 | Stage 1 | Python Core &amp; Scripting | 📊 Level: Beginner | 🌐 Coding5s.com
**Project:** Project 02: Bitwise Logic &amp; String Formatting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3" s="56" t="str">
        <f t="shared" si="11"/>
        <v>[ROLE] Careless Python Core &amp; Scripting Developer | [TASK] Generate debugging project in Python Core &amp; Scripting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[OUTPUT] Only header, dataset summary or statement (if any), email intro, objective, expected output, broken code, and footer | [HEADER RULE - STRICT] You MUST start your entire response EXACTLY with this markdown block (do not print anything before it):
### 🚀 Project #15 | Stage 2 | Python Core &amp; Scripting | 📊 Level: Beginner | 🌐 Coding5s.com
Project: Project 02: Bitwise Logic &amp; String Formatting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Tamil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3" s="56" t="str">
        <f t="shared" si="12"/>
        <v>[ROLE] Tech Lead | [TASK] Assign incomplete project script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#15 | Stage 3 | Python Core &amp; Scripting | 📊 Level: Beginner | 🌐 Coding5s.com
**Project:** Project 02: Bitwise Logic &amp; String Formatting Engine
---
 | [EXTERNAL_PACKAGE_PROTOCOL] Require standard pip tooling and requirements.txt file for external dependencies when applicable. | [CHALLENGE_CONSTRAINTS_POLICY] MUST be between 25–40 lines of EXECUTABLE base Python code (STRICT: Do NOT count comments or # TODO blocks). 25–40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3" s="56" t="str">
        <f t="shared" si="13"/>
        <v>[ROLE] Tech Lead | [TASK] Provide a messy but functional project for refactoring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Tech Lead. A junior wrote this working but messy code. Tone: professional but exhausted | [HEADER RULE - STRICT] You MUST start your entire response EXACTLY with this markdown block (do not print anything before it):
### 🚀 Project #15 | Stage 4 | Python Core &amp; Scripting | 📊 Level: Beginner | 🌐 Coding5s.com
**Project:** Project 02: Bitwise Logic &amp; String Formatting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3" s="56" t="str">
        <f t="shared" si="14"/>
        <v>[ROLE] Tech Product Manager assigning a Python Core &amp; Scripting Jira Ticket | [TASK] Provide a guided project implementation with full solution | [PROJECT] Build a Text Processing Utility consolidating Comparison Logic, Bitwise Operations, and String Formatting. | [TOPICS USED] 
- Compare values and evaluate equality using ==, !=, &lt;, &gt;, and &lt;=.
- Build compound conditional logic and object identity checks using and, or, not, is, and is not.
- Perform bitwise manipulations and shifting operations using &amp;, ,, ^, ~, and &lt;&lt;.
- Apply built-in mathematical functions using min(), max(), sum(), pow(), and abs().
- Perform sequence extraction, slicing, and length calculations on strings using str(), len(), slice(), and [].
- Format dynamic string outputs using f-strings, format(), and %.
- Clean, sanitize, and alter string casing using lower(), upper(), capitalize(), strip(), and replace(). | [LEVEL] Beginner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#15 | Stage 5 | Python Core &amp; Scripting | 📊 Level: Beginner | 🌐 Coding5s.com
**Project:** Project 02: Bitwise Logic &amp; String Formatting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3" s="40" t="s">
        <v>123</v>
      </c>
      <c r="AF23" s="40" t="s">
        <v>124</v>
      </c>
      <c r="AG23" s="40" t="s">
        <v>125</v>
      </c>
      <c r="AH23" s="56" t="str">
        <f t="shared" si="15"/>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6"/>
        <v>3</v>
      </c>
      <c r="C24" s="93">
        <v>12</v>
      </c>
      <c r="D24" s="57">
        <v>4</v>
      </c>
      <c r="E24" s="58" t="s">
        <v>46</v>
      </c>
      <c r="F24" s="59">
        <v>16</v>
      </c>
      <c r="G24" s="60" t="s">
        <v>47</v>
      </c>
      <c r="H24" s="60" t="s">
        <v>48</v>
      </c>
      <c r="I24" s="61" t="s">
        <v>738</v>
      </c>
      <c r="J24" s="62" t="s">
        <v>739</v>
      </c>
      <c r="K24" s="127" t="str">
        <f t="shared" si="0"/>
        <v xml:space="preserve">[ROLE] Friendly tutor specializing in Python Core &amp; Scripting | [TOPIC] Inspect and search substring elements within text using count(), find(), index(), startswith(), and endswith().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Core &amp; Scripting | 📊 Level: Beginner | 🌐 Coding5s.com
**Concept:** String Search &amp; Inspection Methods (count(), find(), index(), startswith(), endswith())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and search substring elements within text using count(), find(), index(), startswith(), and endswith().. Topic details: String Search &amp; Inspection Methods (count(), find(), index(), startswith(), endswith())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Core &amp; Scripting | 📊 Level: Beginner
**Topic:** Inspect and search substring elements within text using count(), find(), index(), startswith(), and endswith().
---
 | [FOOTER RULE - STRICT] End your response with: '--- ⚡ *Coding5s Mentor System — Eliminating Epistemic Debt*' | </v>
      </c>
      <c r="M24" s="52">
        <v>0</v>
      </c>
      <c r="N24" s="100" t="str">
        <f t="shared" si="2"/>
        <v>[ROLE] Careless Python Core &amp; Scripting Developer | [TASK] Generate debugging challenges in Python Core &amp; Scripting | | [TOPIC] Inspect and search substring elements within text using count(), find(), index(), startswith(), and endswith().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2 🐛 Debug | Python Core &amp; Scripting | 📊 Level: Beginner | 🌐 Coding5s.com
Concept: String Search &amp; Inspection Methods (count(), find(), index(), startswith(), endswith())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and search substring elements within text using count(), find(), index(), startswith(), and endswith().. Topic details: String Search &amp; Inspection Methods (count(), find(), index(),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Core &amp; Scripting | 📊 Level: Beginner
**Topic:** Inspect and search substring elements within text using count(), find(), index(), startswith(), and endswith().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0" t="str">
        <f t="shared" si="4"/>
        <v>[ROLE] Tech Lead | [TASK] Assign incomplete Python Core &amp; Scripting script challenges | [TOPIC] Inspect and search substring elements within text using count(), find(), index(), startswith(), and endswith().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#16 | Stage 3 🧩 Complete | Python Core &amp; Scripting | 📊 Level: Beginner | 🌐 Coding5s.com
**Concept:** String Search &amp; Inspection Methods (count(), find(), index(), startswith(), endswith())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and search substring elements within text using count(), find(), index(),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and search substring elements within text using count(), find(), index(), startswith(), and endswith().. Topic details: String Search &amp; Inspection Methods (count(), find(), index(),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Core &amp; Scripting | 📊 Level: Beginner
**Topic:** Inspect and search substring elements within text using count(), find(), index(), startswith(), and endswith().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0" t="str">
        <f t="shared" si="6"/>
        <v>[ROLE] Tech Lead | [TASK] Provide intentionally messy but functional code for learning debugging and improvement | [TOPIC] Inspect and search substring elements within text using count(), find(), index(), startswith(), and endswith().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#16 | Stage 4 🧹 Refactor | Python Core &amp; Scripting | 📊 Level: Beginner | 🌐 Coding5s.com
**Concept:** String Search &amp; Inspection Methods (count(), find(), index(),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and search substring elements within text using count(), find(), index(), startswith(), and endswith().. Topic details: String Search &amp; Inspection Methods (count(), find(), index(),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Core &amp; Scripting | 📊 Level: Beginner
**Topic:** Inspect and search substring elements within text using count(), find(), index(), startswith(), and endswith().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5" t="str">
        <f t="shared" si="8"/>
        <v>[ROLE] Tech Product Manager assigning a Python Core &amp; Scripting Jira Ticket | [TASK] Provide a guided implementation exercise with full solution for learning purposes | [TOPIC] Inspect and search substring elements within text using count(), find(), index(), startswith(), and endswith().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Core &amp; Scripting | 📊 Level: Beginner | 🌐 Coding5s.com
**Concept:** String Search &amp; Inspection Methods (count(), find(), index(),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and search substring elements within text using count(), find(), index(), startswith(), and endswith().. Goal: String Search &amp; Inspection Methods (count(), find(), index(),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Core &amp; Scripting | 📊 Level: Beginner
**Topic:** Inspect and search substring elements within text using count(), find(), index(), startswith(), and endswith().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0"/>
        <v/>
      </c>
      <c r="AA24" s="56" t="str">
        <f t="shared" si="11"/>
        <v/>
      </c>
      <c r="AB24" s="56" t="str">
        <f t="shared" si="12"/>
        <v/>
      </c>
      <c r="AC24" s="56" t="str">
        <f t="shared" si="13"/>
        <v/>
      </c>
      <c r="AD24" s="56" t="str">
        <f t="shared" si="14"/>
        <v/>
      </c>
      <c r="AE24" s="40" t="s">
        <v>128</v>
      </c>
      <c r="AF24" s="40" t="s">
        <v>129</v>
      </c>
      <c r="AG24" s="40" t="s">
        <v>130</v>
      </c>
      <c r="AH24" s="56" t="str">
        <f t="shared" si="15"/>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6"/>
        <v>3</v>
      </c>
      <c r="C25" s="93">
        <v>12</v>
      </c>
      <c r="D25" s="46">
        <v>4</v>
      </c>
      <c r="E25" s="58" t="s">
        <v>46</v>
      </c>
      <c r="F25" s="48">
        <v>17</v>
      </c>
      <c r="G25" s="49" t="s">
        <v>47</v>
      </c>
      <c r="H25" s="49" t="s">
        <v>48</v>
      </c>
      <c r="I25" s="50" t="s">
        <v>740</v>
      </c>
      <c r="J25" s="51" t="s">
        <v>741</v>
      </c>
      <c r="K25" s="127" t="str">
        <f t="shared" si="0"/>
        <v xml:space="preserve">[ROLE] Friendly tutor specializing in Python Core &amp; Scripting | [TOPIC] Partition, split, and rejoin text streams using split(), rsplit(), splitlines(), partition(), and join(). | [LEVEL] Beginner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variables, print statements, and primitive data types. DO NOT use custom def functions.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Core &amp; Scripting | 📊 Level: Beginner | 🌐 Coding5s.com
**Concept:** String Splitting &amp; Joining Methods (split(), rsplit(), splitlines(), partition(), join())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Partition, split, and rejoin text streams using split(), rsplit(), splitlines(), partition(), and join().. Topic details: String Splitting &amp; Joining Methods (split(), rsplit(), splitlines(), partition(), join())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Evaluate based on basic print statements, data structures, and conditional logic. Do NOT expect decorators, generators, or functions unless explicitly demanded.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Core &amp; Scripting | 📊 Level: Beginner
**Topic:** Partition, split, and rejoin text streams using split(), rsplit(), splitlines(), partition(), and join().
---
 | [FOOTER RULE - STRICT] End your response with: '--- ⚡ *Coding5s Mentor System — Eliminating Epistemic Debt*' | </v>
      </c>
      <c r="M25" s="53">
        <v>0</v>
      </c>
      <c r="N25" s="100" t="str">
        <f t="shared" si="2"/>
        <v>[ROLE] Careless Python Core &amp; Scripting Developer | [TASK] Generate debugging challenges in Python Core &amp; Scripting | | [TOPIC] Partition, split, and rejoin text streams using split(), rsplit(), splitlines(), partition(), and join(). | | [LEVEL] Beginner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2 🐛 Debug | Python Core &amp; Scripting | 📊 Level: Beginner | 🌐 Coding5s.com
Concept: String Splitting &amp; Joining Methods (split(), rsplit(), splitlines(), partition(), join())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- 5–15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Partition, split, and rejoin text streams using split(), rsplit(), splitlines(), partition(), and join().. Topic details: String Splitting &amp; Joining Methods (split(), rsplit(), splitlines(), partition(),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Core &amp; Scripting | 📊 Level: Beginner
**Topic:** Partition, split, and rejoin text streams using split(), rsplit(), splitlines(), partition(), and join().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0" t="str">
        <f t="shared" si="4"/>
        <v>[ROLE] Tech Lead | [TASK] Assign incomplete Python Core &amp; Scripting script challenges | [TOPIC] Partition, split, and rejoin text streams using split(), rsplit(), splitlines(), partition(), and join(). | [LEVEL] Beginner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#17 | Stage 3 🧩 Complete | Python Core &amp; Scripting | 📊 Level: Beginner | 🌐 Coding5s.com
**Concept:** String Splitting &amp; Joining Methods (split(), rsplit(), splitlines(), partition(), join())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Partition, split, and rejoin text streams using split(), rsplit(), splitlines(), partition(),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Partition, split, and rejoin text streams using split(), rsplit(), splitlines(), partition(), and join().. Topic details: String Splitting &amp; Joining Methods (split(), rsplit(), splitlines(), partition(),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Core &amp; Scripting | 📊 Level: Beginner
**Topic:** Partition, split, and rejoin text streams using split(), rsplit(), splitlines(), partition(), and join().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0" t="str">
        <f t="shared" si="6"/>
        <v>[ROLE] Tech Lead | [TASK] Provide intentionally messy but functional code for learning debugging and improvement | [TOPIC] Partition, split, and rejoin text streams using split(), rsplit(), splitlines(), partition(), and join(). | [LEVEL] Beginner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#17 | Stage 4 🧹 Refactor | Python Core &amp; Scripting | 📊 Level: Beginner | 🌐 Coding5s.com
**Concept:** String Splitting &amp; Joining Methods (split(), rsplit(), splitlines(), partition(),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Partition, split, and rejoin text streams using split(), rsplit(), splitlines(), partition(), and join().. Topic details: String Splitting &amp; Joining Methods (split(), rsplit(), splitlines(), partition(),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Core &amp; Scripting | 📊 Level: Beginner
**Topic:** Partition, split, and rejoin text streams using split(), rsplit(), splitlines(), partition(), and join().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5" t="str">
        <f t="shared" si="8"/>
        <v>[ROLE] Tech Product Manager assigning a Python Core &amp; Scripting Jira Ticket | [TASK] Provide a guided implementation exercise with full solution for learning purposes | [TOPIC] Partition, split, and rejoin text streams using split(), rsplit(), splitlines(), partition(), and join(). | [LEVEL] Beginner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Core &amp; Scripting | 📊 Level: Beginner | 🌐 Coding5s.com
**Concept:** String Splitting &amp; Joining Methods (split(), rsplit(), splitlines(), partition(), join())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Partition, split, and rejoin text streams using split(), rsplit(), splitlines(), partition(), and join().. Goal: String Splitting &amp; Joining Methods (split(), rsplit(), splitlines(), partition(),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Core &amp; Scripting | 📊 Level: Beginner
**Topic:** Partition, split, and rejoin text streams using split(), rsplit(), splitlines(), partition(), and join().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0"/>
        <v/>
      </c>
      <c r="AA25" s="56" t="str">
        <f t="shared" si="11"/>
        <v/>
      </c>
      <c r="AB25" s="56" t="str">
        <f t="shared" si="12"/>
        <v/>
      </c>
      <c r="AC25" s="56" t="str">
        <f t="shared" si="13"/>
        <v/>
      </c>
      <c r="AD25" s="56" t="str">
        <f t="shared" si="14"/>
        <v/>
      </c>
      <c r="AE25" s="40" t="s">
        <v>133</v>
      </c>
      <c r="AF25" s="40" t="s">
        <v>134</v>
      </c>
      <c r="AG25" s="40" t="s">
        <v>135</v>
      </c>
      <c r="AH25" s="56" t="str">
        <f t="shared" si="15"/>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6"/>
        <v>3</v>
      </c>
      <c r="C26" s="93">
        <v>12</v>
      </c>
      <c r="D26" s="57">
        <v>3</v>
      </c>
      <c r="E26" s="58" t="s">
        <v>46</v>
      </c>
      <c r="F26" s="59">
        <v>18</v>
      </c>
      <c r="G26" s="60" t="s">
        <v>158</v>
      </c>
      <c r="H26" s="60" t="s">
        <v>48</v>
      </c>
      <c r="I26" s="61" t="s">
        <v>948</v>
      </c>
      <c r="J26" s="62" t="s">
        <v>948</v>
      </c>
      <c r="K26" s="127" t="str">
        <f t="shared" si="0"/>
        <v xml:space="preserve">[ROLE] Friendly tutor specializing in Python Core &amp; Scripting | [TOPIC] Introduction to Function Definition &amp; Execution (def, return)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Core &amp; Scripting | 📊 Level: Intermediate | 🌐 Coding5s.com
**Concept:** Introduction to Function Definition &amp; Execution (def, return)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Introduction to Function Definition &amp; Execution (def, return). Topic details: Introduction to Function Definition &amp; Execution (def, return)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Core &amp; Scripting | 📊 Level: Intermediate
**Topic:** Introduction to Function Definition &amp; Execution (def, return)
---
 | [FOOTER RULE - STRICT] End your response with: '--- ⚡ *Coding5s Mentor System — Eliminating Epistemic Debt*' | </v>
      </c>
      <c r="M26" s="52">
        <v>0</v>
      </c>
      <c r="N26" s="100" t="str">
        <f t="shared" si="2"/>
        <v>[ROLE] Careless Python Core &amp; Scripting Developer | [TASK] Generate debugging challenges in Python Core &amp; Scripting | | [TOPIC] Introduction to Function Definition &amp; Execution (def, return)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2 🐛 Debug | Python Core &amp; Scripting | 📊 Level: Intermediate | 🌐 Coding5s.com
Concept: Introduction to Function Definition &amp; Execution (def, return)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Introduction to Function Definition &amp; Execution (def, return). Topic details: Introduction to Function Definition &amp; Execution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Core &amp; Scripting | 📊 Level: Intermediate
**Topic:** Introduction to Function Definition &amp; Execution (def,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0" t="str">
        <f t="shared" si="4"/>
        <v>[ROLE] Tech Lead | [TASK] Assign incomplete Python Core &amp; Scripting script challenges | [TOPIC] Introduction to Function Definition &amp; Execution (def, return)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#18 | Stage 3 🧩 Complete | Python Core &amp; Scripting | 📊 Level: Intermediate | 🌐 Coding5s.com
**Concept:** Introduction to Function Definition &amp; Execution (def, return)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Introduction to Function Definition &amp; Execution (def,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Introduction to Function Definition &amp; Execution (def, return). Topic details: Introduction to Function Definition &amp; Execution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Core &amp; Scripting | 📊 Level: Intermediate
**Topic:** Introduction to Function Definition &amp; Execution (def,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0" t="str">
        <f t="shared" si="6"/>
        <v>[ROLE] Tech Lead | [TASK] Provide intentionally messy but functional code for learning debugging and improvement | [TOPIC] Introduction to Function Definition &amp; Execution (def, return)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#18 | Stage 4 🧹 Refactor | Python Core &amp; Scripting | 📊 Level: Intermediate | 🌐 Coding5s.com
**Concept:** Introduction to Function Definition &amp; Execution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Introduction to Function Definition &amp; Execution (def, return). Topic details: Introduction to Function Definition &amp; Execution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Core &amp; Scripting | 📊 Level: Intermediate
**Topic:** Introduction to Function Definition &amp; Execution (def,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5" t="str">
        <f t="shared" si="8"/>
        <v>[ROLE] Tech Product Manager assigning a Python Core &amp; Scripting Jira Ticket | [TASK] Provide a guided implementation exercise with full solution for learning purposes | [TOPIC] Introduction to Function Definition &amp; Execution (def, return)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Core &amp; Scripting | 📊 Level: Intermediate | 🌐 Coding5s.com
**Concept:** Introduction to Function Definition &amp; Execution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Introduction to Function Definition &amp; Execution (def, return). Goal: Introduction to Function Definition &amp; Execution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Core &amp; Scripting | 📊 Level: Intermediate
**Topic:** Introduction to Function Definition &amp; Execution (def,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0"/>
        <v/>
      </c>
      <c r="AA26" s="56" t="str">
        <f t="shared" si="11"/>
        <v/>
      </c>
      <c r="AB26" s="56" t="str">
        <f t="shared" si="12"/>
        <v/>
      </c>
      <c r="AC26" s="56" t="str">
        <f t="shared" si="13"/>
        <v/>
      </c>
      <c r="AD26" s="56" t="str">
        <f t="shared" si="14"/>
        <v/>
      </c>
      <c r="AE26" s="40" t="s">
        <v>138</v>
      </c>
      <c r="AF26" s="40" t="s">
        <v>139</v>
      </c>
      <c r="AG26" s="40" t="s">
        <v>140</v>
      </c>
      <c r="AH26" s="56" t="str">
        <f t="shared" si="15"/>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6"/>
        <v>3</v>
      </c>
      <c r="C27" s="93">
        <v>15</v>
      </c>
      <c r="D27" s="46">
        <v>4</v>
      </c>
      <c r="E27" s="58" t="s">
        <v>46</v>
      </c>
      <c r="F27" s="48">
        <v>19</v>
      </c>
      <c r="G27" s="49" t="s">
        <v>158</v>
      </c>
      <c r="H27" s="49" t="s">
        <v>48</v>
      </c>
      <c r="I27" s="50" t="s">
        <v>742</v>
      </c>
      <c r="J27" s="51" t="s">
        <v>743</v>
      </c>
      <c r="K27" s="127" t="str">
        <f t="shared" si="0"/>
        <v xml:space="preserve">[ROLE] Friendly tutor specializing in Python Core &amp; Scripting | [TOPIC] Match and substitute regular expression patterns using re.search(), re.match(), re.findall(), and re.sub().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Python Core &amp; Scripting | 📊 Level: Intermediate | 🌐 Coding5s.com
**Concept:** Regular Expression Pattern Matching (re.search(), re.match(), re.findall(), re.sub())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and substitute regular expression patterns using re.search(), re.match(), re.findall(), and re.sub().. Topic details: Regular Expression Pattern Matching (re.search(), re.match(), re.findall(), re.sub())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Core &amp; Scripting | 📊 Level: Intermediate
**Topic:** Match and substitute regular expression patterns using re.search(), re.match(), re.findall(), and re.sub().
---
 | [FOOTER RULE - STRICT] End your response with: '--- ⚡ *Coding5s Mentor System — Eliminating Epistemic Debt*' | </v>
      </c>
      <c r="M27" s="53">
        <v>0</v>
      </c>
      <c r="N27" s="100" t="str">
        <f t="shared" si="2"/>
        <v>[ROLE] Careless Python Core &amp; Scripting Developer | [TASK] Generate debugging challenges in Python Core &amp; Scripting | | [TOPIC] Match and substitute regular expression patterns using re.search(), re.match(), re.findall(), and re.sub().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2 🐛 Debug | Python Core &amp; Scripting | 📊 Level: Intermediate | 🌐 Coding5s.com
Concept: Regular Expression Pattern Matching (re.search(), re.match(), re.findall(), re.sub())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and substitute regular expression patterns using re.search(), re.match(), re.findall(), and re.sub().. Topic details: Regular Expression Pattern Matching (re.search(), re.match(), re.findall(), re.sub())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Core &amp; Scripting | 📊 Level: Intermediate
**Topic:** Match and substitute regular expression patterns using re.search(), re.match(), re.findall(), and re.sub().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0" t="str">
        <f t="shared" si="4"/>
        <v>[ROLE] Tech Lead | [TASK] Assign incomplete Python Core &amp; Scripting script challenges | [TOPIC] Match and substitute regular expression patterns using re.search(), re.match(), re.findall(), and re.sub().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#19 | Stage 3 🧩 Complete | Python Core &amp; Scripting | 📊 Level: Intermediate | 🌐 Coding5s.com
**Concept:** Regular Expression Pattern Matching (re.search(), re.match(), re.findall(), re.sub())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and substitute regular expression patterns using re.search(), re.match(), re.findall(), and re.sub()..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and substitute regular expression patterns using re.search(), re.match(), re.findall(), and re.sub().. Topic details: Regular Expression Pattern Matching (re.search(), re.match(), re.findall(), re.sub())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Core &amp; Scripting | 📊 Level: Intermediate
**Topic:** Match and substitute regular expression patterns using re.search(), re.match(), re.findall(), and re.sub().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0" t="str">
        <f t="shared" si="6"/>
        <v>[ROLE] Tech Lead | [TASK] Provide intentionally messy but functional code for learning debugging and improvement | [TOPIC] Match and substitute regular expression patterns using re.search(), re.match(), re.findall(), and re.sub().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#19 | Stage 4 🧹 Refactor | Python Core &amp; Scripting | 📊 Level: Intermediate | 🌐 Coding5s.com
**Concept:** Regular Expression Pattern Matching (re.search(), re.match(), re.findall(), re.sub())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Match and substitute regular expression patterns using re.search(), re.match(), re.findall(), and re.sub().. Topic details: Regular Expression Pattern Matching (re.search(), re.match(), re.findall(), re.sub())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Core &amp; Scripting | 📊 Level: Intermediate
**Topic:** Match and substitute regular expression patterns using re.search(), re.match(), re.findall(), and re.sub().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5" t="str">
        <f t="shared" si="8"/>
        <v>[ROLE] Tech Product Manager assigning a Python Core &amp; Scripting Jira Ticket | [TASK] Provide a guided implementation exercise with full solution for learning purposes | [TOPIC] Match and substitute regular expression patterns using re.search(), re.match(), re.findall(), and re.sub().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Core &amp; Scripting | 📊 Level: Intermediate | 🌐 Coding5s.com
**Concept:** Regular Expression Pattern Matching (re.search(), re.match(), re.findall(), re.sub())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and substitute regular expression patterns using re.search(), re.match(), re.findall(), and re.sub().. Goal: Regular Expression Pattern Matching (re.search(), re.match(), re.findall(), re.sub())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Core &amp; Scripting | 📊 Level: Intermediate
**Topic:** Match and substitute regular expression patterns using re.search(), re.match(), re.findall(), and re.sub().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0"/>
        <v/>
      </c>
      <c r="AA27" s="56" t="str">
        <f t="shared" si="11"/>
        <v/>
      </c>
      <c r="AB27" s="56" t="str">
        <f t="shared" si="12"/>
        <v/>
      </c>
      <c r="AC27" s="56" t="str">
        <f t="shared" si="13"/>
        <v/>
      </c>
      <c r="AD27" s="56" t="str">
        <f t="shared" si="14"/>
        <v/>
      </c>
      <c r="AE27" s="40" t="s">
        <v>143</v>
      </c>
      <c r="AF27" s="40" t="s">
        <v>144</v>
      </c>
      <c r="AG27" s="40" t="s">
        <v>145</v>
      </c>
      <c r="AH27" s="56" t="str">
        <f t="shared" si="15"/>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6"/>
        <v>3</v>
      </c>
      <c r="C28" s="93">
        <v>15</v>
      </c>
      <c r="D28" s="57">
        <v>4</v>
      </c>
      <c r="E28" s="58" t="s">
        <v>46</v>
      </c>
      <c r="F28" s="59">
        <v>20</v>
      </c>
      <c r="G28" s="60" t="s">
        <v>158</v>
      </c>
      <c r="H28" s="60" t="s">
        <v>48</v>
      </c>
      <c r="I28" s="61" t="s">
        <v>744</v>
      </c>
      <c r="J28" s="62" t="s">
        <v>745</v>
      </c>
      <c r="K28" s="127" t="str">
        <f t="shared" si="0"/>
        <v xml:space="preserve">[ROLE] Friendly tutor specializing in Python Core &amp; Scripting | [TOPIC] Compile and split regular expressions using re.compile(), re.split(), Pattern.search(), and Pattern.findall().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Core &amp; Scripting | 📊 Level: Intermediate | 🌐 Coding5s.com
**Concept:** Regular Expression Compilation &amp; Splitting (re.compile(), re.split(), Pattern.search(), Pattern.findall())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Compile and split regular expressions using re.compile(), re.split(), Pattern.search(), and Pattern.findall().. Topic details: Regular Expression Compilation &amp; Splitting (re.compile(), re.split(), Pattern.search(), Pattern.findall())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Core &amp; Scripting | 📊 Level: Intermediate
**Topic:** Compile and split regular expressions using re.compile(), re.split(), Pattern.search(), and Pattern.findall().
---
 | [FOOTER RULE - STRICT] End your response with: '--- ⚡ *Coding5s Mentor System — Eliminating Epistemic Debt*' | </v>
      </c>
      <c r="M28" s="52">
        <v>0</v>
      </c>
      <c r="N28" s="100" t="str">
        <f t="shared" si="2"/>
        <v>[ROLE] Careless Python Core &amp; Scripting Developer | [TASK] Generate debugging challenges in Python Core &amp; Scripting | | [TOPIC] Compile and split regular expressions using re.compile(), re.split(), Pattern.search(), and Pattern.findall().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2 🐛 Debug | Python Core &amp; Scripting | 📊 Level: Intermediate | 🌐 Coding5s.com
Concept: Regular Expression Compilation &amp; Splitting (re.compile(), re.split(), Pattern.search(), Pattern.findall())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Compile and split regular expressions using re.compile(), re.split(), Pattern.search(), and Pattern.findall().. Topic details: Regular Expression Compilation &amp; Splitting (re.compile(), re.split(), Pattern.search(), Pattern.findall())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Core &amp; Scripting | 📊 Level: Intermediate
**Topic:** Compile and split regular expressions using re.compile(), re.split(), Pattern.search(), and Pattern.findall().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0" t="str">
        <f t="shared" si="4"/>
        <v>[ROLE] Tech Lead | [TASK] Assign incomplete Python Core &amp; Scripting script challenges | [TOPIC] Compile and split regular expressions using re.compile(), re.split(), Pattern.search(), and Pattern.findall().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#20 | Stage 3 🧩 Complete | Python Core &amp; Scripting | 📊 Level: Intermediate | 🌐 Coding5s.com
**Concept:** Regular Expression Compilation &amp; Splitting (re.compile(), re.split(), Pattern.search(), Pattern.findall())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Compile and split regular expressions using re.compile(), re.split(), Pattern.search(), and Pattern.findall()..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Compile and split regular expressions using re.compile(), re.split(), Pattern.search(), and Pattern.findall().. Topic details: Regular Expression Compilation &amp; Splitting (re.compile(), re.split(), Pattern.search(), Pattern.findall())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Core &amp; Scripting | 📊 Level: Intermediate
**Topic:** Compile and split regular expressions using re.compile(), re.split(), Pattern.search(), and Pattern.findall().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0" t="str">
        <f t="shared" si="6"/>
        <v>[ROLE] Tech Lead | [TASK] Provide intentionally messy but functional code for learning debugging and improvement | [TOPIC] Compile and split regular expressions using re.compile(), re.split(), Pattern.search(), and Pattern.findall().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#20 | Stage 4 🧹 Refactor | Python Core &amp; Scripting | 📊 Level: Intermediate | 🌐 Coding5s.com
**Concept:** Regular Expression Compilation &amp; Splitting (re.compile(), re.split(), Pattern.search(), Pattern.findall())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Compile and split regular expressions using re.compile(), re.split(), Pattern.search(), and Pattern.findall().. Topic details: Regular Expression Compilation &amp; Splitting (re.compile(), re.split(), Pattern.search(), Pattern.findall())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Core &amp; Scripting | 📊 Level: Intermediate
**Topic:** Compile and split regular expressions using re.compile(), re.split(), Pattern.search(), and Pattern.findall().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5" t="str">
        <f t="shared" si="8"/>
        <v>[ROLE] Tech Product Manager assigning a Python Core &amp; Scripting Jira Ticket | [TASK] Provide a guided implementation exercise with full solution for learning purposes | [TOPIC] Compile and split regular expressions using re.compile(), re.split(), Pattern.search(), and Pattern.findall().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Core &amp; Scripting | 📊 Level: Intermediate | 🌐 Coding5s.com
**Concept:** Regular Expression Compilation &amp; Splitting (re.compile(), re.split(), Pattern.search(), Pattern.findall())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Compile and split regular expressions using re.compile(), re.split(), Pattern.search(), and Pattern.findall().. Goal: Regular Expression Compilation &amp; Splitting (re.compile(), re.split(), Pattern.search(), Pattern.findall())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Core &amp; Scripting | 📊 Level: Intermediate
**Topic:** Compile and split regular expressions using re.compile(), re.split(), Pattern.search(), and Pattern.findall().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0"/>
        <v/>
      </c>
      <c r="AA28" s="56" t="str">
        <f t="shared" si="11"/>
        <v/>
      </c>
      <c r="AB28" s="56" t="str">
        <f t="shared" si="12"/>
        <v/>
      </c>
      <c r="AC28" s="56" t="str">
        <f t="shared" si="13"/>
        <v/>
      </c>
      <c r="AD28" s="56" t="str">
        <f t="shared" si="14"/>
        <v/>
      </c>
      <c r="AE28" s="40" t="s">
        <v>146</v>
      </c>
      <c r="AF28" s="40" t="s">
        <v>147</v>
      </c>
      <c r="AG28" s="40" t="s">
        <v>148</v>
      </c>
      <c r="AH28" s="56" t="str">
        <f t="shared" si="15"/>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6"/>
        <v>3</v>
      </c>
      <c r="C29" s="93">
        <v>10</v>
      </c>
      <c r="D29" s="46">
        <v>3</v>
      </c>
      <c r="E29" s="58" t="s">
        <v>46</v>
      </c>
      <c r="F29" s="48">
        <v>21</v>
      </c>
      <c r="G29" s="49" t="s">
        <v>158</v>
      </c>
      <c r="H29" s="49" t="s">
        <v>48</v>
      </c>
      <c r="I29" s="50" t="s">
        <v>746</v>
      </c>
      <c r="J29" s="51" t="s">
        <v>747</v>
      </c>
      <c r="K29" s="127" t="str">
        <f t="shared" si="0"/>
        <v xml:space="preserve">[ROLE] Friendly tutor specializing in Python Core &amp; Scripting | [TOPIC] Evaluate truthiness values and non-boolean types using bool(), None, True, and False.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Core &amp; Scripting | 📊 Level: Intermediate | 🌐 Coding5s.com
**Concept:** Boolean Logic &amp; Truthiness (bool(), None, True, False)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truthiness values and non-boolean types using bool(), None, True, and False.. Topic details: Boolean Logic &amp; Truthiness (bool(), None, True, False)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Core &amp; Scripting | 📊 Level: Intermediate
**Topic:** Evaluate truthiness values and non-boolean types using bool(), None, True, and False.
---
 | [FOOTER RULE - STRICT] End your response with: '--- ⚡ *Coding5s Mentor System — Eliminating Epistemic Debt*' | </v>
      </c>
      <c r="M29" s="53">
        <v>0</v>
      </c>
      <c r="N29" s="100" t="str">
        <f t="shared" si="2"/>
        <v>[ROLE] Careless Python Core &amp; Scripting Developer | [TASK] Generate debugging challenges in Python Core &amp; Scripting | | [TOPIC] Evaluate truthiness values and non-boolean types using bool(), None, True, and False.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2 🐛 Debug | Python Core &amp; Scripting | 📊 Level: Intermediate | 🌐 Coding5s.com
Concept: Boolean Logic &amp; Truthiness (bool(), None, True, False)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truthiness values and non-boolean types using bool(), None, True, and False.. Topic details: Boolean Logic &amp; Truthiness (bool(), None, True, 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Core &amp; Scripting | 📊 Level: Intermediate
**Topic:** Evaluate truthiness values and non-boolean types using bool(), None, True, and 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0" t="str">
        <f t="shared" si="4"/>
        <v>[ROLE] Tech Lead | [TASK] Assign incomplete Python Core &amp; Scripting script challenges | [TOPIC] Evaluate truthiness values and non-boolean types using bool(), None, True, and False.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#21 | Stage 3 🧩 Complete | Python Core &amp; Scripting | 📊 Level: Intermediate | 🌐 Coding5s.com
**Concept:** Boolean Logic &amp; Truthiness (bool(), None, True, False)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truthiness values and non-boolean types using bool(), None, True, and 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truthiness values and non-boolean types using bool(), None, True, and False.. Topic details: Boolean Logic &amp; Truthiness (bool(), None, True, 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Core &amp; Scripting | 📊 Level: Intermediate
**Topic:** Evaluate truthiness values and non-boolean types using bool(), None, True, and 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0" t="str">
        <f t="shared" si="6"/>
        <v>[ROLE] Tech Lead | [TASK] Provide intentionally messy but functional code for learning debugging and improvement | [TOPIC] Evaluate truthiness values and non-boolean types using bool(), None, True, and False.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#21 | Stage 4 🧹 Refactor | Python Core &amp; Scripting | 📊 Level: Intermediate | 🌐 Coding5s.com
**Concept:** Boolean Logic &amp; Truthiness (bool(), None, True, 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truthiness values and non-boolean types using bool(), None, True, and False.. Topic details: Boolean Logic &amp; Truthiness (bool(), None, True, 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Core &amp; Scripting | 📊 Level: Intermediate
**Topic:** Evaluate truthiness values and non-boolean types using bool(), None, True, and 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5" t="str">
        <f t="shared" si="8"/>
        <v>[ROLE] Tech Product Manager assigning a Python Core &amp; Scripting Jira Ticket | [TASK] Provide a guided implementation exercise with full solution for learning purposes | [TOPIC] Evaluate truthiness values and non-boolean types using bool(), None, True, and False.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Core &amp; Scripting | 📊 Level: Intermediate | 🌐 Coding5s.com
**Concept:** Boolean Logic &amp; Truthiness (bool(), None, True, 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truthiness values and non-boolean types using bool(), None, True, and False.. Goal: Boolean Logic &amp; Truthiness (bool(), None, True, 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Core &amp; Scripting | 📊 Level: Intermediate
**Topic:** Evaluate truthiness values and non-boolean types using bool(), None, True, and 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0"/>
        <v/>
      </c>
      <c r="AA29" s="56" t="str">
        <f t="shared" si="11"/>
        <v/>
      </c>
      <c r="AB29" s="56" t="str">
        <f t="shared" si="12"/>
        <v/>
      </c>
      <c r="AC29" s="56" t="str">
        <f t="shared" si="13"/>
        <v/>
      </c>
      <c r="AD29" s="56" t="str">
        <f t="shared" si="14"/>
        <v/>
      </c>
      <c r="AE29" s="40" t="s">
        <v>149</v>
      </c>
      <c r="AF29" s="40" t="s">
        <v>150</v>
      </c>
      <c r="AG29" s="40" t="s">
        <v>151</v>
      </c>
      <c r="AH29" s="56" t="str">
        <f t="shared" si="15"/>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6"/>
        <v>3</v>
      </c>
      <c r="C30" s="93">
        <v>12</v>
      </c>
      <c r="D30" s="57">
        <v>4</v>
      </c>
      <c r="E30" s="58" t="s">
        <v>46</v>
      </c>
      <c r="F30" s="59">
        <v>22</v>
      </c>
      <c r="G30" s="60" t="s">
        <v>158</v>
      </c>
      <c r="H30" s="60" t="s">
        <v>48</v>
      </c>
      <c r="I30" s="61" t="s">
        <v>748</v>
      </c>
      <c r="J30" s="62" t="s">
        <v>749</v>
      </c>
      <c r="K30" s="127" t="str">
        <f t="shared" si="0"/>
        <v xml:space="preserve">[ROLE] Friendly tutor specializing in Python Core &amp; Scripting | [TOPIC] Implement multi-way conditional decision paths using if, elif,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Core &amp; Scripting | 📊 Level: Intermediate | 🌐 Coding5s.com
**Concept:** Conditional Branching (if, elif,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multi-way conditional decision paths using if, elif, and else.. Topic details: Conditional Branching (if, elif,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Core &amp; Scripting | 📊 Level: Intermediate
**Topic:** Implement multi-way conditional decision paths using if, elif, and else.
---
 | [FOOTER RULE - STRICT] End your response with: '--- ⚡ *Coding5s Mentor System — Eliminating Epistemic Debt*' | </v>
      </c>
      <c r="M30" s="52">
        <v>0</v>
      </c>
      <c r="N30" s="100" t="str">
        <f t="shared" si="2"/>
        <v>[ROLE] Careless Python Core &amp; Scripting Developer | [TASK] Generate debugging challenges in Python Core &amp; Scripting | | [TOPIC] Implement multi-way conditional decision paths using if, elif,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2 🐛 Debug | Python Core &amp; Scripting | 📊 Level: Intermediate | 🌐 Coding5s.com
Concept: Conditional Branching (if, elif,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multi-way conditional decision paths using if, elif, and else.. Topic details: Conditional Branching (if, elif,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Core &amp; Scripting | 📊 Level: Intermediate
**Topic:** Implement multi-way conditional decision paths using if, elif,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0" t="str">
        <f t="shared" si="4"/>
        <v>[ROLE] Tech Lead | [TASK] Assign incomplete Python Core &amp; Scripting script challenges | [TOPIC] Implement multi-way conditional decision paths using if, elif,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#22 | Stage 3 🧩 Complete | Python Core &amp; Scripting | 📊 Level: Intermediate | 🌐 Coding5s.com
**Concept:** Conditional Branching (if, elif,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multi-way conditional decision paths using if, elif,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multi-way conditional decision paths using if, elif, and else.. Topic details: Conditional Branching (if, elif,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Core &amp; Scripting | 📊 Level: Intermediate
**Topic:** Implement multi-way conditional decision paths using if, elif,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0" t="str">
        <f t="shared" si="6"/>
        <v>[ROLE] Tech Lead | [TASK] Provide intentionally messy but functional code for learning debugging and improvement | [TOPIC] Implement multi-way conditional decision paths using if, elif,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#22 | Stage 4 🧹 Refactor | Python Core &amp; Scripting | 📊 Level: Intermediate | 🌐 Coding5s.com
**Concept:** Conditional Branching (if, elif,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multi-way conditional decision paths using if, elif, and else.. Topic details: Conditional Branching (if, elif,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Core &amp; Scripting | 📊 Level: Intermediate
**Topic:** Implement multi-way conditional decision paths using if, elif,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5" t="str">
        <f t="shared" si="8"/>
        <v>[ROLE] Tech Product Manager assigning a Python Core &amp; Scripting Jira Ticket | [TASK] Provide a guided implementation exercise with full solution for learning purposes | [TOPIC] Implement multi-way conditional decision paths using if, elif,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Core &amp; Scripting | 📊 Level: Intermediate | 🌐 Coding5s.com
**Concept:** Conditional Branching (if, elif,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multi-way conditional decision paths using if, elif, and else.. Goal: Conditional Branching (if, elif,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Core &amp; Scripting | 📊 Level: Intermediate
**Topic:** Implement multi-way conditional decision paths using if, elif,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0"/>
        <v/>
      </c>
      <c r="AA30" s="56" t="str">
        <f t="shared" si="11"/>
        <v/>
      </c>
      <c r="AB30" s="56" t="str">
        <f t="shared" si="12"/>
        <v/>
      </c>
      <c r="AC30" s="56" t="str">
        <f t="shared" si="13"/>
        <v/>
      </c>
      <c r="AD30" s="56" t="str">
        <f t="shared" si="14"/>
        <v/>
      </c>
      <c r="AE30" s="40" t="s">
        <v>152</v>
      </c>
      <c r="AF30" s="40" t="s">
        <v>153</v>
      </c>
      <c r="AG30" s="40" t="s">
        <v>154</v>
      </c>
      <c r="AH30" s="56" t="str">
        <f t="shared" si="15"/>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6"/>
        <v>3</v>
      </c>
      <c r="C31" s="93">
        <v>12</v>
      </c>
      <c r="D31" s="46">
        <v>4</v>
      </c>
      <c r="E31" s="58" t="s">
        <v>46</v>
      </c>
      <c r="F31" s="48">
        <v>23</v>
      </c>
      <c r="G31" s="49" t="s">
        <v>158</v>
      </c>
      <c r="H31" s="49" t="s">
        <v>48</v>
      </c>
      <c r="I31" s="50" t="s">
        <v>750</v>
      </c>
      <c r="J31" s="51" t="s">
        <v>751</v>
      </c>
      <c r="K31" s="127" t="str">
        <f t="shared" si="0"/>
        <v xml:space="preserve">[ROLE] Friendly tutor specializing in Python Core &amp; Scripting | [TOPIC] Assign variables within conditional expressions and loop evaluations using :=, if, and while.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Core &amp; Scripting | 📊 Level: Intermediate | 🌐 Coding5s.com
**Concept:** Assignment Expressions (:=, if, while)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variables within conditional expressions and loop evaluations using :=, if, and while.. Topic details: Assignment Expressions (:=, if, while)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Core &amp; Scripting | 📊 Level: Intermediate
**Topic:** Assign variables within conditional expressions and loop evaluations using :=, if, and while.
---
 | [FOOTER RULE - STRICT] End your response with: '--- ⚡ *Coding5s Mentor System — Eliminating Epistemic Debt*' | </v>
      </c>
      <c r="M31" s="53">
        <v>0</v>
      </c>
      <c r="N31" s="100" t="str">
        <f t="shared" si="2"/>
        <v>[ROLE] Careless Python Core &amp; Scripting Developer | [TASK] Generate debugging challenges in Python Core &amp; Scripting | | [TOPIC] Assign variables within conditional expressions and loop evaluations using :=, if, and while.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2 🐛 Debug | Python Core &amp; Scripting | 📊 Level: Intermediate | 🌐 Coding5s.com
Concept: Assignment Expressions (:=, if, while)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variables within conditional expressions and loop evaluations using :=, if, and while.. Topic details: Assignment Expressions (:=, if,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Core &amp; Scripting | 📊 Level: Intermediate
**Topic:** Assign variables within conditional expressions and loop evaluations using :=, if,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0" t="str">
        <f t="shared" si="4"/>
        <v>[ROLE] Tech Lead | [TASK] Assign incomplete Python Core &amp; Scripting script challenges | [TOPIC] Assign variables within conditional expressions and loop evaluations using :=, if, and while.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#23 | Stage 3 🧩 Complete | Python Core &amp; Scripting | 📊 Level: Intermediate | 🌐 Coding5s.com
**Concept:** Assignment Expressions (:=, if, while)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variables within conditional expressions and loop evaluations using :=, if,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variables within conditional expressions and loop evaluations using :=, if, and while.. Topic details: Assignment Expressions (:=, if,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Core &amp; Scripting | 📊 Level: Intermediate
**Topic:** Assign variables within conditional expressions and loop evaluations using :=, if,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0" t="str">
        <f t="shared" si="6"/>
        <v>[ROLE] Tech Lead | [TASK] Provide intentionally messy but functional code for learning debugging and improvement | [TOPIC] Assign variables within conditional expressions and loop evaluations using :=, if, and while.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#23 | Stage 4 🧹 Refactor | Python Core &amp; Scripting | 📊 Level: Intermediate | 🌐 Coding5s.com
**Concept:** Assignment Expressions (:=, if,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Assign variables within conditional expressions and loop evaluations using :=, if, and while.. Topic details: Assignment Expressions (:=, if,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Core &amp; Scripting | 📊 Level: Intermediate
**Topic:** Assign variables within conditional expressions and loop evaluations using :=, if,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5" t="str">
        <f t="shared" si="8"/>
        <v>[ROLE] Tech Product Manager assigning a Python Core &amp; Scripting Jira Ticket | [TASK] Provide a guided implementation exercise with full solution for learning purposes | [TOPIC] Assign variables within conditional expressions and loop evaluations using :=, if, and while.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Core &amp; Scripting | 📊 Level: Intermediate | 🌐 Coding5s.com
**Concept:** Assignment Expressions (:=, if, while)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variables within conditional expressions and loop evaluations using :=, if, and while.. Goal: Assignment Expressions (:=, if,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Core &amp; Scripting | 📊 Level: Intermediate
**Topic:** Assign variables within conditional expressions and loop evaluations using :=, if,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0"/>
        <v/>
      </c>
      <c r="AA31" s="56" t="str">
        <f t="shared" si="11"/>
        <v/>
      </c>
      <c r="AB31" s="56" t="str">
        <f t="shared" si="12"/>
        <v/>
      </c>
      <c r="AC31" s="56" t="str">
        <f t="shared" si="13"/>
        <v/>
      </c>
      <c r="AD31" s="56" t="str">
        <f t="shared" si="14"/>
        <v/>
      </c>
      <c r="AE31" s="40" t="s">
        <v>155</v>
      </c>
      <c r="AF31" s="40" t="s">
        <v>156</v>
      </c>
      <c r="AG31" s="40" t="s">
        <v>157</v>
      </c>
      <c r="AH31" s="56" t="str">
        <f t="shared" si="15"/>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v>
      </c>
      <c r="B32" s="45">
        <f t="shared" si="16"/>
        <v>3</v>
      </c>
      <c r="C32" s="93">
        <v>30</v>
      </c>
      <c r="D32" s="57">
        <v>0</v>
      </c>
      <c r="E32" s="58" t="s">
        <v>46</v>
      </c>
      <c r="F32" s="59">
        <v>24</v>
      </c>
      <c r="G32" s="60" t="s">
        <v>158</v>
      </c>
      <c r="H32" s="60" t="s">
        <v>77</v>
      </c>
      <c r="I32" s="61" t="s">
        <v>752</v>
      </c>
      <c r="J32" s="62" t="s">
        <v>753</v>
      </c>
      <c r="K32" s="127" t="str">
        <f t="shared" si="0"/>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Regex Log Parser consolidating Text Splitting, Regular Expressions, and Conditional Logic.. Topics applied in this project: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Python Core &amp; Scripting | 📊 Level: Intermediate
**Project:** Create a Regex Log Parser consolidating Text Splitting, Regular Expressions, and Conditional Logic.
---
 | [FOOTER RULE - STRICT] End your response with: '--- ⚡ *Coding5s Mentor System — Eliminating Epistemic Debt*' | </v>
      </c>
      <c r="M32" s="52">
        <v>0</v>
      </c>
      <c r="N32" s="100" t="str">
        <f t="shared" si="2"/>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Python Core &amp; Scripting | 📊 Level: Intermediate
**Project:** Create a Regex Log Parser consolidating Text Splitting, Regular Expressions, and Conditional Logic.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0" t="str">
        <f t="shared" si="4"/>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Python Core &amp; Scripting | 📊 Level: Intermediate
**Project:** Create a Regex Log Parser consolidating Text Splitting, Regular Expressions, and Conditional Logic.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0" t="str">
        <f t="shared" si="6"/>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Regex Log Parser consolidating Text Splitting, Regular Expressions, and Conditional Logic.. Topics involved: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Project objective: Project 03: Pattern Matching &amp; Text Parsing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Python Core &amp; Scripting | 📊 Level: Intermediate
**Project:** Create a Regex Log Parser consolidating Text Splitting, Regular Expressions, and Conditional Logic.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5" t="str">
        <f t="shared" si="8"/>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Regex Log Parser consolidating Text Splitting, Regular Expressions, and Conditional Logic.. Topics integrated: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Business Goal: Project 03: Pattern Matching &amp; Text Parsing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Python Core &amp; Scripting | 📊 Level: Intermediate
**Project:** Create a Regex Log Parser consolidating Text Splitting, Regular Expressions, and Conditional Logic.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0"/>
        <v>[TASK] Teach through a practical Python Core &amp; Scripting -  project following the micro-learning methodology, acting as a supportive tutor, creating a project about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Python Core &amp; Scripting | 📊 Level: Intermediate | 🌐 Coding5s.com
**Project:** Project 03: Pattern Matching &amp; Text Parsing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1"/>
        <v>[ROLE] Careless Python Core &amp; Scripting Developer | [TASK] Generate debugging project in Python Core &amp; Scripting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Python Core &amp; Scripting | 📊 Level: Intermediate | 🌐 Coding5s.com
Project: Project 03: Pattern Matching &amp; Text Parsing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Oromo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2"/>
        <v>[ROLE] Tech Lead | [TASK] Assign incomplete project script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#24 | Stage 3 | Python Core &amp; Scripting | 📊 Level: Intermediate | 🌐 Coding5s.com
**Project:** Project 03: Pattern Matching &amp; Text Parsing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3"/>
        <v>[ROLE] Tech Lead | [TASK] Provide a messy but functional project for refactoring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Tech Lead. A junior wrote this working but messy code. Tone: professional but exhausted | [HEADER RULE - STRICT] You MUST start your entire response EXACTLY with this markdown block (do not print anything before it):
### 🚀 Project #24 | Stage 4 | Python Core &amp; Scripting | 📊 Level: Intermediate | 🌐 Coding5s.com
**Project:** Project 03: Pattern Matching &amp; Text Parsing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4"/>
        <v>[ROLE] Tech Product Manager assigning a Python Core &amp; Scripting Jira Ticket | [TASK] Provide a guided project implementation with full solution | [PROJECT] Create a Regex Log Parser consolidating Text Splitting, Regular Expressions, and Conditional Logic. | [TOPICS USED] 
- Inspect and search substring elements within text using count(), find(), index(), startswith(), and endswith().
- Partition, split, and rejoin text streams using split(), rsplit(), splitlines(), partition(), and join().
- Introduction to Function Definition &amp; Execution (def, return)
- Match and substitute regular expression patterns using re.search(), re.match(), re.findall(), and re.sub().
- Compile and split regular expressions using re.compile(), re.split(), Pattern.search(), and Pattern.findall().
- Evaluate truthiness values and non-boolean types using bool(), None, True, and False.
- Implement multi-way conditional decision paths using if, elif, and else.
- Assign variables within conditional expressions and loop evaluations using :=, if, and while.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#24 | Stage 5 | Python Core &amp; Scripting | 📊 Level: Intermediate | 🌐 Coding5s.com
**Project:** Project 03: Pattern Matching &amp; Text Parsing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15"/>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6"/>
        <v>4</v>
      </c>
      <c r="C33" s="93">
        <v>15</v>
      </c>
      <c r="D33" s="46">
        <v>4</v>
      </c>
      <c r="E33" s="58" t="s">
        <v>46</v>
      </c>
      <c r="F33" s="48">
        <v>25</v>
      </c>
      <c r="G33" s="49" t="s">
        <v>158</v>
      </c>
      <c r="H33" s="49" t="s">
        <v>48</v>
      </c>
      <c r="I33" s="50" t="s">
        <v>754</v>
      </c>
      <c r="J33" s="51" t="s">
        <v>755</v>
      </c>
      <c r="K33" s="127" t="str">
        <f t="shared" si="0"/>
        <v xml:space="preserve">[ROLE] Friendly tutor specializing in Python Core &amp; Scripting | [TOPIC] Evaluate structural pattern matching cases using match, case, and _.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Core &amp; Scripting | 📊 Level: Intermediate | 🌐 Coding5s.com
**Concept:** Structural Pattern Matching Mechanics (match, case, _)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structural pattern matching cases using match, case, and _.. Topic details: Structural Pattern Matching Mechanics (match, case, _)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Core &amp; Scripting | 📊 Level: Intermediate
**Topic:** Evaluate structural pattern matching cases using match, case, and _.
---
 | [FOOTER RULE - STRICT] End your response with: '--- ⚡ *Coding5s Mentor System — Eliminating Epistemic Debt*' | </v>
      </c>
      <c r="M33" s="53">
        <v>0</v>
      </c>
      <c r="N33" s="100" t="str">
        <f t="shared" si="2"/>
        <v>[ROLE] Careless Python Core &amp; Scripting Developer | [TASK] Generate debugging challenges in Python Core &amp; Scripting | | [TOPIC] Evaluate structural pattern matching cases using match, case, and _.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2 🐛 Debug | Python Core &amp; Scripting | 📊 Level: Intermediate | 🌐 Coding5s.com
Concept: Structural Pattern Matching Mechanics (match, case, _)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structural pattern matching cases using match, case, and _.. Topic details: Structural Pattern Matching Mechanics (match, case,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Core &amp; Scripting | 📊 Level: Intermediate
**Topic:** Evaluate structural pattern matching cases using match, case, and _.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0" t="str">
        <f t="shared" si="4"/>
        <v>[ROLE] Tech Lead | [TASK] Assign incomplete Python Core &amp; Scripting script challenges | [TOPIC] Evaluate structural pattern matching cases using match, case, and _.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#25 | Stage 3 🧩 Complete | Python Core &amp; Scripting | 📊 Level: Intermediate | 🌐 Coding5s.com
**Concept:** Structural Pattern Matching Mechanics (match, case, _)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structural pattern matching cases using match, case,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structural pattern matching cases using match, case, and _.. Topic details: Structural Pattern Matching Mechanics (match, case,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Core &amp; Scripting | 📊 Level: Intermediate
**Topic:** Evaluate structural pattern matching cases using match, case, and _.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0" t="str">
        <f t="shared" si="6"/>
        <v>[ROLE] Tech Lead | [TASK] Provide intentionally messy but functional code for learning debugging and improvement | [TOPIC] Evaluate structural pattern matching cases using match, case, and _.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#25 | Stage 4 🧹 Refactor | Python Core &amp; Scripting | 📊 Level: Intermediate | 🌐 Coding5s.com
**Concept:** Structural Pattern Matching Mechanics (match, case,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structural pattern matching cases using match, case, and _.. Topic details: Structural Pattern Matching Mechanics (match, case,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Core &amp; Scripting | 📊 Level: Intermediate
**Topic:** Evaluate structural pattern matching cases using match, case, and _.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5" t="str">
        <f t="shared" si="8"/>
        <v>[ROLE] Tech Product Manager assigning a Python Core &amp; Scripting Jira Ticket | [TASK] Provide a guided implementation exercise with full solution for learning purposes | [TOPIC] Evaluate structural pattern matching cases using match, case, and _.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Core &amp; Scripting | 📊 Level: Intermediate | 🌐 Coding5s.com
**Concept:** Structural Pattern Matching Mechanics (match, case,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structural pattern matching cases using match, case, and _.. Goal: Structural Pattern Matching Mechanics (match, case,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Core &amp; Scripting | 📊 Level: Intermediate
**Topic:** Evaluate structural pattern matching cases using match, case, and _.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0"/>
        <v/>
      </c>
      <c r="AA33" s="56" t="str">
        <f t="shared" si="11"/>
        <v/>
      </c>
      <c r="AB33" s="56" t="str">
        <f t="shared" si="12"/>
        <v/>
      </c>
      <c r="AC33" s="56" t="str">
        <f t="shared" si="13"/>
        <v/>
      </c>
      <c r="AD33" s="56" t="str">
        <f t="shared" si="14"/>
        <v/>
      </c>
      <c r="AE33" s="40"/>
      <c r="AF33" s="40"/>
      <c r="AG33" s="40"/>
      <c r="AH33" s="56" t="str">
        <f t="shared" si="15"/>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6"/>
        <v>4</v>
      </c>
      <c r="C34" s="93">
        <v>15</v>
      </c>
      <c r="D34" s="57">
        <v>4</v>
      </c>
      <c r="E34" s="58" t="s">
        <v>46</v>
      </c>
      <c r="F34" s="59">
        <v>26</v>
      </c>
      <c r="G34" s="60" t="s">
        <v>158</v>
      </c>
      <c r="H34" s="60" t="s">
        <v>48</v>
      </c>
      <c r="I34" s="61" t="s">
        <v>756</v>
      </c>
      <c r="J34" s="62" t="s">
        <v>757</v>
      </c>
      <c r="K34" s="127" t="str">
        <f t="shared" si="0"/>
        <v xml:space="preserve">[ROLE] Friendly tutor specializing in Python Core &amp; Scripting | [TOPIC] Implement guard clauses and pattern aliases in structural matching using match, case, if, as, and ,.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Python Core &amp; Scripting | 📊 Level: Intermediate | 🌐 Coding5s.com
**Concept:** Pattern Matching Guards &amp; Captures (match, case, if, as,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guard clauses and pattern aliases in structural matching using match, case, if, as, and ,.. Topic details: Pattern Matching Guards &amp; Captures (match, case, if, as,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Core &amp; Scripting | 📊 Level: Intermediate
**Topic:** Implement guard clauses and pattern aliases in structural matching using match, case, if, as, and ,.
---
 | [FOOTER RULE - STRICT] End your response with: '--- ⚡ *Coding5s Mentor System — Eliminating Epistemic Debt*' | </v>
      </c>
      <c r="M34" s="52">
        <v>0</v>
      </c>
      <c r="N34" s="100" t="str">
        <f t="shared" si="2"/>
        <v>[ROLE] Careless Python Core &amp; Scripting Developer | [TASK] Generate debugging challenges in Python Core &amp; Scripting | | [TOPIC] Implement guard clauses and pattern aliases in structural matching using match, case, if, as,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2 🐛 Debug | Python Core &amp; Scripting | 📊 Level: Intermediate | 🌐 Coding5s.com
Concept: Pattern Matching Guards &amp; Captures (match, case, if, as,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guard clauses and pattern aliases in structural matching using match, case, if, as, and ,.. Topic details: Pattern Matching Guards &amp; Captures (match, case, if, as,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Core &amp; Scripting | 📊 Level: Intermediate
**Topic:** Implement guard clauses and pattern aliases in structural matching using match, case, if, as,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0" t="str">
        <f t="shared" si="4"/>
        <v>[ROLE] Tech Lead | [TASK] Assign incomplete Python Core &amp; Scripting script challenges | [TOPIC] Implement guard clauses and pattern aliases in structural matching using match, case, if, as,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#26 | Stage 3 🧩 Complete | Python Core &amp; Scripting | 📊 Level: Intermediate | 🌐 Coding5s.com
**Concept:** Pattern Matching Guards &amp; Captures (match, case, if, as,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guard clauses and pattern aliases in structural matching using match, case, if, as,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guard clauses and pattern aliases in structural matching using match, case, if, as, and ,.. Topic details: Pattern Matching Guards &amp; Captures (match, case, if, as,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Core &amp; Scripting | 📊 Level: Intermediate
**Topic:** Implement guard clauses and pattern aliases in structural matching using match, case, if, as,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0" t="str">
        <f t="shared" si="6"/>
        <v>[ROLE] Tech Lead | [TASK] Provide intentionally messy but functional code for learning debugging and improvement | [TOPIC] Implement guard clauses and pattern aliases in structural matching using match, case, if, as, and ,.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#26 | Stage 4 🧹 Refactor | Python Core &amp; Scripting | 📊 Level: Intermediate | 🌐 Coding5s.com
**Concept:** Pattern Matching Guards &amp; Captures (match, case, if, as,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guard clauses and pattern aliases in structural matching using match, case, if, as, and ,.. Topic details: Pattern Matching Guards &amp; Captures (match, case, if, as,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Core &amp; Scripting | 📊 Level: Intermediate
**Topic:** Implement guard clauses and pattern aliases in structural matching using match, case, if, as,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5" t="str">
        <f t="shared" si="8"/>
        <v>[ROLE] Tech Product Manager assigning a Python Core &amp; Scripting Jira Ticket | [TASK] Provide a guided implementation exercise with full solution for learning purposes | [TOPIC] Implement guard clauses and pattern aliases in structural matching using match, case, if, as, and ,.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Core &amp; Scripting | 📊 Level: Intermediate | 🌐 Coding5s.com
**Concept:** Pattern Matching Guards &amp; Captures (match, case, if, as,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guard clauses and pattern aliases in structural matching using match, case, if, as, and ,.. Goal: Pattern Matching Guards &amp; Captures (match, case, if, as,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Core &amp; Scripting | 📊 Level: Intermediate
**Topic:** Implement guard clauses and pattern aliases in structural matching using match, case, if, as,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0"/>
        <v/>
      </c>
      <c r="AA34" s="56" t="str">
        <f t="shared" si="11"/>
        <v/>
      </c>
      <c r="AB34" s="56" t="str">
        <f t="shared" si="12"/>
        <v/>
      </c>
      <c r="AC34" s="56" t="str">
        <f t="shared" si="13"/>
        <v/>
      </c>
      <c r="AD34" s="56" t="str">
        <f t="shared" si="14"/>
        <v/>
      </c>
      <c r="AE34" s="40"/>
      <c r="AF34" s="40"/>
      <c r="AG34" s="40"/>
      <c r="AH34" s="56" t="str">
        <f t="shared" si="15"/>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6"/>
        <v>4</v>
      </c>
      <c r="C35" s="93">
        <v>12</v>
      </c>
      <c r="D35" s="46">
        <v>4</v>
      </c>
      <c r="E35" s="58" t="s">
        <v>46</v>
      </c>
      <c r="F35" s="48">
        <v>27</v>
      </c>
      <c r="G35" s="49" t="s">
        <v>158</v>
      </c>
      <c r="H35" s="49" t="s">
        <v>48</v>
      </c>
      <c r="I35" s="50" t="s">
        <v>758</v>
      </c>
      <c r="J35" s="51" t="s">
        <v>759</v>
      </c>
      <c r="K35" s="127" t="str">
        <f t="shared" si="0"/>
        <v xml:space="preserve">[ROLE] Friendly tutor specializing in Python Core &amp; Scripting | [TOPIC] Control iterative execution loops and state flow using while, break, continue,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Core &amp; Scripting | 📊 Level: Intermediate | 🌐 Coding5s.com
**Concept:** While Loops &amp; State Control (while, break, continue,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iterative execution loops and state flow using while, break, continue, and else.. Topic details: While Loops &amp; State Control (while, break, continue,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Core &amp; Scripting | 📊 Level: Intermediate
**Topic:** Control iterative execution loops and state flow using while, break, continue, and else.
---
 | [FOOTER RULE - STRICT] End your response with: '--- ⚡ *Coding5s Mentor System — Eliminating Epistemic Debt*' | </v>
      </c>
      <c r="M35" s="53">
        <v>0</v>
      </c>
      <c r="N35" s="100" t="str">
        <f t="shared" si="2"/>
        <v>[ROLE] Careless Python Core &amp; Scripting Developer | [TASK] Generate debugging challenges in Python Core &amp; Scripting | | [TOPIC] Control iterative execution loops and state flow using while,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2 🐛 Debug | Python Core &amp; Scripting | 📊 Level: Intermediate | 🌐 Coding5s.com
Concept: While Loops &amp; State Control (while, break, continue,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iterative execution loops and state flow using while, break, continue, and else.. Topic details: While Loops &amp; State Control (while,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Core &amp; Scripting | 📊 Level: Intermediate
**Topic:** Control iterative execution loops and state flow using while,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0" t="str">
        <f t="shared" si="4"/>
        <v>[ROLE] Tech Lead | [TASK] Assign incomplete Python Core &amp; Scripting script challenges | [TOPIC] Control iterative execution loops and state flow using while,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#27 | Stage 3 🧩 Complete | Python Core &amp; Scripting | 📊 Level: Intermediate | 🌐 Coding5s.com
**Concept:** While Loops &amp; State Control (while, break, continue,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iterative execution loops and state flow using while,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iterative execution loops and state flow using while, break, continue, and else.. Topic details: While Loops &amp; State Control (while,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Core &amp; Scripting | 📊 Level: Intermediate
**Topic:** Control iterative execution loops and state flow using while,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0" t="str">
        <f t="shared" si="6"/>
        <v>[ROLE] Tech Lead | [TASK] Provide intentionally messy but functional code for learning debugging and improvement | [TOPIC] Control iterative execution loops and state flow using while, break, continue,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#27 | Stage 4 🧹 Refactor | Python Core &amp; Scripting | 📊 Level: Intermediate | 🌐 Coding5s.com
**Concept:** While Loops &amp; State Control (while,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iterative execution loops and state flow using while, break, continue, and else.. Topic details: While Loops &amp; State Control (while,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Core &amp; Scripting | 📊 Level: Intermediate
**Topic:** Control iterative execution loops and state flow using while,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5" t="str">
        <f t="shared" si="8"/>
        <v>[ROLE] Tech Product Manager assigning a Python Core &amp; Scripting Jira Ticket | [TASK] Provide a guided implementation exercise with full solution for learning purposes | [TOPIC] Control iterative execution loops and state flow using while, break, continue,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Core &amp; Scripting | 📊 Level: Intermediate | 🌐 Coding5s.com
**Concept:** While Loops &amp; State Control (while,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iterative execution loops and state flow using while, break, continue, and else.. Goal: While Loops &amp; State Control (while,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Core &amp; Scripting | 📊 Level: Intermediate
**Topic:** Control iterative execution loops and state flow using while,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0"/>
        <v/>
      </c>
      <c r="AA35" s="56" t="str">
        <f t="shared" si="11"/>
        <v/>
      </c>
      <c r="AB35" s="56" t="str">
        <f t="shared" si="12"/>
        <v/>
      </c>
      <c r="AC35" s="56" t="str">
        <f t="shared" si="13"/>
        <v/>
      </c>
      <c r="AD35" s="56" t="str">
        <f t="shared" si="14"/>
        <v/>
      </c>
      <c r="AE35" s="40"/>
      <c r="AF35" s="40"/>
      <c r="AG35" s="40"/>
      <c r="AH35" s="56" t="str">
        <f t="shared" si="15"/>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6"/>
        <v>4</v>
      </c>
      <c r="C36" s="93">
        <v>12</v>
      </c>
      <c r="D36" s="57">
        <v>4</v>
      </c>
      <c r="E36" s="58" t="s">
        <v>46</v>
      </c>
      <c r="F36" s="59">
        <v>28</v>
      </c>
      <c r="G36" s="60" t="s">
        <v>158</v>
      </c>
      <c r="H36" s="60" t="s">
        <v>48</v>
      </c>
      <c r="I36" s="61" t="s">
        <v>760</v>
      </c>
      <c r="J36" s="62" t="s">
        <v>761</v>
      </c>
      <c r="K36" s="127" t="str">
        <f t="shared" si="0"/>
        <v xml:space="preserve">[ROLE] Friendly tutor specializing in Python Core &amp; Scripting | [TOPIC] Traverse sequence collections and manage loop state using for, in, break, continue,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Core &amp; Scripting | 📊 Level: Intermediate | 🌐 Coding5s.com
**Concept:** For Loops &amp; Iterable Traversal (for, in, break, continue,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Traverse sequence collections and manage loop state using for, in, break, continue, and else.. Topic details: For Loops &amp; Iterable Traversal (for, in, break, continue,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Core &amp; Scripting | 📊 Level: Intermediate
**Topic:** Traverse sequence collections and manage loop state using for, in, break, continue, and else.
---
 | [FOOTER RULE - STRICT] End your response with: '--- ⚡ *Coding5s Mentor System — Eliminating Epistemic Debt*' | </v>
      </c>
      <c r="M36" s="52">
        <v>0</v>
      </c>
      <c r="N36" s="100" t="str">
        <f t="shared" si="2"/>
        <v>[ROLE] Careless Python Core &amp; Scripting Developer | [TASK] Generate debugging challenges in Python Core &amp; Scripting | | [TOPIC] Traverse sequence collections and manage loop state using for, in, break, continue,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2 🐛 Debug | Python Core &amp; Scripting | 📊 Level: Intermediate | 🌐 Coding5s.com
Concept: For Loops &amp; Iterable Traversal (for, in, break, continue,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Traverse sequence collections and manage loop state using for, in, break, continue, and else.. Topic details: For Loops &amp; Iterable Traversal (for, in, break, continue,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Core &amp; Scripting | 📊 Level: Intermediate
**Topic:** Traverse sequence collections and manage loop state using for, in, break, continue,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0" t="str">
        <f t="shared" si="4"/>
        <v>[ROLE] Tech Lead | [TASK] Assign incomplete Python Core &amp; Scripting script challenges | [TOPIC] Traverse sequence collections and manage loop state using for, in, break, continue,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#28 | Stage 3 🧩 Complete | Python Core &amp; Scripting | 📊 Level: Intermediate | 🌐 Coding5s.com
**Concept:** For Loops &amp; Iterable Traversal (for, in, break, continue,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Traverse sequence collections and manage loop state using for, in, break, continue,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Traverse sequence collections and manage loop state using for, in, break, continue, and else.. Topic details: For Loops &amp; Iterable Traversal (for, in, break, continue,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Core &amp; Scripting | 📊 Level: Intermediate
**Topic:** Traverse sequence collections and manage loop state using for, in, break, continue,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0" t="str">
        <f t="shared" si="6"/>
        <v>[ROLE] Tech Lead | [TASK] Provide intentionally messy but functional code for learning debugging and improvement | [TOPIC] Traverse sequence collections and manage loop state using for, in, break, continue,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#28 | Stage 4 🧹 Refactor | Python Core &amp; Scripting | 📊 Level: Intermediate | 🌐 Coding5s.com
**Concept:** For Loops &amp; Iterable Traversal (for, in, break, continue,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Traverse sequence collections and manage loop state using for, in, break, continue, and else.. Topic details: For Loops &amp; Iterable Traversal (for, in, break, continue,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Core &amp; Scripting | 📊 Level: Intermediate
**Topic:** Traverse sequence collections and manage loop state using for, in, break, continue,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5" t="str">
        <f t="shared" si="8"/>
        <v>[ROLE] Tech Product Manager assigning a Python Core &amp; Scripting Jira Ticket | [TASK] Provide a guided implementation exercise with full solution for learning purposes | [TOPIC] Traverse sequence collections and manage loop state using for, in, break, continue,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Core &amp; Scripting | 📊 Level: Intermediate | 🌐 Coding5s.com
**Concept:** For Loops &amp; Iterable Traversal (for, in, break, continue,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Traverse sequence collections and manage loop state using for, in, break, continue, and else.. Goal: For Loops &amp; Iterable Traversal (for, in, break, continue,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Core &amp; Scripting | 📊 Level: Intermediate
**Topic:** Traverse sequence collections and manage loop state using for, in, break, continue,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0"/>
        <v/>
      </c>
      <c r="AA36" s="56" t="str">
        <f t="shared" si="11"/>
        <v/>
      </c>
      <c r="AB36" s="56" t="str">
        <f t="shared" si="12"/>
        <v/>
      </c>
      <c r="AC36" s="56" t="str">
        <f t="shared" si="13"/>
        <v/>
      </c>
      <c r="AD36" s="56" t="str">
        <f t="shared" si="14"/>
        <v/>
      </c>
      <c r="AE36" s="40"/>
      <c r="AF36" s="40"/>
      <c r="AG36" s="40"/>
      <c r="AH36" s="56" t="str">
        <f t="shared" si="15"/>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6"/>
        <v>4</v>
      </c>
      <c r="C37" s="93">
        <v>12</v>
      </c>
      <c r="D37" s="46">
        <v>4</v>
      </c>
      <c r="E37" s="58" t="s">
        <v>46</v>
      </c>
      <c r="F37" s="48">
        <v>29</v>
      </c>
      <c r="G37" s="49" t="s">
        <v>158</v>
      </c>
      <c r="H37" s="49" t="s">
        <v>48</v>
      </c>
      <c r="I37" s="50" t="s">
        <v>762</v>
      </c>
      <c r="J37" s="51" t="s">
        <v>763</v>
      </c>
      <c r="K37" s="127" t="str">
        <f t="shared" si="0"/>
        <v xml:space="preserve">[ROLE] Friendly tutor specializing in Python Core &amp; Scripting | [TOPIC] Generate indexed and parallel iteration sequences using range(), enumerate(), zip(), reversed(), and sorted().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Core &amp; Scripting | 📊 Level: Intermediate | 🌐 Coding5s.com
**Concept:** Built-in Sequence Iterators (range(), enumerate(), zip(), reversed(), sorted())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indexed and parallel iteration sequences using range(), enumerate(), zip(), reversed(), and sorted().. Topic details: Built-in Sequence Iterators (range(), enumerate(), zip(), reversed(), sorted())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Core &amp; Scripting | 📊 Level: Intermediate
**Topic:** Generate indexed and parallel iteration sequences using range(), enumerate(), zip(), reversed(), and sorted().
---
 | [FOOTER RULE - STRICT] End your response with: '--- ⚡ *Coding5s Mentor System — Eliminating Epistemic Debt*' | </v>
      </c>
      <c r="M37" s="53">
        <v>0</v>
      </c>
      <c r="N37" s="100" t="str">
        <f t="shared" si="2"/>
        <v>[ROLE] Careless Python Core &amp; Scripting Developer | [TASK] Generate debugging challenges in Python Core &amp; Scripting | | [TOPIC] Generate indexed and parallel iteration sequences using range(), enumerate(), zip(), reversed(),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2 🐛 Debug | Python Core &amp; Scripting | 📊 Level: Intermediate | 🌐 Coding5s.com
Concept: Built-in Sequence Iterators (range(), enumerate(), zip(), reversed(), sorted())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indexed and parallel iteration sequences using range(), enumerate(), zip(), reversed(), and sorted().. Topic details: Built-in Sequence Iterators (range(), enumerate(), zip(), reversed(),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Core &amp; Scripting | 📊 Level: Intermediate
**Topic:** Generate indexed and parallel iteration sequences using range(), enumerate(), zip(), reversed(),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0" t="str">
        <f t="shared" si="4"/>
        <v>[ROLE] Tech Lead | [TASK] Assign incomplete Python Core &amp; Scripting script challenges | [TOPIC] Generate indexed and parallel iteration sequences using range(), enumerate(), zip(), reversed(),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#29 | Stage 3 🧩 Complete | Python Core &amp; Scripting | 📊 Level: Intermediate | 🌐 Coding5s.com
**Concept:** Built-in Sequence Iterators (range(), enumerate(), zip(), reversed(), sorted())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indexed and parallel iteration sequences using range(), enumerate(), zip(), reversed(),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indexed and parallel iteration sequences using range(), enumerate(), zip(), reversed(), and sorted().. Topic details: Built-in Sequence Iterators (range(), enumerate(), zip(), reversed(),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Core &amp; Scripting | 📊 Level: Intermediate
**Topic:** Generate indexed and parallel iteration sequences using range(), enumerate(), zip(), reversed(),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0" t="str">
        <f t="shared" si="6"/>
        <v>[ROLE] Tech Lead | [TASK] Provide intentionally messy but functional code for learning debugging and improvement | [TOPIC] Generate indexed and parallel iteration sequences using range(), enumerate(), zip(), reversed(), and sorted().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#29 | Stage 4 🧹 Refactor | Python Core &amp; Scripting | 📊 Level: Intermediate | 🌐 Coding5s.com
**Concept:** Built-in Sequence Iterators (range(), enumerate(), zip(), reversed(),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indexed and parallel iteration sequences using range(), enumerate(), zip(), reversed(), and sorted().. Topic details: Built-in Sequence Iterators (range(), enumerate(), zip(), reversed(),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Core &amp; Scripting | 📊 Level: Intermediate
**Topic:** Generate indexed and parallel iteration sequences using range(), enumerate(), zip(), reversed(),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5" t="str">
        <f t="shared" si="8"/>
        <v>[ROLE] Tech Product Manager assigning a Python Core &amp; Scripting Jira Ticket | [TASK] Provide a guided implementation exercise with full solution for learning purposes | [TOPIC] Generate indexed and parallel iteration sequences using range(), enumerate(), zip(), reversed(), and sorted().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Core &amp; Scripting | 📊 Level: Intermediate | 🌐 Coding5s.com
**Concept:** Built-in Sequence Iterators (range(), enumerate(), zip(), reversed(),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indexed and parallel iteration sequences using range(), enumerate(), zip(), reversed(), and sorted().. Goal: Built-in Sequence Iterators (range(), enumerate(), zip(), reversed(),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Core &amp; Scripting | 📊 Level: Intermediate
**Topic:** Generate indexed and parallel iteration sequences using range(), enumerate(), zip(), reversed(),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0"/>
        <v/>
      </c>
      <c r="AA37" s="56" t="str">
        <f t="shared" si="11"/>
        <v/>
      </c>
      <c r="AB37" s="56" t="str">
        <f t="shared" si="12"/>
        <v/>
      </c>
      <c r="AC37" s="56" t="str">
        <f t="shared" si="13"/>
        <v/>
      </c>
      <c r="AD37" s="56" t="str">
        <f t="shared" si="14"/>
        <v/>
      </c>
      <c r="AE37" s="40"/>
      <c r="AF37" s="40"/>
      <c r="AG37" s="40"/>
      <c r="AH37" s="56" t="str">
        <f t="shared" si="15"/>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6"/>
        <v>4</v>
      </c>
      <c r="C38" s="93">
        <v>12</v>
      </c>
      <c r="D38" s="57">
        <v>3</v>
      </c>
      <c r="E38" s="58" t="s">
        <v>46</v>
      </c>
      <c r="F38" s="59">
        <v>30</v>
      </c>
      <c r="G38" s="60" t="s">
        <v>158</v>
      </c>
      <c r="H38" s="60" t="s">
        <v>48</v>
      </c>
      <c r="I38" s="61" t="s">
        <v>764</v>
      </c>
      <c r="J38" s="62" t="s">
        <v>765</v>
      </c>
      <c r="K38" s="127" t="str">
        <f t="shared" si="0"/>
        <v xml:space="preserve">[ROLE] Friendly tutor specializing in Python Core &amp; Scripting | [TOPIC] Construct and copy mutable list structures in memory using list(), [], len(), and copy().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Core &amp; Scripting | 📊 Level: Intermediate | 🌐 Coding5s.com
**Concept:** List Creation &amp; Memory Model (list(), [], len(), copy())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and copy mutable list structures in memory using list(), [], len(), and copy().. Topic details: List Creation &amp; Memory Model (list(), [], len(), copy())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Core &amp; Scripting | 📊 Level: Intermediate
**Topic:** Construct and copy mutable list structures in memory using list(), [], len(), and copy().
---
 | [FOOTER RULE - STRICT] End your response with: '--- ⚡ *Coding5s Mentor System — Eliminating Epistemic Debt*' | </v>
      </c>
      <c r="M38" s="52">
        <v>0</v>
      </c>
      <c r="N38" s="100" t="str">
        <f t="shared" si="2"/>
        <v>[ROLE] Careless Python Core &amp; Scripting Developer | [TASK] Generate debugging challenges in Python Core &amp; Scripting | | [TOPIC] Construct and copy mutable list structures in memory using list(), [], len(), and copy().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2 🐛 Debug | Python Core &amp; Scripting | 📊 Level: Intermediate | 🌐 Coding5s.com
Concept: List Creation &amp; Memory Model (list(), [], len(), copy())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and copy mutable list structures in memory using list(), [], len(), and copy().. Topic details: List Creation &amp; Memory Model (list(), [], len(), copy())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Core &amp; Scripting | 📊 Level: Intermediate
**Topic:** Construct and copy mutable list structures in memory using list(), [], len(), and copy().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0" t="str">
        <f t="shared" si="4"/>
        <v>[ROLE] Tech Lead | [TASK] Assign incomplete Python Core &amp; Scripting script challenges | [TOPIC] Construct and copy mutable list structures in memory using list(), [], len(), and copy().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#30 | Stage 3 🧩 Complete | Python Core &amp; Scripting | 📊 Level: Intermediate | 🌐 Coding5s.com
**Concept:** List Creation &amp; Memory Model (list(), [], len(), copy())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and copy mutable list structures in memory using list(), [], len(), and copy()..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and copy mutable list structures in memory using list(), [], len(), and copy().. Topic details: List Creation &amp; Memory Model (list(), [], len(), copy())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Core &amp; Scripting | 📊 Level: Intermediate
**Topic:** Construct and copy mutable list structures in memory using list(), [], len(), and copy().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0" t="str">
        <f t="shared" si="6"/>
        <v>[ROLE] Tech Lead | [TASK] Provide intentionally messy but functional code for learning debugging and improvement | [TOPIC] Construct and copy mutable list structures in memory using list(), [], len(), and copy().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#30 | Stage 4 🧹 Refactor | Python Core &amp; Scripting | 📊 Level: Intermediate | 🌐 Coding5s.com
**Concept:** List Creation &amp; Memory Model (list(), [], len(), copy())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and copy mutable list structures in memory using list(), [], len(), and copy().. Topic details: List Creation &amp; Memory Model (list(), [], len(), copy())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Core &amp; Scripting | 📊 Level: Intermediate
**Topic:** Construct and copy mutable list structures in memory using list(), [], len(), and copy().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5" t="str">
        <f t="shared" si="8"/>
        <v>[ROLE] Tech Product Manager assigning a Python Core &amp; Scripting Jira Ticket | [TASK] Provide a guided implementation exercise with full solution for learning purposes | [TOPIC] Construct and copy mutable list structures in memory using list(), [], len(), and copy().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Core &amp; Scripting | 📊 Level: Intermediate | 🌐 Coding5s.com
**Concept:** List Creation &amp; Memory Model (list(), [], len(), copy())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and copy mutable list structures in memory using list(), [], len(), and copy().. Goal: List Creation &amp; Memory Model (list(), [], len(), copy())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Core &amp; Scripting | 📊 Level: Intermediate
**Topic:** Construct and copy mutable list structures in memory using list(), [], len(), and copy().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0"/>
        <v/>
      </c>
      <c r="AA38" s="56" t="str">
        <f t="shared" si="11"/>
        <v/>
      </c>
      <c r="AB38" s="56" t="str">
        <f t="shared" si="12"/>
        <v/>
      </c>
      <c r="AC38" s="56" t="str">
        <f t="shared" si="13"/>
        <v/>
      </c>
      <c r="AD38" s="56" t="str">
        <f t="shared" si="14"/>
        <v/>
      </c>
      <c r="AE38" s="40"/>
      <c r="AF38" s="40"/>
      <c r="AG38" s="40"/>
      <c r="AH38" s="56" t="str">
        <f t="shared" si="15"/>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6"/>
        <v>4</v>
      </c>
      <c r="C39" s="93">
        <v>12</v>
      </c>
      <c r="D39" s="46">
        <v>3</v>
      </c>
      <c r="E39" s="58" t="s">
        <v>46</v>
      </c>
      <c r="F39" s="48">
        <v>31</v>
      </c>
      <c r="G39" s="49" t="s">
        <v>158</v>
      </c>
      <c r="H39" s="49" t="s">
        <v>48</v>
      </c>
      <c r="I39" s="50" t="s">
        <v>766</v>
      </c>
      <c r="J39" s="51" t="s">
        <v>767</v>
      </c>
      <c r="K39" s="127" t="str">
        <f t="shared" si="0"/>
        <v xml:space="preserve">[ROLE] Friendly tutor specializing in Python Core &amp; Scripting | [TOPIC] Modify list elements, perform slice assignments, and remove elements using del, append(), extend(), and insert().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Core &amp; Scripting | 📊 Level: Intermediate | 🌐 Coding5s.com
**Concept:** List Slicing &amp; Modification (del, append(), extend(), insert())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list elements, perform slice assignments, and remove elements using del, append(), extend(), and insert().. Topic details: List Slicing &amp; Modification (del, append(), extend(), insert())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Core &amp; Scripting | 📊 Level: Intermediate
**Topic:** Modify list elements, perform slice assignments, and remove elements using del, append(), extend(), and insert().
---
 | [FOOTER RULE - STRICT] End your response with: '--- ⚡ *Coding5s Mentor System — Eliminating Epistemic Debt*' | </v>
      </c>
      <c r="M39" s="53">
        <v>0</v>
      </c>
      <c r="N39" s="100" t="str">
        <f t="shared" si="2"/>
        <v>[ROLE] Careless Python Core &amp; Scripting Developer | [TASK] Generate debugging challenges in Python Core &amp; Scripting | | [TOPIC] Modify list elements, perform slice assignments, and remove elements using del, append(), extend(), and insert().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2 🐛 Debug | Python Core &amp; Scripting | 📊 Level: Intermediate | 🌐 Coding5s.com
Concept: List Slicing &amp; Modification (del, append(), extend(), insert())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list elements, perform slice assignments, and remove elements using del, append(), extend(), and insert().. Topic details: List Slicing &amp; Modification (del, append(), extend(), 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Core &amp; Scripting | 📊 Level: Intermediate
**Topic:** Modify list elements, perform slice assignments, and remove elements using del, append(), extend(), and insert().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0" t="str">
        <f t="shared" si="4"/>
        <v>[ROLE] Tech Lead | [TASK] Assign incomplete Python Core &amp; Scripting script challenges | [TOPIC] Modify list elements, perform slice assignments, and remove elements using del, append(), extend(), and insert().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#31 | Stage 3 🧩 Complete | Python Core &amp; Scripting | 📊 Level: Intermediate | 🌐 Coding5s.com
**Concept:** List Slicing &amp; Modification (del, append(), extend(), insert())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list elements, perform slice assignments, and remove elements using del, append(), extend(), and 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list elements, perform slice assignments, and remove elements using del, append(), extend(), and insert().. Topic details: List Slicing &amp; Modification (del, append(), extend(), 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Core &amp; Scripting | 📊 Level: Intermediate
**Topic:** Modify list elements, perform slice assignments, and remove elements using del, append(), extend(), and insert().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0" t="str">
        <f t="shared" si="6"/>
        <v>[ROLE] Tech Lead | [TASK] Provide intentionally messy but functional code for learning debugging and improvement | [TOPIC] Modify list elements, perform slice assignments, and remove elements using del, append(), extend(), and insert().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#31 | Stage 4 🧹 Refactor | Python Core &amp; Scripting | 📊 Level: Intermediate | 🌐 Coding5s.com
**Concept:** List Slicing &amp; Modification (del, append(), extend(), 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Modify list elements, perform slice assignments, and remove elements using del, append(), extend(), and insert().. Topic details: List Slicing &amp; Modification (del, append(), extend(), 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Core &amp; Scripting | 📊 Level: Intermediate
**Topic:** Modify list elements, perform slice assignments, and remove elements using del, append(), extend(), and insert().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5" t="str">
        <f t="shared" si="8"/>
        <v>[ROLE] Tech Product Manager assigning a Python Core &amp; Scripting Jira Ticket | [TASK] Provide a guided implementation exercise with full solution for learning purposes | [TOPIC] Modify list elements, perform slice assignments, and remove elements using del, append(), extend(), and insert().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Core &amp; Scripting | 📊 Level: Intermediate | 🌐 Coding5s.com
**Concept:** List Slicing &amp; Modification (del, append(), extend(), 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list elements, perform slice assignments, and remove elements using del, append(), extend(), and insert().. Goal: List Slicing &amp; Modification (del, append(), extend(), 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Core &amp; Scripting | 📊 Level: Intermediate
**Topic:** Modify list elements, perform slice assignments, and remove elements using del, append(), extend(), and insert().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0"/>
        <v/>
      </c>
      <c r="AA39" s="56" t="str">
        <f t="shared" si="11"/>
        <v/>
      </c>
      <c r="AB39" s="56" t="str">
        <f t="shared" si="12"/>
        <v/>
      </c>
      <c r="AC39" s="56" t="str">
        <f t="shared" si="13"/>
        <v/>
      </c>
      <c r="AD39" s="56" t="str">
        <f t="shared" si="14"/>
        <v/>
      </c>
      <c r="AE39" s="40"/>
      <c r="AF39" s="40"/>
      <c r="AG39" s="40"/>
      <c r="AH39" s="56" t="str">
        <f t="shared" si="15"/>
        <v/>
      </c>
      <c r="AI39" s="54"/>
      <c r="AJ39" s="54"/>
      <c r="AK39" s="54">
        <v>31</v>
      </c>
      <c r="AL39" s="54" t="s">
        <v>49</v>
      </c>
      <c r="AM39" s="54" t="s">
        <v>50</v>
      </c>
    </row>
    <row r="40" spans="1:39">
      <c r="A40" s="45" t="str" cm="1">
        <f t="array" ref="A40">IF(H40="PROJECT", CHAR(10) &amp; "- " &amp; _xlfn.TEXTJOIN(CHAR(10) &amp; "- ", TRUE, _xlfn._xlws.FILTER($I$9:$I$1000, ($B$9:$B$1000=B40) * ($H$9:$H$1000="Topic"))), "")</f>
        <v xml:space="preserve">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v>
      </c>
      <c r="B40" s="45">
        <f t="shared" si="16"/>
        <v>4</v>
      </c>
      <c r="C40" s="93">
        <v>30</v>
      </c>
      <c r="D40" s="57">
        <v>0</v>
      </c>
      <c r="E40" s="58" t="s">
        <v>46</v>
      </c>
      <c r="F40" s="59">
        <v>32</v>
      </c>
      <c r="G40" s="60" t="s">
        <v>158</v>
      </c>
      <c r="H40" s="60" t="s">
        <v>77</v>
      </c>
      <c r="I40" s="61" t="s">
        <v>768</v>
      </c>
      <c r="J40" s="62" t="s">
        <v>769</v>
      </c>
      <c r="K40" s="127" t="str">
        <f t="shared" si="0"/>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0" s="101" t="str">
        <f t="shared" si="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an In-Memory Data Manager consolidating Structural Pattern Matching, Loops, and List Modifications.. Topics applied in this project: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#32 | Practice | Python Core &amp; Scripting | 📊 Level: Intermediate
**Project:** Develop an In-Memory Data Manager consolidating Structural Pattern Matching, Loops, and List Modifications.
---
 | [FOOTER RULE - STRICT] End your response with: '--- ⚡ *Coding5s Mentor System — Eliminating Epistemic Debt*' | </v>
      </c>
      <c r="M40" s="52">
        <v>0</v>
      </c>
      <c r="N40" s="100" t="str">
        <f t="shared" si="2"/>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0" s="101" t="str">
        <f t="shared" si="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#32 | Debug | Python Core &amp; Scripting | 📊 Level: Intermediate
**Project:** Develop an In-Memory Data Manager consolidating Structural Pattern Matching, Loops, and List Modifications.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0" t="str">
        <f t="shared" si="4"/>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0" s="101" t="str">
        <f t="shared" si="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#32 | Complete | Python Core &amp; Scripting | 📊 Level: Intermediate
**Project:** Develop an In-Memory Data Manager consolidating Structural Pattern Matching, Loops, and List Modifications.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0" t="str">
        <f t="shared" si="6"/>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0" s="101" t="str">
        <f t="shared" si="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an In-Memory Data Manager consolidating Structural Pattern Matching, Loops, and List Modifications.. Topics involved: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Project objective: Project 04: Sequence Management &amp; Pattern Matching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#32 | Refactor | Python Core &amp; Scripting | 📊 Level: Intermediate
**Project:** Develop an In-Memory Data Manager consolidating Structural Pattern Matching, Loops, and List Modifications.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5" t="str">
        <f t="shared" si="8"/>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0" s="101" t="str">
        <f t="shared" si="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an In-Memory Data Manager consolidating Structural Pattern Matching, Loops, and List Modifications.. Topics integrated: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Business Goal: Project 04: Sequence Management &amp; Pattern Matching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#32 | Extend | Python Core &amp; Scripting | 📊 Level: Intermediate
**Project:** Develop an In-Memory Data Manager consolidating Structural Pattern Matching, Loops, and List Modifications.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0"/>
        <v>[TASK] Teach through a practical Python Core &amp; Scripting -  project following the micro-learning methodology, acting as a supportive tutor, creating a project about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#32 | Stage 1 | Python Core &amp; Scripting | 📊 Level: Intermediate | 🌐 Coding5s.com
**Project:** Project 04: Sequence Management &amp; Pattern Matching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0" s="56" t="str">
        <f t="shared" si="11"/>
        <v>[ROLE] Careless Python Core &amp; Scripting Developer | [TASK] Generate debugging project in Python Core &amp; Scripting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[OUTPUT] Only header, dataset summary or statement (if any), email intro, objective, expected output, broken code, and footer | [HEADER RULE - STRICT] You MUST start your entire response EXACTLY with this markdown block (do not print anything before it):
### 🚀 Project #32 | Stage 2 | Python Core &amp; Scripting | 📊 Level: Intermediate | 🌐 Coding5s.com
Project: Project 04: Sequence Management &amp; Pattern Matching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0" s="56" t="str">
        <f t="shared" si="12"/>
        <v>[ROLE] Tech Lead | [TASK] Assign incomplete project script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#32 | Stage 3 | Python Core &amp; Scripting | 📊 Level: Intermediate | 🌐 Coding5s.com
**Project:** Project 04: Sequence Management &amp; Pattern Matching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0" s="56" t="str">
        <f t="shared" si="13"/>
        <v>[ROLE] Tech Lead | [TASK] Provide a messy but functional project for refactoring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Tech Lead. A junior wrote this working but messy code. Tone: professional but exhausted | [HEADER RULE - STRICT] You MUST start your entire response EXACTLY with this markdown block (do not print anything before it):
### 🚀 Project #32 | Stage 4 | Python Core &amp; Scripting | 📊 Level: Intermediate | 🌐 Coding5s.com
**Project:** Project 04: Sequence Management &amp; Pattern Matching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0" s="56" t="str">
        <f t="shared" si="14"/>
        <v>[ROLE] Tech Product Manager assigning a Python Core &amp; Scripting Jira Ticket | [TASK] Provide a guided project implementation with full solution | [PROJECT] Develop an In-Memory Data Manager consolidating Structural Pattern Matching, Loops, and List Modifications. | [TOPICS USED] 
- Evaluate structural pattern matching cases using match, case, and _.
- Implement guard clauses and pattern aliases in structural matching using match, case, if, as, and ,.
- Control iterative execution loops and state flow using while, break, continue, and else.
- Traverse sequence collections and manage loop state using for, in, break, continue, and else.
- Generate indexed and parallel iteration sequences using range(), enumerate(), zip(), reversed(), and sorted().
- Construct and copy mutable list structures in memory using list(), [], len(), and copy().
- Modify list elements, perform slice assignments, and remove elements using del, append(), extend(), and insert().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#32 | Stage 5 | Python Core &amp; Scripting | 📊 Level: Intermediate | 🌐 Coding5s.com
**Project:** Project 04: Sequence Management &amp; Pattern Matching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0" s="40"/>
      <c r="AF40" s="40"/>
      <c r="AG40" s="40"/>
      <c r="AH40" s="56" t="str">
        <f t="shared" si="15"/>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6"/>
        <v>5</v>
      </c>
      <c r="C41" s="93">
        <v>12</v>
      </c>
      <c r="D41" s="46">
        <v>3</v>
      </c>
      <c r="E41" s="58" t="s">
        <v>46</v>
      </c>
      <c r="F41" s="48">
        <v>33</v>
      </c>
      <c r="G41" s="49" t="s">
        <v>158</v>
      </c>
      <c r="H41" s="49" t="s">
        <v>48</v>
      </c>
      <c r="I41" s="50" t="s">
        <v>770</v>
      </c>
      <c r="J41" s="51" t="s">
        <v>771</v>
      </c>
      <c r="K41" s="127" t="str">
        <f t="shared" ref="K41:K72" si="17">IF(H41="Topic",
"[ROLE] Friendly tutor specializing in " &amp; $I$2 &amp; " | " &amp;
"[TOPIC] " &amp; I41 &amp; " | " &amp;
"[LEVEL] " &amp; G41 &amp; " | " &amp;
"[COUNT] " &amp; D41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$C41 &amp; " lines of EXECUTABLE code (STRICT: Do NOT count comments or blank lines). - NEVER exceed this limit. | " &amp;
"[FUNCTION RULE] Rule: " &amp; IF(G41="Beginner","Focus strictly on flat linear scripts, variables, print statements, and primitive data types. DO NOT use custom def functions.", IF(G41="Intermediate",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F41 &amp; " | Stage 1 📖 Practice | " &amp; IF($I$3="", $I$2, $I$2&amp; " - " &amp;$I$3) &amp; " | 📊 Level: " &amp; G41 &amp; " | 🌐 Coding5s.com" &amp; CHAR(10) &amp; "**Concept:** " &amp; J41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D41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IF(AJ41&lt;&gt;"", AJ41,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IF(H41="PROJECT", Z41, ""))</f>
        <v xml:space="preserve">[ROLE] Friendly tutor specializing in Python Core &amp; Scripting | [TOPIC] Remove and reorder list elements using pop(), remove(), clear(), sort(), and reverse().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Core &amp; Scripting | 📊 Level: Intermediate | 🌐 Coding5s.com
**Concept:** List Removal &amp; Ordering Methods (pop(), remove(), clear(), sort(), reverse())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1" t="str">
        <f t="shared" ref="L41:L72" si="18">IF(OR(H41="Topic", UPPER(H41)="PROJECT"),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IF(UPPER(H41)="PROJECT", "building a PROJECT: " &amp; I41 &amp; ". Topics applied in this project: " &amp; A41 &amp; ". Project objective: " &amp; J41, "learning: " &amp; I41 &amp; ". Topic details: " &amp; J41)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IF(G41="Beginner", "Evaluate based on basic print statements, data structures, and conditional logic. Do NOT expect decorators, generators, or functions unless explicitly demanded.", IF(G41="Intermediate",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IF(AJ41&lt;&gt;"", "[MENTOR CONTEXT ALERT] Be aware of the following infrastructure limitation for this exercise: " &amp; AJ41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IF(UPPER(H41)="PROJECT",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IF(UPPER(H41)="PROJECT",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IF(UPPER(H41)="PROJECT", "Project #", "Topic #") &amp; F41 &amp; " | Practice | " &amp; IF($I$3="", $I$2, $I$2&amp; " - " &amp;$I$3) &amp; " | 📊 Level: " &amp; G41 &amp; CHAR(10) &amp; "**" &amp; IF(UPPER(H41)="PROJECT", "Project", "Topic") &amp; ":** " &amp; I41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Remove and reorder list elements using pop(), remove(), clear(), sort(), and reverse().. Topic details: List Removal &amp; Ordering Methods (pop(), remove(), clear(), sort(), reverse())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Core &amp; Scripting | 📊 Level: Intermediate
**Topic:** Remove and reorder list elements using pop(), remove(), clear(), sort(), and reverse().
---
 | [FOOTER RULE - STRICT] End your response with: '--- ⚡ *Coding5s Mentor System — Eliminating Epistemic Debt*' | </v>
      </c>
      <c r="M41" s="53">
        <v>0</v>
      </c>
      <c r="N41" s="100" t="str">
        <f t="shared" ref="N41:N72" si="19">IF(H41="Topic",
"[ROLE] Careless " &amp; $I$2 &amp; " Developer | " &amp;
"[TASK] Generate debugging challenges in " &amp; $I$2 &amp; " | | " &amp;
"[TOPIC] " &amp; I41 &amp; " | | " &amp;
"[LEVEL] " &amp; G41 &amp; " | | " &amp;
"[COUNT] " &amp; D41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F41 &amp; " | Stage 2 🐛 Debug | " &amp; IF($I$3="", $I$2, $I$2&amp; " - " &amp;$I$3) &amp; " | 📊 Level: " &amp; G41 &amp; " | 🌐 Coding5s.com" &amp; CHAR(10) &amp; "Concept: " &amp; J41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IF(G41="Beginner", "5–15", IF(G41="Intermediate",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D41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IF(H41="PROJECT", AA41, ""))</f>
        <v>[ROLE] Careless Python Core &amp; Scripting Developer | [TASK] Generate debugging challenges in Python Core &amp; Scripting | | [TOPIC] Remove and reorder list elements using pop(), remove(), clear(), sort(), and reverse().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2 🐛 Debug | Python Core &amp; Scripting | 📊 Level: Intermediate | 🌐 Coding5s.com
Concept: List Removal &amp; Ordering Methods (pop(), remove(), clear(), sort(), reverse())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1" t="str">
        <f t="shared" ref="O41:O72" si="20">IF(OR(H41="Topic", UPPER(H41)="PROJECT"),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IF(UPPER(H41)="PROJECT", "PROJECT: " &amp; I41 &amp; ". Topics involved: " &amp; A41 &amp; ". Project objective: " &amp; J41, "TOPIC: " &amp; I41 &amp; ". Topic details: " &amp; J41)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IF(UPPER(H41)="PROJECT", "Project #", "Topic #") &amp; F41 &amp; " | Debug | " &amp; IF($I$3="", $I$2, $I$2&amp; " - " &amp;$I$3) &amp; " | 📊 Level: " &amp; G41 &amp; CHAR(10) &amp; "**" &amp; IF(UPPER(H41)="PROJECT", "Project", "Topic") &amp; ":** " &amp; I41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Remove and reorder list elements using pop(), remove(), clear(), sort(), and reverse().. Topic details: List Removal &amp; Ordering Methods (pop(), remove(), clear(), sort(), 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Core &amp; Scripting | 📊 Level: Intermediate
**Topic:** Remove and reorder list elements using pop(), remove(), clear(), sort(), and reverse().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0" t="str">
        <f t="shared" ref="Q41:Q72" si="21">IF(H41="Topic",
"[ROLE] Tech Lead | " &amp;
"[TASK] Assign incomplete " &amp; $I$2 &amp; " script challenges | " &amp;
"[TOPIC] " &amp; I41 &amp; " | " &amp;
"[LEVEL] " &amp; G41 &amp; " | " &amp;
"[COUNT] " &amp; D41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F41 &amp; " | Stage 3 🧩 Complete | " &amp; IF($I$3="", $I$2, $I$2&amp; " - " &amp;$I$3) &amp; " | 📊 Level: " &amp; G41 &amp; " | 🌐 Coding5s.com" &amp; CHAR(10) &amp; "**Concept:** " &amp; J41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IF(G41="Beginner","5–15", IF(G41="Intermediate","10–25","15–35"))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D41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I41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IF(G41="Beginner", "Clear explicit hint (no code) | ", IF(G41="Intermediate",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IF(H41="PROJECT", AB41, ""))</f>
        <v>[ROLE] Tech Lead | [TASK] Assign incomplete Python Core &amp; Scripting script challenges | [TOPIC] Remove and reorder list elements using pop(), remove(), clear(), sort(), and reverse().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#33 | Stage 3 🧩 Complete | Python Core &amp; Scripting | 📊 Level: Intermediate | 🌐 Coding5s.com
**Concept:** List Removal &amp; Ordering Methods (pop(), remove(), clear(), sort(), reverse())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Remove and reorder list elements using pop(), remove(), clear(), sort(), and 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1" t="str">
        <f t="shared" ref="R41:R72" si="22">IF(OR(H41="Topic", UPPER(H41)="PROJECT"),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IF(UPPER(H41)="PROJECT", "PROJECT: " &amp; I41 &amp; ". Topics involved: " &amp; A41 &amp; ". Project objective: " &amp; J41, "TOPIC: " &amp; I41 &amp; ". Topic details: " &amp; J41)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IF(UPPER(H41)="PROJECT", "Project #", "Topic #") &amp; F41 &amp; " | Complete | " &amp; IF($I$3="", $I$2, $I$2&amp; " - " &amp;$I$3) &amp; " | 📊 Level: " &amp; G41 &amp; CHAR(10) &amp; "**" &amp; IF(UPPER(H41)="PROJECT", "Project", "Topic") &amp; ":** " &amp; I41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Remove and reorder list elements using pop(), remove(), clear(), sort(), and reverse().. Topic details: List Removal &amp; Ordering Methods (pop(), remove(), clear(), sort(), 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Core &amp; Scripting | 📊 Level: Intermediate
**Topic:** Remove and reorder list elements using pop(), remove(), clear(), sort(), and reverse().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0" t="str">
        <f t="shared" ref="T41:T72" si="23">IF(H41="Topic",
"[ROLE] Tech Lead | " &amp;
"[TASK] Provide intentionally messy but functional code for learning debugging and improvement | " &amp;
"[TOPIC] " &amp; I41 &amp; " | " &amp;
"[LEVEL] " &amp; G41 &amp; " | " &amp;
"[COUNT] " &amp; D41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F41 &amp; " | Stage 4 🧹 Refactor | " &amp; IF($I$3="", $I$2, $I$2&amp; " - " &amp;$I$3) &amp; " | 📊 Level: " &amp; G41 &amp; " | 🌐 Coding5s.com" &amp; CHAR(10) &amp; "**Concept:** " &amp; J41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D41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IF(G41="Beginner", "5–15", IF(G41="Intermediate",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IF(H41="PROJECT", AC41, ""))</f>
        <v>[ROLE] Tech Lead | [TASK] Provide intentionally messy but functional code for learning debugging and improvement | [TOPIC] Remove and reorder list elements using pop(), remove(), clear(), sort(), and reverse().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#33 | Stage 4 🧹 Refactor | Python Core &amp; Scripting | 📊 Level: Intermediate | 🌐 Coding5s.com
**Concept:** List Removal &amp; Ordering Methods (pop(), remove(), clear(), sort(), 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1" t="str">
        <f t="shared" ref="U41:U72" si="24">IF(OR(H41="Topic", UPPER(H41)="PROJECT"),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IF(UPPER(H41)="PROJECT", "PROJECT: " &amp; I41 &amp; ". Topics involved: " &amp; A41 &amp; ". Project objective: " &amp; J41, "TOPIC: " &amp; I41 &amp; ". Topic details: " &amp; J41)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IF(UPPER(H41)="PROJECT", "Project #", "Topic #") &amp; F41 &amp; " | Refactor | " &amp; IF($I$3="", $I$2, $I$2&amp; " - " &amp;$I$3) &amp; " | 📊 Level: " &amp; G41 &amp; CHAR(10) &amp; "**" &amp; IF(UPPER(H41)="PROJECT", "Project", "Topic") &amp; ":** " &amp; I41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Remove and reorder list elements using pop(), remove(), clear(), sort(), and reverse().. Topic details: List Removal &amp; Ordering Methods (pop(), remove(), clear(), sort(), 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Core &amp; Scripting | 📊 Level: Intermediate
**Topic:** Remove and reorder list elements using pop(), remove(), clear(), sort(), and reverse().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5" t="str">
        <f t="shared" ref="W41:W72" si="25">IF(H41="Topic",
"[ROLE] Tech Product Manager assigning a " &amp; $I$2 &amp; " Jira Ticket | " &amp;
"[TASK] Provide a guided implementation exercise with full solution for learning purposes | " &amp;
"[TOPIC] " &amp; I41 &amp; " | " &amp;
"[LEVEL] " &amp; G41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F41 &amp; " | Stage 5 | " &amp; IF($I$3="", $I$2, $I$2&amp; " - " &amp;$I$3) &amp; " | 📊 Level: " &amp; G41 &amp; " | 🌐 Coding5s.com" &amp; CHAR(10) &amp; "**Concept:** " &amp; J41 &amp; CHAR(10) &amp; "---" &amp; CHAR(10) &amp; " | " &amp;
"[FUNCTIONAL_STRUCTURE_POLICY] Rule: " &amp; IF(G41="Beginner", "Use simple scripts or minimal functions. ", IF(G41="Intermediate",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IF(G41="Beginner", "10–20", IF(G41="Intermediate", "15–30", "25–40")) &amp; " lines of EXECUTABLE code (STRICT) - V1.1 MUST be between " &amp; IF(G41="Beginner", "15–30", IF(G41="Intermediate",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IF(H41="PROJECT", AD41, ""))</f>
        <v>[ROLE] Tech Product Manager assigning a Python Core &amp; Scripting Jira Ticket | [TASK] Provide a guided implementation exercise with full solution for learning purposes | [TOPIC] Remove and reorder list elements using pop(), remove(), clear(), sort(), and reverse().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Core &amp; Scripting | 📊 Level: Intermediate | 🌐 Coding5s.com
**Concept:** List Removal &amp; Ordering Methods (pop(), remove(), clear(), sort(), reverse())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1" t="str">
        <f t="shared" ref="X41:X72" si="26">IF(OR(H41="Topic", UPPER(H41)="PROJECT"),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IF(UPPER(H41)="PROJECT", "PROJECT: " &amp; I41 &amp; ". Topics integrated: " &amp; A41 &amp; ". Business Goal: " &amp; J41, "TOPIC: " &amp; I41 &amp; ". Goal: " &amp; J41)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IF(UPPER(H41)="PROJECT", "Project #", "Topic #") &amp; F41 &amp; " | Extend | " &amp; IF($I$3="", $I$2, $I$2&amp; " - " &amp;$I$3) &amp; " | 📊 Level: " &amp; G41 &amp; CHAR(10) &amp; "**" &amp; IF(UPPER(H41)="PROJECT", "Project", "Topic") &amp; ":** " &amp; I41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Remove and reorder list elements using pop(), remove(), clear(), sort(), and reverse().. Goal: List Removal &amp; Ordering Methods (pop(), remove(), clear(), sort(), 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Core &amp; Scripting | 📊 Level: Intermediate
**Topic:** Remove and reorder list elements using pop(), remove(), clear(), sort(), and reverse().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ref="Z41:Z72" si="27">IF(H41&lt;&gt;"PROJECT","",
"[TASK] Teach through a practical " &amp; $I$2 &amp; " - " &amp; $I$3 &amp; " project following the micro-learning methodology, acting as a supportive tutor, creating a project about  " &amp; I41 &amp; " | " &amp;
"[TOPICS USED] " &amp; A41 &amp; " | " &amp;
"[LEVEL] " &amp; G41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IF(G41="Beginner", "25–40", IF(G41="Intermediate",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F41 &amp; " | Stage 1 | " &amp; IF($I$3="", $I$2, $I$2&amp; " - " &amp;$I$3) &amp; " | 📊 Level: " &amp; G41 &amp; " | 🌐 Coding5s.com" &amp; CHAR(10) &amp; "**Project:** " &amp; J41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41" s="56" t="str">
        <f t="shared" ref="AA41:AA72" si="28">IF(H41&lt;&gt;"PROJECT","",
"[ROLE] Careless " &amp; $I$2 &amp; " Developer | " &amp;
"[TASK] Generate debugging project in " &amp; $I$2 &amp; " | " &amp;
"[PROJECT] " &amp; I41 &amp; " | " &amp;
"[TOPICS USED] " &amp; A41 &amp; " | " &amp;
"[LEVEL] " &amp; G41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F41 &amp; " | Stage 2 | " &amp; IF($I$3="", $I$2, $I$2&amp; " - " &amp;$I$3) &amp; " | 📊 Level: " &amp; G41 &amp; " | 🌐 Coding5s.com" &amp; CHAR(10) &amp; "Project: " &amp; J41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AE39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IF(G41="Beginner", "25–40", IF(G41="Intermediate", "30–60", "40–100")) &amp; " lines of EXECUTABLE code (STRICT: Do NOT count blank lines towards this limit) - Multi-step flow - 2–4 functions ONLY - main() as entry point " &amp; IF(G41&lt;&gt;"Advanced",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41" s="56" t="str">
        <f t="shared" ref="AB41:AB72" si="29">IF(H41&lt;&gt;"PROJECT","",
"[ROLE] Tech Lead | " &amp;
"[TASK] Assign incomplete project script | " &amp;
"[PROJECT] " &amp; I41 &amp; " | " &amp;
"[TOPICS USED] " &amp; A41 &amp; " | " &amp;
"[LEVEL] " &amp; G41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F41 &amp; " | Stage 3 | " &amp; IF($I$3="", $I$2, $I$2&amp; " - " &amp;$I$3) &amp; " | 📊 Level: " &amp; G41 &amp; " | 🌐 Coding5s.com" &amp; CHAR(10) &amp; "**Project:** " &amp; J41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IF(G41="Beginner","25–40", IF(G41="Intermediate","30–60","40–100"))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41" s="56" t="str">
        <f t="shared" ref="AC41:AC72" si="30">IF(H41&lt;&gt;"PROJECT","",
"[ROLE] Tech Lead | " &amp;
"[TASK] Provide a messy but functional project for refactoring | " &amp;
"[PROJECT] " &amp; I41 &amp; " | " &amp;
"[TOPICS USED] " &amp; A41 &amp; " | " &amp;
"[LEVEL] " &amp; G41 &amp; " | " &amp;
"[PERSONA RULE] Act as a Tech Lead. A junior wrote this working but messy code. Tone: professional but exhausted | " &amp;
"[HEADER RULE - STRICT] You MUST start your entire response EXACTLY with this markdown block (do not print anything before it):" &amp; CHAR(10) &amp; "### 🚀 Project #" &amp; F41 &amp; " | Stage 4 | " &amp; IF($I$3="", $I$2, $I$2&amp; " - " &amp;$I$3) &amp; " | 📊 Level: " &amp; G41 &amp; " | 🌐 Coding5s.com" &amp; CHAR(10) &amp; "**Project:** " &amp; J41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IF(G41="Beginner", "25–40", IF(G41="Intermediate",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41" s="56" t="str">
        <f t="shared" ref="AD41:AD72" si="31">IF(H41&lt;&gt;"PROJECT","",
"[ROLE] Tech Product Manager assigning a " &amp; $I$2 &amp; " Jira Ticket | " &amp;
"[TASK] Provide a guided project implementation with full solution | " &amp;
"[PROJECT] " &amp; I41 &amp; " | " &amp;
"[TOPICS USED] " &amp; A41 &amp; " | " &amp;
"[LEVEL] " &amp; G41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F41 &amp; " | Stage 5 | " &amp; IF($I$3="", $I$2, $I$2&amp; " - " &amp;$I$3) &amp; " | 📊 Level: " &amp; G41 &amp; " | 🌐 Coding5s.com" &amp; CHAR(10) &amp; "**Project:** " &amp; J41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IF(G41="Beginner", "20–35", IF(G41="Intermediate", "30–50", "45–70")) &amp; " lines of EXECUTABLE code (STRICT) - V1.1 MUST be between " &amp; IF(G41="Beginner", "30–50", IF(G41="Intermediate",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IF(G41="Beginner", "Avoid complex structure. ", IF(G41="Intermediate",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41" s="40"/>
      <c r="AF41" s="40"/>
      <c r="AG41" s="40"/>
      <c r="AH41" s="56" t="str">
        <f t="shared" ref="AH41:AH72" si="32">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6"/>
        <v>5</v>
      </c>
      <c r="C42" s="93">
        <v>10</v>
      </c>
      <c r="D42" s="57">
        <v>3</v>
      </c>
      <c r="E42" s="58" t="s">
        <v>46</v>
      </c>
      <c r="F42" s="59">
        <v>34</v>
      </c>
      <c r="G42" s="60" t="s">
        <v>158</v>
      </c>
      <c r="H42" s="60" t="s">
        <v>48</v>
      </c>
      <c r="I42" s="61" t="s">
        <v>772</v>
      </c>
      <c r="J42" s="62" t="s">
        <v>773</v>
      </c>
      <c r="K42" s="127" t="str">
        <f t="shared" si="17"/>
        <v xml:space="preserve">[ROLE] Friendly tutor specializing in Python Core &amp; Scripting | [TOPIC] Construct immutable tuples and inspect elements using tuple(), (), count(), and index().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10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Python Core &amp; Scripting | 📊 Level: Intermediate | 🌐 Coding5s.com
**Concept:** Tuple Creation &amp; Operations (tuple(), (), count(), index())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immutable tuples and inspect elements using tuple(), (), count(), and index().. Topic details: Tuple Creation &amp; Operations (tuple(), (), count(), index())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Core &amp; Scripting | 📊 Level: Intermediate
**Topic:** Construct immutable tuples and inspect elements using tuple(), (), count(), and index().
---
 | [FOOTER RULE - STRICT] End your response with: '--- ⚡ *Coding5s Mentor System — Eliminating Epistemic Debt*' | </v>
      </c>
      <c r="M42" s="52">
        <v>0</v>
      </c>
      <c r="N42" s="100" t="str">
        <f t="shared" si="19"/>
        <v>[ROLE] Careless Python Core &amp; Scripting Developer | [TASK] Generate debugging challenges in Python Core &amp; Scripting | | [TOPIC] Construct immutable tuples and inspect elements using tuple(), (), count(), and index().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2 🐛 Debug | Python Core &amp; Scripting | 📊 Level: Intermediate | 🌐 Coding5s.com
Concept: Tuple Creation &amp; Operations (tuple(), (), count(), index())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immutable tuples and inspect elements using tuple(), (), count(), and index().. Topic details: Tuple Creation &amp; Operations (tuple(), (), count(), index())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Core &amp; Scripting | 📊 Level: Intermediate
**Topic:** Construct immutable tuples and inspect elements using tuple(), (), count(), and index().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0" t="str">
        <f t="shared" si="21"/>
        <v>[ROLE] Tech Lead | [TASK] Assign incomplete Python Core &amp; Scripting script challenges | [TOPIC] Construct immutable tuples and inspect elements using tuple(), (), count(), and index().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#34 | Stage 3 🧩 Complete | Python Core &amp; Scripting | 📊 Level: Intermediate | 🌐 Coding5s.com
**Concept:** Tuple Creation &amp; Operations (tuple(), (), count(), index())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immutable tuples and inspect elements using tuple(), (), count(), and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immutable tuples and inspect elements using tuple(), (), count(), and index().. Topic details: Tuple Creation &amp; Operations (tuple(), (), count(), index())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Core &amp; Scripting | 📊 Level: Intermediate
**Topic:** Construct immutable tuples and inspect elements using tuple(), (), count(), and index().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0" t="str">
        <f t="shared" si="23"/>
        <v>[ROLE] Tech Lead | [TASK] Provide intentionally messy but functional code for learning debugging and improvement | [TOPIC] Construct immutable tuples and inspect elements using tuple(), (), count(), and index().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#34 | Stage 4 🧹 Refactor | Python Core &amp; Scripting | 📊 Level: Intermediate | 🌐 Coding5s.com
**Concept:** Tuple Creation &amp; Operations (tuple(), (), count(), 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immutable tuples and inspect elements using tuple(), (), count(), and index().. Topic details: Tuple Creation &amp; Operations (tuple(), (), count(), 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Core &amp; Scripting | 📊 Level: Intermediate
**Topic:** Construct immutable tuples and inspect elements using tuple(), (), count(), and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5" t="str">
        <f t="shared" si="25"/>
        <v>[ROLE] Tech Product Manager assigning a Python Core &amp; Scripting Jira Ticket | [TASK] Provide a guided implementation exercise with full solution for learning purposes | [TOPIC] Construct immutable tuples and inspect elements using tuple(), (), count(), and index().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Core &amp; Scripting | 📊 Level: Intermediate | 🌐 Coding5s.com
**Concept:** Tuple Creation &amp; Operations (tuple(), (), count(), 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immutable tuples and inspect elements using tuple(), (), count(), and index().. Goal: Tuple Creation &amp; Operations (tuple(), (), count(), 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Core &amp; Scripting | 📊 Level: Intermediate
**Topic:** Construct immutable tuples and inspect elements using tuple(), (), count(), and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27"/>
        <v/>
      </c>
      <c r="AA42" s="56" t="str">
        <f t="shared" si="28"/>
        <v/>
      </c>
      <c r="AB42" s="56" t="str">
        <f t="shared" si="29"/>
        <v/>
      </c>
      <c r="AC42" s="56" t="str">
        <f t="shared" si="30"/>
        <v/>
      </c>
      <c r="AD42" s="56" t="str">
        <f t="shared" si="31"/>
        <v/>
      </c>
      <c r="AE42" s="40"/>
      <c r="AF42" s="40"/>
      <c r="AG42" s="40"/>
      <c r="AH42" s="56" t="str">
        <f t="shared" si="32"/>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6"/>
        <v>5</v>
      </c>
      <c r="C43" s="93">
        <v>12</v>
      </c>
      <c r="D43" s="46">
        <v>3</v>
      </c>
      <c r="E43" s="58" t="s">
        <v>46</v>
      </c>
      <c r="F43" s="48">
        <v>35</v>
      </c>
      <c r="G43" s="49" t="s">
        <v>158</v>
      </c>
      <c r="H43" s="49" t="s">
        <v>48</v>
      </c>
      <c r="I43" s="50" t="s">
        <v>774</v>
      </c>
      <c r="J43" s="51" t="s">
        <v>775</v>
      </c>
      <c r="K43" s="127" t="str">
        <f t="shared" si="17"/>
        <v xml:space="preserve">[ROLE] Friendly tutor specializing in Python Core &amp; Scripting | [TOPIC] Construct dictionary key-value pairs and inspect hashability using dict(), {}, hash(), and len().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Core &amp; Scripting | 📊 Level: Intermediate | 🌐 Coding5s.com
**Concept:** Dictionary Creation &amp; Hashing (dict(), {}, hash(), len())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key-value pairs and inspect hashability using dict(), {}, hash(), and len().. Topic details: Dictionary Creation &amp; Hashing (dict(), {}, hash(), len())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Core &amp; Scripting | 📊 Level: Intermediate
**Topic:** Construct dictionary key-value pairs and inspect hashability using dict(), {}, hash(), and len().
---
 | [FOOTER RULE - STRICT] End your response with: '--- ⚡ *Coding5s Mentor System — Eliminating Epistemic Debt*' | </v>
      </c>
      <c r="M43" s="53">
        <v>0</v>
      </c>
      <c r="N43" s="100" t="str">
        <f t="shared" si="19"/>
        <v>[ROLE] Careless Python Core &amp; Scripting Developer | [TASK] Generate debugging challenges in Python Core &amp; Scripting | | [TOPIC] Construct dictionary key-value pairs and inspect hashability using dict(), {}, hash(), and len().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2 🐛 Debug | Python Core &amp; Scripting | 📊 Level: Intermediate | 🌐 Coding5s.com
Concept: Dictionary Creation &amp; Hashing (dict(), {}, hash(), len())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key-value pairs and inspect hashability using dict(), {}, hash(), and len().. Topic details: Dictionary Creation &amp; Hashing (dict(), {}, hash(), len())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Core &amp; Scripting | 📊 Level: Intermediate
**Topic:** Construct dictionary key-value pairs and inspect hashability using dict(), {}, hash(), and len().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0" t="str">
        <f t="shared" si="21"/>
        <v>[ROLE] Tech Lead | [TASK] Assign incomplete Python Core &amp; Scripting script challenges | [TOPIC] Construct dictionary key-value pairs and inspect hashability using dict(), {}, hash(), and len().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#35 | Stage 3 🧩 Complete | Python Core &amp; Scripting | 📊 Level: Intermediate | 🌐 Coding5s.com
**Concept:** Dictionary Creation &amp; Hashing (dict(), {}, hash(), len())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key-value pairs and inspect hashability using dict(), {}, hash(), and len()..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key-value pairs and inspect hashability using dict(), {}, hash(), and len().. Topic details: Dictionary Creation &amp; Hashing (dict(), {}, hash(), len())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Core &amp; Scripting | 📊 Level: Intermediate
**Topic:** Construct dictionary key-value pairs and inspect hashability using dict(), {}, hash(), and len().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0" t="str">
        <f t="shared" si="23"/>
        <v>[ROLE] Tech Lead | [TASK] Provide intentionally messy but functional code for learning debugging and improvement | [TOPIC] Construct dictionary key-value pairs and inspect hashability using dict(), {}, hash(), and len().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#35 | Stage 4 🧹 Refactor | Python Core &amp; Scripting | 📊 Level: Intermediate | 🌐 Coding5s.com
**Concept:** Dictionary Creation &amp; Hashing (dict(), {}, hash(), len())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dictionary key-value pairs and inspect hashability using dict(), {}, hash(), and len().. Topic details: Dictionary Creation &amp; Hashing (dict(), {}, hash(), len())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Core &amp; Scripting | 📊 Level: Intermediate
**Topic:** Construct dictionary key-value pairs and inspect hashability using dict(), {}, hash(), and len().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5" t="str">
        <f t="shared" si="25"/>
        <v>[ROLE] Tech Product Manager assigning a Python Core &amp; Scripting Jira Ticket | [TASK] Provide a guided implementation exercise with full solution for learning purposes | [TOPIC] Construct dictionary key-value pairs and inspect hashability using dict(), {}, hash(), and len().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Core &amp; Scripting | 📊 Level: Intermediate | 🌐 Coding5s.com
**Concept:** Dictionary Creation &amp; Hashing (dict(), {}, hash(), len())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key-value pairs and inspect hashability using dict(), {}, hash(), and len().. Goal: Dictionary Creation &amp; Hashing (dict(), {}, hash(), len())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Core &amp; Scripting | 📊 Level: Intermediate
**Topic:** Construct dictionary key-value pairs and inspect hashability using dict(), {}, hash(), and len().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27"/>
        <v/>
      </c>
      <c r="AA43" s="56" t="str">
        <f t="shared" si="28"/>
        <v/>
      </c>
      <c r="AB43" s="56" t="str">
        <f t="shared" si="29"/>
        <v/>
      </c>
      <c r="AC43" s="56" t="str">
        <f t="shared" si="30"/>
        <v/>
      </c>
      <c r="AD43" s="56" t="str">
        <f t="shared" si="31"/>
        <v/>
      </c>
      <c r="AE43" s="40"/>
      <c r="AF43" s="40"/>
      <c r="AG43" s="40"/>
      <c r="AH43" s="56" t="str">
        <f t="shared" si="32"/>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6"/>
        <v>5</v>
      </c>
      <c r="C44" s="93">
        <v>12</v>
      </c>
      <c r="D44" s="57">
        <v>3</v>
      </c>
      <c r="E44" s="58" t="s">
        <v>46</v>
      </c>
      <c r="F44" s="59">
        <v>36</v>
      </c>
      <c r="G44" s="60" t="s">
        <v>158</v>
      </c>
      <c r="H44" s="60" t="s">
        <v>48</v>
      </c>
      <c r="I44" s="61" t="s">
        <v>776</v>
      </c>
      <c r="J44" s="62" t="s">
        <v>777</v>
      </c>
      <c r="K44" s="127" t="str">
        <f t="shared" si="17"/>
        <v xml:space="preserve">[ROLE] Friendly tutor specializing in Python Core &amp; Scripting | [TOPIC] Access and mutate dictionary elements safely using get(), setdefault(), update(), pop(), and del.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Core &amp; Scripting | 📊 Level: Intermediate | 🌐 Coding5s.com
**Concept:** Dictionary Access &amp; Mutation (get(), setdefault(), update(), pop(), del)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and mutate dictionary elements safely using get(), setdefault(), update(), pop(), and del.. Topic details: Dictionary Access &amp; Mutation (get(), setdefault(), update(), pop(), del)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Core &amp; Scripting | 📊 Level: Intermediate
**Topic:** Access and mutate dictionary elements safely using get(), setdefault(), update(), pop(), and del.
---
 | [FOOTER RULE - STRICT] End your response with: '--- ⚡ *Coding5s Mentor System — Eliminating Epistemic Debt*' | </v>
      </c>
      <c r="M44" s="52">
        <v>0</v>
      </c>
      <c r="N44" s="100" t="str">
        <f t="shared" si="19"/>
        <v>[ROLE] Careless Python Core &amp; Scripting Developer | [TASK] Generate debugging challenges in Python Core &amp; Scripting | | [TOPIC] Access and mutate dictionary elements safely using get(), setdefault(), update(), pop(), and del.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2 🐛 Debug | Python Core &amp; Scripting | 📊 Level: Intermediate | 🌐 Coding5s.com
Concept: Dictionary Access &amp; Mutation (get(), setdefault(), update(), pop(), del)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and mutate dictionary elements safely using get(), setdefault(), update(), pop(), and del.. Topic details: Dictionary Access &amp; Mutation (get(), setdefault(), update(), pop(), del)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Core &amp; Scripting | 📊 Level: Intermediate
**Topic:** Access and mutate dictionary elements safely using get(), setdefault(), update(), pop(), and del.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0" t="str">
        <f t="shared" si="21"/>
        <v>[ROLE] Tech Lead | [TASK] Assign incomplete Python Core &amp; Scripting script challenges | [TOPIC] Access and mutate dictionary elements safely using get(), setdefault(), update(), pop(), and del.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#36 | Stage 3 🧩 Complete | Python Core &amp; Scripting | 📊 Level: Intermediate | 🌐 Coding5s.com
**Concept:** Dictionary Access &amp; Mutation (get(), setdefault(), update(), pop(), del)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and mutate dictionary elements safely using get(), setdefault(), update(), pop(), and del..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and mutate dictionary elements safely using get(), setdefault(), update(), pop(), and del.. Topic details: Dictionary Access &amp; Mutation (get(), setdefault(), update(), pop(), del)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Core &amp; Scripting | 📊 Level: Intermediate
**Topic:** Access and mutate dictionary elements safely using get(), setdefault(), update(), pop(), and del.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0" t="str">
        <f t="shared" si="23"/>
        <v>[ROLE] Tech Lead | [TASK] Provide intentionally messy but functional code for learning debugging and improvement | [TOPIC] Access and mutate dictionary elements safely using get(), setdefault(), update(), pop(), and del.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#36 | Stage 4 🧹 Refactor | Python Core &amp; Scripting | 📊 Level: Intermediate | 🌐 Coding5s.com
**Concept:** Dictionary Access &amp; Mutation (get(), setdefault(), update(), pop(), del)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and mutate dictionary elements safely using get(), setdefault(), update(), pop(), and del.. Topic details: Dictionary Access &amp; Mutation (get(), setdefault(), update(), pop(), del)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Core &amp; Scripting | 📊 Level: Intermediate
**Topic:** Access and mutate dictionary elements safely using get(), setdefault(), update(), pop(), and del.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5" t="str">
        <f t="shared" si="25"/>
        <v>[ROLE] Tech Product Manager assigning a Python Core &amp; Scripting Jira Ticket | [TASK] Provide a guided implementation exercise with full solution for learning purposes | [TOPIC] Access and mutate dictionary elements safely using get(), setdefault(), update(), pop(), and del.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Core &amp; Scripting | 📊 Level: Intermediate | 🌐 Coding5s.com
**Concept:** Dictionary Access &amp; Mutation (get(), setdefault(), update(), pop(), del)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and mutate dictionary elements safely using get(), setdefault(), update(), pop(), and del.. Goal: Dictionary Access &amp; Mutation (get(), setdefault(), update(), pop(), del)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Core &amp; Scripting | 📊 Level: Intermediate
**Topic:** Access and mutate dictionary elements safely using get(), setdefault(), update(), pop(), and del.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27"/>
        <v/>
      </c>
      <c r="AA44" s="56" t="str">
        <f t="shared" si="28"/>
        <v/>
      </c>
      <c r="AB44" s="56" t="str">
        <f t="shared" si="29"/>
        <v/>
      </c>
      <c r="AC44" s="56" t="str">
        <f t="shared" si="30"/>
        <v/>
      </c>
      <c r="AD44" s="56" t="str">
        <f t="shared" si="31"/>
        <v/>
      </c>
      <c r="AE44" s="40"/>
      <c r="AF44" s="40"/>
      <c r="AG44" s="40"/>
      <c r="AH44" s="56" t="str">
        <f t="shared" si="32"/>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6"/>
        <v>5</v>
      </c>
      <c r="C45" s="93">
        <v>12</v>
      </c>
      <c r="D45" s="46">
        <v>3</v>
      </c>
      <c r="E45" s="58" t="s">
        <v>46</v>
      </c>
      <c r="F45" s="48">
        <v>37</v>
      </c>
      <c r="G45" s="49" t="s">
        <v>158</v>
      </c>
      <c r="H45" s="49" t="s">
        <v>48</v>
      </c>
      <c r="I45" s="50" t="s">
        <v>778</v>
      </c>
      <c r="J45" s="51" t="s">
        <v>779</v>
      </c>
      <c r="K45" s="127" t="str">
        <f t="shared" si="17"/>
        <v xml:space="preserve">[ROLE] Friendly tutor specializing in Python Core &amp; Scripting | [TOPIC] Retrieve dictionary views and clear mappings using keys(), values(), items(), popitem(), and clear().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Core &amp; Scripting | 📊 Level: Intermediate | 🌐 Coding5s.com
**Concept:** Dictionary Inspection Methods (keys(), values(), items(), popitem(), clear())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dictionary views and clear mappings using keys(), values(), items(), popitem(), and clear().. Topic details: Dictionary Inspection Methods (keys(), values(), items(), popitem(), clear())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Core &amp; Scripting | 📊 Level: Intermediate
**Topic:** Retrieve dictionary views and clear mappings using keys(), values(), items(), popitem(), and clear().
---
 | [FOOTER RULE - STRICT] End your response with: '--- ⚡ *Coding5s Mentor System — Eliminating Epistemic Debt*' | </v>
      </c>
      <c r="M45" s="53">
        <v>0</v>
      </c>
      <c r="N45" s="100" t="str">
        <f t="shared" si="19"/>
        <v>[ROLE] Careless Python Core &amp; Scripting Developer | [TASK] Generate debugging challenges in Python Core &amp; Scripting | | [TOPIC] Retrieve dictionary views and clear mappings using keys(), values(), items(), popitem(),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2 🐛 Debug | Python Core &amp; Scripting | 📊 Level: Intermediate | 🌐 Coding5s.com
Concept: Dictionary Inspection Methods (keys(), values(), items(), popitem(), clear())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dictionary views and clear mappings using keys(), values(), items(), popitem(), and clear().. Topic details: Dictionary Inspection Methods (keys(), values(), items(), popitem(),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Core &amp; Scripting | 📊 Level: Intermediate
**Topic:** Retrieve dictionary views and clear mappings using keys(), values(), items(), popitem(),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0" t="str">
        <f t="shared" si="21"/>
        <v>[ROLE] Tech Lead | [TASK] Assign incomplete Python Core &amp; Scripting script challenges | [TOPIC] Retrieve dictionary views and clear mappings using keys(), values(), items(), popitem(),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#37 | Stage 3 🧩 Complete | Python Core &amp; Scripting | 📊 Level: Intermediate | 🌐 Coding5s.com
**Concept:** Dictionary Inspection Methods (keys(), values(), items(), popitem(), clear())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dictionary views and clear mappings using keys(), values(), items(), popitem(),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dictionary views and clear mappings using keys(), values(), items(), popitem(), and clear().. Topic details: Dictionary Inspection Methods (keys(), values(), items(), popitem(),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Core &amp; Scripting | 📊 Level: Intermediate
**Topic:** Retrieve dictionary views and clear mappings using keys(), values(), items(), popitem(),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0" t="str">
        <f t="shared" si="23"/>
        <v>[ROLE] Tech Lead | [TASK] Provide intentionally messy but functional code for learning debugging and improvement | [TOPIC] Retrieve dictionary views and clear mappings using keys(), values(), items(), popitem(), and clear().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#37 | Stage 4 🧹 Refactor | Python Core &amp; Scripting | 📊 Level: Intermediate | 🌐 Coding5s.com
**Concept:** Dictionary Inspection Methods (keys(), values(), items(), popitem(),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Retrieve dictionary views and clear mappings using keys(), values(), items(), popitem(), and clear().. Topic details: Dictionary Inspection Methods (keys(), values(), items(), popitem(),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Core &amp; Scripting | 📊 Level: Intermediate
**Topic:** Retrieve dictionary views and clear mappings using keys(), values(), items(), popitem(),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5" t="str">
        <f t="shared" si="25"/>
        <v>[ROLE] Tech Product Manager assigning a Python Core &amp; Scripting Jira Ticket | [TASK] Provide a guided implementation exercise with full solution for learning purposes | [TOPIC] Retrieve dictionary views and clear mappings using keys(), values(), items(), popitem(), and clear().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Core &amp; Scripting | 📊 Level: Intermediate | 🌐 Coding5s.com
**Concept:** Dictionary Inspection Methods (keys(), values(), items(), popitem(),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dictionary views and clear mappings using keys(), values(), items(), popitem(), and clear().. Goal: Dictionary Inspection Methods (keys(), values(), items(), popitem(),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Core &amp; Scripting | 📊 Level: Intermediate
**Topic:** Retrieve dictionary views and clear mappings using keys(), values(), items(), popitem(),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27"/>
        <v/>
      </c>
      <c r="AA45" s="56" t="str">
        <f t="shared" si="28"/>
        <v/>
      </c>
      <c r="AB45" s="56" t="str">
        <f t="shared" si="29"/>
        <v/>
      </c>
      <c r="AC45" s="56" t="str">
        <f t="shared" si="30"/>
        <v/>
      </c>
      <c r="AD45" s="56" t="str">
        <f t="shared" si="31"/>
        <v/>
      </c>
      <c r="AE45" s="40"/>
      <c r="AF45" s="40"/>
      <c r="AG45" s="40"/>
      <c r="AH45" s="56" t="str">
        <f t="shared" si="32"/>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6"/>
        <v>5</v>
      </c>
      <c r="C46" s="93">
        <v>12</v>
      </c>
      <c r="D46" s="57">
        <v>3</v>
      </c>
      <c r="E46" s="58" t="s">
        <v>46</v>
      </c>
      <c r="F46" s="59">
        <v>38</v>
      </c>
      <c r="G46" s="60" t="s">
        <v>158</v>
      </c>
      <c r="H46" s="60" t="s">
        <v>48</v>
      </c>
      <c r="I46" s="61" t="s">
        <v>780</v>
      </c>
      <c r="J46" s="62" t="s">
        <v>781</v>
      </c>
      <c r="K46" s="127" t="str">
        <f t="shared" si="17"/>
        <v xml:space="preserve">[ROLE] Friendly tutor specializing in Python Core &amp; Scripting | [TOPIC] Construct unordered sets and mutate unique elements using set(), add(), remove(), discard(), and clear().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Core &amp; Scripting | 📊 Level: Intermediate | 🌐 Coding5s.com
**Concept:** Set Fundamentals &amp; Modification (set(), add(), remove(), discard(), clear())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unordered sets and mutate unique elements using set(), add(), remove(), discard(), and clear().. Topic details: Set Fundamentals &amp; Modification (set(), add(), remove(), discard(), clear())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Core &amp; Scripting | 📊 Level: Intermediate
**Topic:** Construct unordered sets and mutate unique elements using set(), add(), remove(), discard(), and clear().
---
 | [FOOTER RULE - STRICT] End your response with: '--- ⚡ *Coding5s Mentor System — Eliminating Epistemic Debt*' | </v>
      </c>
      <c r="M46" s="52">
        <v>0</v>
      </c>
      <c r="N46" s="100" t="str">
        <f t="shared" si="19"/>
        <v>[ROLE] Careless Python Core &amp; Scripting Developer | [TASK] Generate debugging challenges in Python Core &amp; Scripting | | [TOPIC] Construct unordered sets and mutate unique elements using set(), add(), remove(), discard(), and clear().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2 🐛 Debug | Python Core &amp; Scripting | 📊 Level: Intermediate | 🌐 Coding5s.com
Concept: Set Fundamentals &amp; Modification (set(), add(), remove(), discard(), clear())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unordered sets and mutate unique elements using set(), add(), remove(), discard(), and clear().. Topic details: Set Fundamentals &amp; Modification (set(), add(), remove(), discard(), clear())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Core &amp; Scripting | 📊 Level: Intermediate
**Topic:** Construct unordered sets and mutate unique elements using set(), add(), remove(), discard(), and clear().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0" t="str">
        <f t="shared" si="21"/>
        <v>[ROLE] Tech Lead | [TASK] Assign incomplete Python Core &amp; Scripting script challenges | [TOPIC] Construct unordered sets and mutate unique elements using set(), add(), remove(), discard(), and clear().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#38 | Stage 3 🧩 Complete | Python Core &amp; Scripting | 📊 Level: Intermediate | 🌐 Coding5s.com
**Concept:** Set Fundamentals &amp; Modification (set(), add(), remove(), discard(), clear())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unordered sets and mutate unique elements using set(), add(), remove(), discard(), and clear()..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unordered sets and mutate unique elements using set(), add(), remove(), discard(), and clear().. Topic details: Set Fundamentals &amp; Modification (set(), add(), remove(), discard(), clear())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Core &amp; Scripting | 📊 Level: Intermediate
**Topic:** Construct unordered sets and mutate unique elements using set(), add(), remove(), discard(), and clear().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0" t="str">
        <f t="shared" si="23"/>
        <v>[ROLE] Tech Lead | [TASK] Provide intentionally messy but functional code for learning debugging and improvement | [TOPIC] Construct unordered sets and mutate unique elements using set(), add(), remove(), discard(), and clear().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#38 | Stage 4 🧹 Refactor | Python Core &amp; Scripting | 📊 Level: Intermediate | 🌐 Coding5s.com
**Concept:** Set Fundamentals &amp; Modification (set(), add(), remove(), discard(), clear())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unordered sets and mutate unique elements using set(), add(), remove(), discard(), and clear().. Topic details: Set Fundamentals &amp; Modification (set(), add(), remove(), discard(), clear())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Core &amp; Scripting | 📊 Level: Intermediate
**Topic:** Construct unordered sets and mutate unique elements using set(), add(), remove(), discard(), and clear().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5" t="str">
        <f t="shared" si="25"/>
        <v>[ROLE] Tech Product Manager assigning a Python Core &amp; Scripting Jira Ticket | [TASK] Provide a guided implementation exercise with full solution for learning purposes | [TOPIC] Construct unordered sets and mutate unique elements using set(), add(), remove(), discard(), and clear().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Core &amp; Scripting | 📊 Level: Intermediate | 🌐 Coding5s.com
**Concept:** Set Fundamentals &amp; Modification (set(), add(), remove(), discard(), clear())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unordered sets and mutate unique elements using set(), add(), remove(), discard(), and clear().. Goal: Set Fundamentals &amp; Modification (set(), add(), remove(), discard(), clear())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Core &amp; Scripting | 📊 Level: Intermediate
**Topic:** Construct unordered sets and mutate unique elements using set(), add(), remove(), discard(), and clear().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27"/>
        <v/>
      </c>
      <c r="AA46" s="56" t="str">
        <f t="shared" si="28"/>
        <v/>
      </c>
      <c r="AB46" s="56" t="str">
        <f t="shared" si="29"/>
        <v/>
      </c>
      <c r="AC46" s="56" t="str">
        <f t="shared" si="30"/>
        <v/>
      </c>
      <c r="AD46" s="56" t="str">
        <f t="shared" si="31"/>
        <v/>
      </c>
      <c r="AE46" s="40"/>
      <c r="AF46" s="40"/>
      <c r="AG46" s="40"/>
      <c r="AH46" s="56" t="str">
        <f t="shared" si="32"/>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6"/>
        <v>5</v>
      </c>
      <c r="C47" s="93">
        <v>12</v>
      </c>
      <c r="D47" s="46">
        <v>4</v>
      </c>
      <c r="E47" s="58" t="s">
        <v>46</v>
      </c>
      <c r="F47" s="48">
        <v>39</v>
      </c>
      <c r="G47" s="49" t="s">
        <v>158</v>
      </c>
      <c r="H47" s="49" t="s">
        <v>48</v>
      </c>
      <c r="I47" s="50" t="s">
        <v>782</v>
      </c>
      <c r="J47" s="51" t="s">
        <v>783</v>
      </c>
      <c r="K47" s="127" t="str">
        <f t="shared" si="17"/>
        <v xml:space="preserve">[ROLE] Friendly tutor specializing in Python Core &amp; Scripting | [TOPIC] Perform mathematical set operations using union(), intersection(), difference(), and symmetric_difference().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Core &amp; Scripting | 📊 Level: Intermediate | 🌐 Coding5s.com
**Concept:** Set Mathematical Operations (union(), intersection(), difference(), symmetric_difference())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mathematical set operations using union(), intersection(), difference(), and symmetric_difference().. Topic details: Set Mathematical Operations (union(), intersection(), difference(), symmetric_difference())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Core &amp; Scripting | 📊 Level: Intermediate
**Topic:** Perform mathematical set operations using union(), intersection(), difference(), and symmetric_difference().
---
 | [FOOTER RULE - STRICT] End your response with: '--- ⚡ *Coding5s Mentor System — Eliminating Epistemic Debt*' | </v>
      </c>
      <c r="M47" s="53">
        <v>0</v>
      </c>
      <c r="N47" s="100" t="str">
        <f t="shared" si="19"/>
        <v>[ROLE] Careless Python Core &amp; Scripting Developer | [TASK] Generate debugging challenges in Python Core &amp; Scripting | | [TOPIC] Perform mathematical set operations using union(), intersection(), difference(), and symmetric_difference().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2 🐛 Debug | Python Core &amp; Scripting | 📊 Level: Intermediate | 🌐 Coding5s.com
Concept: Set Mathematical Operations (union(), intersection(), difference(), symmetric_difference())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mathematical set operations using union(), intersection(), difference(), and symmetric_difference().. Topic details: Set Mathematical Operations (union(), intersection(), difference(), symmetric_difference())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Core &amp; Scripting | 📊 Level: Intermediate
**Topic:** Perform mathematical set operations using union(), intersection(), difference(), and symmetric_difference().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0" t="str">
        <f t="shared" si="21"/>
        <v>[ROLE] Tech Lead | [TASK] Assign incomplete Python Core &amp; Scripting script challenges | [TOPIC] Perform mathematical set operations using union(), intersection(), difference(), and symmetric_difference().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#39 | Stage 3 🧩 Complete | Python Core &amp; Scripting | 📊 Level: Intermediate | 🌐 Coding5s.com
**Concept:** Set Mathematical Operations (union(), intersection(), difference(), symmetric_difference())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mathematical set operations using union(), intersection(), difference(), and symmetric_difference()..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mathematical set operations using union(), intersection(), difference(), and symmetric_difference().. Topic details: Set Mathematical Operations (union(), intersection(), difference(), symmetric_difference())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Core &amp; Scripting | 📊 Level: Intermediate
**Topic:** Perform mathematical set operations using union(), intersection(), difference(), and symmetric_difference().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0" t="str">
        <f t="shared" si="23"/>
        <v>[ROLE] Tech Lead | [TASK] Provide intentionally messy but functional code for learning debugging and improvement | [TOPIC] Perform mathematical set operations using union(), intersection(), difference(), and symmetric_difference().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#39 | Stage 4 🧹 Refactor | Python Core &amp; Scripting | 📊 Level: Intermediate | 🌐 Coding5s.com
**Concept:** Set Mathematical Operations (union(), intersection(), difference(), symmetric_difference())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mathematical set operations using union(), intersection(), difference(), and symmetric_difference().. Topic details: Set Mathematical Operations (union(), intersection(), difference(), symmetric_difference())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Core &amp; Scripting | 📊 Level: Intermediate
**Topic:** Perform mathematical set operations using union(), intersection(), difference(), and symmetric_difference().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5" t="str">
        <f t="shared" si="25"/>
        <v>[ROLE] Tech Product Manager assigning a Python Core &amp; Scripting Jira Ticket | [TASK] Provide a guided implementation exercise with full solution for learning purposes | [TOPIC] Perform mathematical set operations using union(), intersection(), difference(), and symmetric_difference().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Core &amp; Scripting | 📊 Level: Intermediate | 🌐 Coding5s.com
**Concept:** Set Mathematical Operations (union(), intersection(), difference(), symmetric_difference())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mathematical set operations using union(), intersection(), difference(), and symmetric_difference().. Goal: Set Mathematical Operations (union(), intersection(), difference(), symmetric_difference())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Core &amp; Scripting | 📊 Level: Intermediate
**Topic:** Perform mathematical set operations using union(), intersection(), difference(), and symmetric_difference().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27"/>
        <v/>
      </c>
      <c r="AA47" s="56" t="str">
        <f t="shared" si="28"/>
        <v/>
      </c>
      <c r="AB47" s="56" t="str">
        <f t="shared" si="29"/>
        <v/>
      </c>
      <c r="AC47" s="56" t="str">
        <f t="shared" si="30"/>
        <v/>
      </c>
      <c r="AD47" s="56" t="str">
        <f t="shared" si="31"/>
        <v/>
      </c>
      <c r="AE47" s="40"/>
      <c r="AF47" s="40"/>
      <c r="AG47" s="40"/>
      <c r="AH47" s="56" t="str">
        <f t="shared" si="32"/>
        <v/>
      </c>
      <c r="AI47" s="54"/>
      <c r="AJ47" s="54"/>
      <c r="AK47" s="54">
        <v>39</v>
      </c>
      <c r="AL47" s="54" t="s">
        <v>93</v>
      </c>
      <c r="AM47" s="54" t="s">
        <v>94</v>
      </c>
    </row>
    <row r="48" spans="1:39">
      <c r="A48" s="45" t="str" cm="1">
        <f t="array" ref="A48">IF(H48="PROJECT", CHAR(10) &amp; "- " &amp; _xlfn.TEXTJOIN(CHAR(10) &amp; "- ", TRUE, _xlfn._xlws.FILTER($I$9:$I$1000, ($B$9:$B$1000=B48) * ($H$9:$H$1000="Topic"))), "")</f>
        <v xml:space="preserve">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v>
      </c>
      <c r="B48" s="45">
        <f t="shared" si="16"/>
        <v>5</v>
      </c>
      <c r="C48" s="93">
        <v>30</v>
      </c>
      <c r="D48" s="57">
        <v>0</v>
      </c>
      <c r="E48" s="58" t="s">
        <v>46</v>
      </c>
      <c r="F48" s="59">
        <v>40</v>
      </c>
      <c r="G48" s="60" t="s">
        <v>158</v>
      </c>
      <c r="H48" s="60" t="s">
        <v>77</v>
      </c>
      <c r="I48" s="61" t="s">
        <v>784</v>
      </c>
      <c r="J48" s="62" t="s">
        <v>785</v>
      </c>
      <c r="K48" s="127" t="str">
        <f t="shared" si="17"/>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Deduplication &amp; Relational Matrix Tool consolidating Tuples, Dictionaries, and Sets.. Topics applied in this project: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#40 | Practice | Python Core &amp; Scripting | 📊 Level: Intermediate
**Project:** Create a Data Deduplication &amp; Relational Matrix Tool consolidating Tuples, Dictionaries, and Sets.
---
 | [FOOTER RULE - STRICT] End your response with: '--- ⚡ *Coding5s Mentor System — Eliminating Epistemic Debt*' | </v>
      </c>
      <c r="M48" s="52">
        <v>0</v>
      </c>
      <c r="N48" s="100" t="str">
        <f t="shared" si="19"/>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#40 | Debug | Python Core &amp; Scripting | 📊 Level: Intermediate
**Project:** Create a Data Deduplication &amp; Relational Matrix Tool consolidating Tuples, Dictionaries, and Sets.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0" t="str">
        <f t="shared" si="21"/>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#40 | Complete | Python Core &amp; Scripting | 📊 Level: Intermediate
**Project:** Create a Data Deduplication &amp; Relational Matrix Tool consolidating Tuples, Dictionaries, and Sets.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0" t="str">
        <f t="shared" si="23"/>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 Data Deduplication &amp; Relational Matrix Tool consolidating Tuples, Dictionaries, and Sets.. Topics involved: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Project objective: Project 05: Dictionary &amp; Set Manipulation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#40 | Refactor | Python Core &amp; Scripting | 📊 Level: Intermediate
**Project:** Create a Data Deduplication &amp; Relational Matrix Tool consolidating Tuples, Dictionaries, and 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5" t="str">
        <f t="shared" si="25"/>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Deduplication &amp; Relational Matrix Tool consolidating Tuples, Dictionaries, and Sets.. Topics integrated: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Business Goal: Project 05: Dictionary &amp; Set Manipulation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#40 | Extend | Python Core &amp; Scripting | 📊 Level: Intermediate
**Project:** Create a Data Deduplication &amp; Relational Matrix Tool consolidating Tuples, Dictionaries, and 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27"/>
        <v>[TASK] Teach through a practical Python Core &amp; Scripting -  project following the micro-learning methodology, acting as a supportive tutor, creating a project about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#40 | Stage 1 | Python Core &amp; Scripting | 📊 Level: Intermediate | 🌐 Coding5s.com
**Project:** Project 05: Dictionary &amp; Set Manipulation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8" s="56" t="str">
        <f t="shared" si="28"/>
        <v>[ROLE] Careless Python Core &amp; Scripting Developer | [TASK] Generate debugging project in Python Core &amp; Scripting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[OUTPUT] Only header, dataset summary or statement (if any), email intro, objective, expected output, broken code, and footer | [HEADER RULE - STRICT] You MUST start your entire response EXACTLY with this markdown block (do not print anything before it):
### 🚀 Project #40 | Stage 2 | Python Core &amp; Scripting | 📊 Level: Intermediate | 🌐 Coding5s.com
Project: Project 05: Dictionary &amp; Set Manipulation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8" s="56" t="str">
        <f t="shared" si="29"/>
        <v>[ROLE] Tech Lead | [TASK] Assign incomplete project script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#40 | Stage 3 | Python Core &amp; Scripting | 📊 Level: Intermediate | 🌐 Coding5s.com
**Project:** Project 05: Dictionary &amp; Set Manipulation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8" s="56" t="str">
        <f t="shared" si="30"/>
        <v>[ROLE] Tech Lead | [TASK] Provide a messy but functional project for refactoring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Tech Lead. A junior wrote this working but messy code. Tone: professional but exhausted | [HEADER RULE - STRICT] You MUST start your entire response EXACTLY with this markdown block (do not print anything before it):
### 🚀 Project #40 | Stage 4 | Python Core &amp; Scripting | 📊 Level: Intermediate | 🌐 Coding5s.com
**Project:** Project 05: Dictionary &amp; Set Manipulation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8" s="56" t="str">
        <f t="shared" si="31"/>
        <v>[ROLE] Tech Product Manager assigning a Python Core &amp; Scripting Jira Ticket | [TASK] Provide a guided project implementation with full solution | [PROJECT] Create a Data Deduplication &amp; Relational Matrix Tool consolidating Tuples, Dictionaries, and Sets. | [TOPICS USED] 
- Remove and reorder list elements using pop(), remove(), clear(), sort(), and reverse().
- Construct immutable tuples and inspect elements using tuple(), (), count(), and index().
- Construct dictionary key-value pairs and inspect hashability using dict(), {}, hash(), and len().
- Access and mutate dictionary elements safely using get(), setdefault(), update(), pop(), and del.
- Retrieve dictionary views and clear mappings using keys(), values(), items(), popitem(), and clear().
- Construct unordered sets and mutate unique elements using set(), add(), remove(), discard(), and clear().
- Perform mathematical set operations using union(), intersection(), difference(), and symmetric_difference().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#40 | Stage 5 | Python Core &amp; Scripting | 📊 Level: Intermediate | 🌐 Coding5s.com
**Project:** Project 05: Dictionary &amp; Set Manipulation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8" s="40"/>
      <c r="AF48" s="40"/>
      <c r="AG48" s="40"/>
      <c r="AH48" s="56" t="str">
        <f t="shared" si="32"/>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6"/>
        <v>6</v>
      </c>
      <c r="C49" s="93">
        <v>12</v>
      </c>
      <c r="D49" s="46">
        <v>4</v>
      </c>
      <c r="E49" s="58" t="s">
        <v>46</v>
      </c>
      <c r="F49" s="48">
        <v>41</v>
      </c>
      <c r="G49" s="49" t="s">
        <v>158</v>
      </c>
      <c r="H49" s="49" t="s">
        <v>48</v>
      </c>
      <c r="I49" s="50" t="s">
        <v>786</v>
      </c>
      <c r="J49" s="51" t="s">
        <v>787</v>
      </c>
      <c r="K49" s="127" t="str">
        <f t="shared" si="17"/>
        <v xml:space="preserve">[ROLE] Friendly tutor specializing in Python Core &amp; Scripting | [TOPIC] Perform set relational testing and create immutable sets using issubset(), issuperset(), isdisjoint(), and frozenset().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Core &amp; Scripting | 📊 Level: Intermediate | 🌐 Coding5s.com
**Concept:** Set Relational Testing &amp; Frozensets (issubset(), issuperset(), isdisjoint(), frozenset())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set relational testing and create immutable sets using issubset(), issuperset(), isdisjoint(), and frozenset().. Topic details: Set Relational Testing &amp; Frozensets (issubset(), issuperset(), isdisjoint(), frozenset())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Core &amp; Scripting | 📊 Level: Intermediate
**Topic:** Perform set relational testing and create immutable sets using issubset(), issuperset(), isdisjoint(), and frozenset().
---
 | [FOOTER RULE - STRICT] End your response with: '--- ⚡ *Coding5s Mentor System — Eliminating Epistemic Debt*' | </v>
      </c>
      <c r="M49" s="53">
        <v>0</v>
      </c>
      <c r="N49" s="100" t="str">
        <f t="shared" si="19"/>
        <v>[ROLE] Careless Python Core &amp; Scripting Developer | [TASK] Generate debugging challenges in Python Core &amp; Scripting | | [TOPIC] Perform set relational testing and create immutable sets using issubset(), issuperset(), isdisjoint(), and frozenset().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2 🐛 Debug | Python Core &amp; Scripting | 📊 Level: Intermediate | 🌐 Coding5s.com
Concept: Set Relational Testing &amp; Frozensets (issubset(), issuperset(), isdisjoint(), frozenset())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set relational testing and create immutable sets using issubset(), issuperset(), isdisjoint(), and frozenset().. Topic details: Set Relational Testing &amp; Frozensets (issubset(), issuperset(), isdisjoint(), frozenset())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Core &amp; Scripting | 📊 Level: Intermediate
**Topic:** Perform set relational testing and create immutable sets using issubset(), issuperset(), isdisjoint(), and frozenset().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0" t="str">
        <f t="shared" si="21"/>
        <v>[ROLE] Tech Lead | [TASK] Assign incomplete Python Core &amp; Scripting script challenges | [TOPIC] Perform set relational testing and create immutable sets using issubset(), issuperset(), isdisjoint(), and frozenset().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#41 | Stage 3 🧩 Complete | Python Core &amp; Scripting | 📊 Level: Intermediate | 🌐 Coding5s.com
**Concept:** Set Relational Testing &amp; Frozensets (issubset(), issuperset(), isdisjoint(), frozenset())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set relational testing and create immutable sets using issubset(), issuperset(), isdisjoint(), and frozenset()..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set relational testing and create immutable sets using issubset(), issuperset(), isdisjoint(), and frozenset().. Topic details: Set Relational Testing &amp; Frozensets (issubset(), issuperset(), isdisjoint(), frozenset())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Core &amp; Scripting | 📊 Level: Intermediate
**Topic:** Perform set relational testing and create immutable sets using issubset(), issuperset(), isdisjoint(), and frozenset().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0" t="str">
        <f t="shared" si="23"/>
        <v>[ROLE] Tech Lead | [TASK] Provide intentionally messy but functional code for learning debugging and improvement | [TOPIC] Perform set relational testing and create immutable sets using issubset(), issuperset(), isdisjoint(), and frozenset().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#41 | Stage 4 🧹 Refactor | Python Core &amp; Scripting | 📊 Level: Intermediate | 🌐 Coding5s.com
**Concept:** Set Relational Testing &amp; Frozensets (issubset(), issuperset(), isdisjoint(), frozenset())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set relational testing and create immutable sets using issubset(), issuperset(), isdisjoint(), and frozenset().. Topic details: Set Relational Testing &amp; Frozensets (issubset(), issuperset(), isdisjoint(), frozenset())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Core &amp; Scripting | 📊 Level: Intermediate
**Topic:** Perform set relational testing and create immutable sets using issubset(), issuperset(), isdisjoint(), and frozenset().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5" t="str">
        <f t="shared" si="25"/>
        <v>[ROLE] Tech Product Manager assigning a Python Core &amp; Scripting Jira Ticket | [TASK] Provide a guided implementation exercise with full solution for learning purposes | [TOPIC] Perform set relational testing and create immutable sets using issubset(), issuperset(), isdisjoint(), and frozenset().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Core &amp; Scripting | 📊 Level: Intermediate | 🌐 Coding5s.com
**Concept:** Set Relational Testing &amp; Frozensets (issubset(), issuperset(), isdisjoint(), frozenset())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set relational testing and create immutable sets using issubset(), issuperset(), isdisjoint(), and frozenset().. Goal: Set Relational Testing &amp; Frozensets (issubset(), issuperset(), isdisjoint(), frozenset())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Core &amp; Scripting | 📊 Level: Intermediate
**Topic:** Perform set relational testing and create immutable sets using issubset(), issuperset(), isdisjoint(), and frozenset().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27"/>
        <v/>
      </c>
      <c r="AA49" s="56" t="str">
        <f t="shared" si="28"/>
        <v/>
      </c>
      <c r="AB49" s="56" t="str">
        <f t="shared" si="29"/>
        <v/>
      </c>
      <c r="AC49" s="56" t="str">
        <f t="shared" si="30"/>
        <v/>
      </c>
      <c r="AD49" s="56" t="str">
        <f t="shared" si="31"/>
        <v/>
      </c>
      <c r="AE49" s="40"/>
      <c r="AF49" s="40"/>
      <c r="AG49" s="40"/>
      <c r="AH49" s="56" t="str">
        <f t="shared" si="32"/>
        <v/>
      </c>
      <c r="AI49" s="54"/>
      <c r="AJ49" s="54"/>
      <c r="AK49" s="54"/>
      <c r="AL49" s="54"/>
      <c r="AM49" s="54"/>
    </row>
    <row r="50" spans="1:39">
      <c r="A50" s="45" t="str" cm="1">
        <f t="array" ref="A50">IF(H50="PROJECT", CHAR(10) &amp; "- " &amp; _xlfn.TEXTJOIN(CHAR(10) &amp; "- ", TRUE, _xlfn._xlws.FILTER($I$9:$I$1000, ($B$9:$B$1000=B50) * ($H$9:$H$1000="Topic"))), "")</f>
        <v/>
      </c>
      <c r="B50" s="45">
        <f t="shared" si="16"/>
        <v>6</v>
      </c>
      <c r="C50" s="93">
        <v>15</v>
      </c>
      <c r="D50" s="57">
        <v>4</v>
      </c>
      <c r="E50" s="58" t="s">
        <v>46</v>
      </c>
      <c r="F50" s="59">
        <v>42</v>
      </c>
      <c r="G50" s="60" t="s">
        <v>158</v>
      </c>
      <c r="H50" s="60" t="s">
        <v>48</v>
      </c>
      <c r="I50" s="61" t="s">
        <v>788</v>
      </c>
      <c r="J50" s="62" t="s">
        <v>789</v>
      </c>
      <c r="K50" s="127" t="str">
        <f t="shared" si="17"/>
        <v xml:space="preserve">[ROLE] Friendly tutor specializing in Python Core &amp; Scripting | [TOPIC] Perform optimized data counting and error-free grouping using collections.Counter(), collections.defaultdict(), most_common(), and elements().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Core &amp; Scripting | 📊 Level: Intermediate | 🌐 Coding5s.com
**Concept:** Specialized Collections: Counter &amp; Defaultdict (collections.Counter(), collections.defaultdict(), most_common(), elements())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optimized data counting and error-free grouping using collections.Counter(), collections.defaultdict(), most_common(), and elements().. Topic details: Specialized Collections: Counter &amp; Defaultdict (collections.Counter(), collections.defaultdict(), most_common(), elements())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Core &amp; Scripting | 📊 Level: Intermediate
**Topic:** Perform optimized data counting and error-free grouping using collections.Counter(), collections.defaultdict(), most_common(), and elements().
---
 | [FOOTER RULE - STRICT] End your response with: '--- ⚡ *Coding5s Mentor System — Eliminating Epistemic Debt*' | </v>
      </c>
      <c r="M50" s="52">
        <v>0</v>
      </c>
      <c r="N50" s="100" t="str">
        <f t="shared" si="19"/>
        <v>[ROLE] Careless Python Core &amp; Scripting Developer | [TASK] Generate debugging challenges in Python Core &amp; Scripting | | [TOPIC] Perform optimized data counting and error-free grouping using collections.Counter(), collections.defaultdict(), most_common(), and elements().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2 🐛 Debug | Python Core &amp; Scripting | 📊 Level: Intermediate | 🌐 Coding5s.com
Concept: Specialized Collections: Counter &amp; Defaultdict (collections.Counter(), collections.defaultdict(), most_common(), elements())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Core &amp; Scripting | 📊 Level: Intermediate
**Topic:** Perform optimized data counting and error-free grouping using collections.Counter(), collections.defaultdict(), most_common(), and elements().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0" t="str">
        <f t="shared" si="21"/>
        <v>[ROLE] Tech Lead | [TASK] Assign incomplete Python Core &amp; Scripting script challenges | [TOPIC] Perform optimized data counting and error-free grouping using collections.Counter(), collections.defaultdict(), most_common(), and elements().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#42 | Stage 3 🧩 Complete | Python Core &amp; Scripting | 📊 Level: Intermediate | 🌐 Coding5s.com
**Concept:** Specialized Collections: Counter &amp; Defaultdict (collections.Counter(), collections.defaultdict(), most_common(), elements())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optimized data counting and error-free grouping using collections.Counter(), collections.defaultdict(), most_common(), and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Core &amp; Scripting | 📊 Level: Intermediate
**Topic:** Perform optimized data counting and error-free grouping using collections.Counter(), collections.defaultdict(), most_common(), and elements().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0" t="str">
        <f t="shared" si="23"/>
        <v>[ROLE] Tech Lead | [TASK] Provide intentionally messy but functional code for learning debugging and improvement | [TOPIC] Perform optimized data counting and error-free grouping using collections.Counter(), collections.defaultdict(), most_common(), and elements().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#42 | Stage 4 🧹 Refactor | Python Core &amp; Scripting | 📊 Level: Intermediate | 🌐 Coding5s.com
**Concept:** Specialized Collections: Counter &amp; Defaultdict (collections.Counter(), collections.defaultdict(), most_common(), elements())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optimized data counting and error-free grouping using collections.Counter(), collections.defaultdict(), most_common(), and elements().. Topic details: Specialized Collections: Counter &amp; Defaultdict (collections.Counter(), collections.defaultdict(), most_common(), elements())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Core &amp; Scripting | 📊 Level: Intermediate
**Topic:** Perform optimized data counting and error-free grouping using collections.Counter(), collections.defaultdict(), most_common(), and elements().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5" t="str">
        <f t="shared" si="25"/>
        <v>[ROLE] Tech Product Manager assigning a Python Core &amp; Scripting Jira Ticket | [TASK] Provide a guided implementation exercise with full solution for learning purposes | [TOPIC] Perform optimized data counting and error-free grouping using collections.Counter(), collections.defaultdict(), most_common(), and elements().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Core &amp; Scripting | 📊 Level: Intermediate | 🌐 Coding5s.com
**Concept:** Specialized Collections: Counter &amp; Defaultdict (collections.Counter(), collections.defaultdict(), most_common(), elements())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optimized data counting and error-free grouping using collections.Counter(), collections.defaultdict(), most_common(), and elements().. Goal: Specialized Collections: Counter &amp; Defaultdict (collections.Counter(), collections.defaultdict(), most_common(), elements())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Core &amp; Scripting | 📊 Level: Intermediate
**Topic:** Perform optimized data counting and error-free grouping using collections.Counter(), collections.defaultdict(), most_common(), and elements().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27"/>
        <v/>
      </c>
      <c r="AA50" s="56" t="str">
        <f t="shared" si="28"/>
        <v/>
      </c>
      <c r="AB50" s="56" t="str">
        <f t="shared" si="29"/>
        <v/>
      </c>
      <c r="AC50" s="56" t="str">
        <f t="shared" si="30"/>
        <v/>
      </c>
      <c r="AD50" s="56" t="str">
        <f t="shared" si="31"/>
        <v/>
      </c>
      <c r="AE50" s="40"/>
      <c r="AF50" s="40"/>
      <c r="AG50" s="40"/>
      <c r="AH50" s="56" t="str">
        <f t="shared" si="32"/>
        <v/>
      </c>
      <c r="AI50" s="54"/>
      <c r="AJ50" s="54"/>
      <c r="AK50" s="54"/>
      <c r="AL50" s="54"/>
      <c r="AM50" s="54"/>
    </row>
    <row r="51" spans="1:39">
      <c r="A51" s="45" t="str" cm="1">
        <f t="array" ref="A51">IF(H51="PROJECT", CHAR(10) &amp; "- " &amp; _xlfn.TEXTJOIN(CHAR(10) &amp; "- ", TRUE, _xlfn._xlws.FILTER($I$9:$I$1000, ($B$9:$B$1000=B51) * ($H$9:$H$1000="Topic"))), "")</f>
        <v/>
      </c>
      <c r="B51" s="45">
        <f t="shared" si="16"/>
        <v>6</v>
      </c>
      <c r="C51" s="93">
        <v>15</v>
      </c>
      <c r="D51" s="46">
        <v>4</v>
      </c>
      <c r="E51" s="58" t="s">
        <v>46</v>
      </c>
      <c r="F51" s="48">
        <v>43</v>
      </c>
      <c r="G51" s="49" t="s">
        <v>158</v>
      </c>
      <c r="H51" s="49" t="s">
        <v>48</v>
      </c>
      <c r="I51" s="50" t="s">
        <v>790</v>
      </c>
      <c r="J51" s="51" t="s">
        <v>791</v>
      </c>
      <c r="K51" s="127" t="str">
        <f t="shared" si="17"/>
        <v xml:space="preserve">[ROLE] Friendly tutor specializing in Python Core &amp; Scripting | [TOPIC] Manage double-ended queues and lightweight immutable records using collections.deque(), collections.namedtuple(), appendleft(), and popleft().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Python Core &amp; Scripting | 📊 Level: Intermediate | 🌐 Coding5s.com
**Concept:** Specialized Collections: Deque &amp; Namedtuple (collections.deque(), collections.namedtuple(), appendleft(), popleft())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double-ended queues and lightweight immutable records using collections.deque(), collections.namedtuple(), appendleft(), and popleft().. Topic details: Specialized Collections: Deque &amp; Namedtuple (collections.deque(), collections.namedtuple(), appendleft(), popleft())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Core &amp; Scripting | 📊 Level: Intermediate
**Topic:** Manage double-ended queues and lightweight immutable records using collections.deque(), collections.namedtuple(), appendleft(), and popleft().
---
 | [FOOTER RULE - STRICT] End your response with: '--- ⚡ *Coding5s Mentor System — Eliminating Epistemic Debt*' | </v>
      </c>
      <c r="M51" s="53">
        <v>0</v>
      </c>
      <c r="N51" s="100" t="str">
        <f t="shared" si="19"/>
        <v>[ROLE] Careless Python Core &amp; Scripting Developer | [TASK] Generate debugging challenges in Python Core &amp; Scripting | | [TOPIC] Manage double-ended queues and lightweight immutable records using collections.deque(), collections.namedtuple(), appendleft(), and popleft().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2 🐛 Debug | Python Core &amp; Scripting | 📊 Level: Intermediate | 🌐 Coding5s.com
Concept: Specialized Collections: Deque &amp; Namedtuple (collections.deque(), collections.namedtuple(), appendleft(), popleft())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Core &amp; Scripting | 📊 Level: Intermediate
**Topic:** Manage double-ended queues and lightweight immutable records using collections.deque(), collections.namedtuple(), appendleft(), and popleft().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0" t="str">
        <f t="shared" si="21"/>
        <v>[ROLE] Tech Lead | [TASK] Assign incomplete Python Core &amp; Scripting script challenges | [TOPIC] Manage double-ended queues and lightweight immutable records using collections.deque(), collections.namedtuple(), appendleft(), and popleft().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#43 | Stage 3 🧩 Complete | Python Core &amp; Scripting | 📊 Level: Intermediate | 🌐 Coding5s.com
**Concept:** Specialized Collections: Deque &amp; Namedtuple (collections.deque(), collections.namedtuple(), appendleft(), popleft())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double-ended queues and lightweight immutable records using collections.deque(), collections.namedtuple(), appendleft(), and popleft()..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Core &amp; Scripting | 📊 Level: Intermediate
**Topic:** Manage double-ended queues and lightweight immutable records using collections.deque(), collections.namedtuple(), appendleft(), and popleft().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0" t="str">
        <f t="shared" si="23"/>
        <v>[ROLE] Tech Lead | [TASK] Provide intentionally messy but functional code for learning debugging and improvement | [TOPIC] Manage double-ended queues and lightweight immutable records using collections.deque(), collections.namedtuple(), appendleft(), and popleft().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#43 | Stage 4 🧹 Refactor | Python Core &amp; Scripting | 📊 Level: Intermediate | 🌐 Coding5s.com
**Concept:** Specialized Collections: Deque &amp; Namedtuple (collections.deque(), collections.namedtuple(), appendleft(), popleft())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double-ended queues and lightweight immutable records using collections.deque(), collections.namedtuple(), appendleft(), and popleft().. Topic details: Specialized Collections: Deque &amp; Namedtuple (collections.deque(), collections.namedtuple(), appendleft(), popleft())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Core &amp; Scripting | 📊 Level: Intermediate
**Topic:** Manage double-ended queues and lightweight immutable records using collections.deque(), collections.namedtuple(), appendleft(), and popleft().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5" t="str">
        <f t="shared" si="25"/>
        <v>[ROLE] Tech Product Manager assigning a Python Core &amp; Scripting Jira Ticket | [TASK] Provide a guided implementation exercise with full solution for learning purposes | [TOPIC] Manage double-ended queues and lightweight immutable records using collections.deque(), collections.namedtuple(), appendleft(), and popleft().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Core &amp; Scripting | 📊 Level: Intermediate | 🌐 Coding5s.com
**Concept:** Specialized Collections: Deque &amp; Namedtuple (collections.deque(), collections.namedtuple(), appendleft(), popleft())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double-ended queues and lightweight immutable records using collections.deque(), collections.namedtuple(), appendleft(), and popleft().. Goal: Specialized Collections: Deque &amp; Namedtuple (collections.deque(), collections.namedtuple(), appendleft(), popleft())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Core &amp; Scripting | 📊 Level: Intermediate
**Topic:** Manage double-ended queues and lightweight immutable records using collections.deque(), collections.namedtuple(), appendleft(), and popleft().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27"/>
        <v/>
      </c>
      <c r="AA51" s="56" t="str">
        <f t="shared" si="28"/>
        <v/>
      </c>
      <c r="AB51" s="56" t="str">
        <f t="shared" si="29"/>
        <v/>
      </c>
      <c r="AC51" s="56" t="str">
        <f t="shared" si="30"/>
        <v/>
      </c>
      <c r="AD51" s="56" t="str">
        <f t="shared" si="31"/>
        <v/>
      </c>
      <c r="AE51" s="40"/>
      <c r="AF51" s="40"/>
      <c r="AG51" s="40"/>
      <c r="AH51" s="56" t="str">
        <f t="shared" si="32"/>
        <v/>
      </c>
      <c r="AI51" s="54"/>
      <c r="AJ51" s="54"/>
      <c r="AK51" s="54"/>
      <c r="AL51" s="54"/>
      <c r="AM51" s="54"/>
    </row>
    <row r="52" spans="1:39">
      <c r="A52" s="45" t="str" cm="1">
        <f t="array" ref="A52">IF(H52="PROJECT", CHAR(10) &amp; "- " &amp; _xlfn.TEXTJOIN(CHAR(10) &amp; "- ", TRUE, _xlfn._xlws.FILTER($I$9:$I$1000, ($B$9:$B$1000=B52) * ($H$9:$H$1000="Topic"))), "")</f>
        <v/>
      </c>
      <c r="B52" s="45">
        <f t="shared" si="16"/>
        <v>6</v>
      </c>
      <c r="C52" s="93">
        <v>12</v>
      </c>
      <c r="D52" s="57">
        <v>4</v>
      </c>
      <c r="E52" s="58" t="s">
        <v>46</v>
      </c>
      <c r="F52" s="59">
        <v>44</v>
      </c>
      <c r="G52" s="60" t="s">
        <v>158</v>
      </c>
      <c r="H52" s="60" t="s">
        <v>48</v>
      </c>
      <c r="I52" s="61" t="s">
        <v>792</v>
      </c>
      <c r="J52" s="62" t="s">
        <v>793</v>
      </c>
      <c r="K52" s="127" t="str">
        <f t="shared" si="17"/>
        <v xml:space="preserve">[ROLE] Friendly tutor specializing in Python Core &amp; Scripting | [TOPIC] Construct list comprehensions with conditional filtering using for, in, if, and else.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Core &amp; Scripting | 📊 Level: Intermediate | 🌐 Coding5s.com
**Concept:** List Comprehensions (for, in, if, else)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list comprehensions with conditional filtering using for, in, if, and else.. Topic details: List Comprehensions (for, in, if, else)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Core &amp; Scripting | 📊 Level: Intermediate
**Topic:** Construct list comprehensions with conditional filtering using for, in, if, and else.
---
 | [FOOTER RULE - STRICT] End your response with: '--- ⚡ *Coding5s Mentor System — Eliminating Epistemic Debt*' | </v>
      </c>
      <c r="M52" s="52">
        <v>0</v>
      </c>
      <c r="N52" s="100" t="str">
        <f t="shared" si="19"/>
        <v>[ROLE] Careless Python Core &amp; Scripting Developer | [TASK] Generate debugging challenges in Python Core &amp; Scripting | | [TOPIC] Construct list comprehensions with conditional filtering using for, in, if, and else.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2 🐛 Debug | Python Core &amp; Scripting | 📊 Level: Intermediate | 🌐 Coding5s.com
Concept: List Comprehensions (for, in, if, else)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list comprehensions with conditional filtering using for, in, if, and else.. Topic details: List Comprehensions (for, in,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Core &amp; Scripting | 📊 Level: Intermediate
**Topic:** Construct list comprehensions with conditional filtering using for, in, if, and else.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0" t="str">
        <f t="shared" si="21"/>
        <v>[ROLE] Tech Lead | [TASK] Assign incomplete Python Core &amp; Scripting script challenges | [TOPIC] Construct list comprehensions with conditional filtering using for, in, if, and else.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#44 | Stage 3 🧩 Complete | Python Core &amp; Scripting | 📊 Level: Intermediate | 🌐 Coding5s.com
**Concept:** List Comprehensions (for, in, if, else)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list comprehensions with conditional filtering using for, in, if, and else..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list comprehensions with conditional filtering using for, in, if, and else.. Topic details: List Comprehensions (for, in,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Core &amp; Scripting | 📊 Level: Intermediate
**Topic:** Construct list comprehensions with conditional filtering using for, in, if, and else.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0" t="str">
        <f t="shared" si="23"/>
        <v>[ROLE] Tech Lead | [TASK] Provide intentionally messy but functional code for learning debugging and improvement | [TOPIC] Construct list comprehensions with conditional filtering using for, in, if, and else.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#44 | Stage 4 🧹 Refactor | Python Core &amp; Scripting | 📊 Level: Intermediate | 🌐 Coding5s.com
**Concept:** List Comprehensions (for, in,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list comprehensions with conditional filtering using for, in, if, and else.. Topic details: List Comprehensions (for, in,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Core &amp; Scripting | 📊 Level: Intermediate
**Topic:** Construct list comprehensions with conditional filtering using for, in, if, and else.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5" t="str">
        <f t="shared" si="25"/>
        <v>[ROLE] Tech Product Manager assigning a Python Core &amp; Scripting Jira Ticket | [TASK] Provide a guided implementation exercise with full solution for learning purposes | [TOPIC] Construct list comprehensions with conditional filtering using for, in, if, and else.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Core &amp; Scripting | 📊 Level: Intermediate | 🌐 Coding5s.com
**Concept:** List Comprehensions (for, in, if, else)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list comprehensions with conditional filtering using for, in, if, and else.. Goal: List Comprehensions (for, in,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Core &amp; Scripting | 📊 Level: Intermediate
**Topic:** Construct list comprehensions with conditional filtering using for, in, if, and else.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27"/>
        <v/>
      </c>
      <c r="AA52" s="56" t="str">
        <f t="shared" si="28"/>
        <v/>
      </c>
      <c r="AB52" s="56" t="str">
        <f t="shared" si="29"/>
        <v/>
      </c>
      <c r="AC52" s="56" t="str">
        <f t="shared" si="30"/>
        <v/>
      </c>
      <c r="AD52" s="56" t="str">
        <f t="shared" si="31"/>
        <v/>
      </c>
      <c r="AE52" s="40"/>
      <c r="AF52" s="40"/>
      <c r="AG52" s="40"/>
      <c r="AH52" s="56" t="str">
        <f t="shared" si="32"/>
        <v/>
      </c>
      <c r="AI52" s="54"/>
      <c r="AJ52" s="54"/>
      <c r="AK52" s="54"/>
      <c r="AL52" s="54"/>
      <c r="AM52" s="54"/>
    </row>
    <row r="53" spans="1:39">
      <c r="A53" s="45" t="str" cm="1">
        <f t="array" ref="A53">IF(H53="PROJECT", CHAR(10) &amp; "- " &amp; _xlfn.TEXTJOIN(CHAR(10) &amp; "- ", TRUE, _xlfn._xlws.FILTER($I$9:$I$1000, ($B$9:$B$1000=B53) * ($H$9:$H$1000="Topic"))), "")</f>
        <v/>
      </c>
      <c r="B53" s="45">
        <f t="shared" si="16"/>
        <v>6</v>
      </c>
      <c r="C53" s="93">
        <v>12</v>
      </c>
      <c r="D53" s="46">
        <v>4</v>
      </c>
      <c r="E53" s="58" t="s">
        <v>46</v>
      </c>
      <c r="F53" s="48">
        <v>45</v>
      </c>
      <c r="G53" s="49" t="s">
        <v>158</v>
      </c>
      <c r="H53" s="49" t="s">
        <v>48</v>
      </c>
      <c r="I53" s="50" t="s">
        <v>794</v>
      </c>
      <c r="J53" s="51" t="s">
        <v>795</v>
      </c>
      <c r="K53" s="127" t="str">
        <f t="shared" si="17"/>
        <v xml:space="preserve">[ROLE] Friendly tutor specializing in Python Core &amp; Scripting | [TOPIC] Transform and construct dynamic dictionaries and sets using for, in, if, and {}.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Core &amp; Scripting | 📊 Level: Intermediate | 🌐 Coding5s.com
**Concept:** Dictionary &amp; Set Comprehensions (for, in, if, {})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and construct dynamic dictionaries and sets using for, in, if, and {}.. Topic details: Dictionary &amp; Set Comprehensions (for, in, if, {})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Core &amp; Scripting | 📊 Level: Intermediate
**Topic:** Transform and construct dynamic dictionaries and sets using for, in, if, and {}.
---
 | [FOOTER RULE - STRICT] End your response with: '--- ⚡ *Coding5s Mentor System — Eliminating Epistemic Debt*' | </v>
      </c>
      <c r="M53" s="53">
        <v>0</v>
      </c>
      <c r="N53" s="100" t="str">
        <f t="shared" si="19"/>
        <v>[ROLE] Careless Python Core &amp; Scripting Developer | [TASK] Generate debugging challenges in Python Core &amp; Scripting | | [TOPIC] Transform and construct dynamic dictionaries and sets using for, in, if, and {}.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2 🐛 Debug | Python Core &amp; Scripting | 📊 Level: Intermediate | 🌐 Coding5s.com
Concept: Dictionary &amp; Set Comprehensions (for, in, if, {})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and construct dynamic dictionaries and sets using for, in, if, and {}.. Topic details: Dictionary &amp; Set Comprehensions (for, in, if,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Core &amp; Scripting | 📊 Level: Intermediate
**Topic:** Transform and construct dynamic dictionaries and sets using for, in, if, and {}.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0" t="str">
        <f t="shared" si="21"/>
        <v>[ROLE] Tech Lead | [TASK] Assign incomplete Python Core &amp; Scripting script challenges | [TOPIC] Transform and construct dynamic dictionaries and sets using for, in, if, and {}.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#45 | Stage 3 🧩 Complete | Python Core &amp; Scripting | 📊 Level: Intermediate | 🌐 Coding5s.com
**Concept:** Dictionary &amp; Set Comprehensions (for, in, if,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and construct dynamic dictionaries and sets using for, in, if,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and construct dynamic dictionaries and sets using for, in, if, and {}.. Topic details: Dictionary &amp; Set Comprehensions (for, in, if,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Core &amp; Scripting | 📊 Level: Intermediate
**Topic:** Transform and construct dynamic dictionaries and sets using for, in, if, and {}.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0" t="str">
        <f t="shared" si="23"/>
        <v>[ROLE] Tech Lead | [TASK] Provide intentionally messy but functional code for learning debugging and improvement | [TOPIC] Transform and construct dynamic dictionaries and sets using for, in, if, and {}.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#45 | Stage 4 🧹 Refactor | Python Core &amp; Scripting | 📊 Level: Intermediate | 🌐 Coding5s.com
**Concept:** Dictionary &amp; Set Comprehensions (for, in, if,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Transform and construct dynamic dictionaries and sets using for, in, if, and {}.. Topic details: Dictionary &amp; Set Comprehensions (for, in, if,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Core &amp; Scripting | 📊 Level: Intermediate
**Topic:** Transform and construct dynamic dictionaries and sets using for, in, if, and {}.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5" t="str">
        <f t="shared" si="25"/>
        <v>[ROLE] Tech Product Manager assigning a Python Core &amp; Scripting Jira Ticket | [TASK] Provide a guided implementation exercise with full solution for learning purposes | [TOPIC] Transform and construct dynamic dictionaries and sets using for, in, if, and {}.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Core &amp; Scripting | 📊 Level: Intermediate | 🌐 Coding5s.com
**Concept:** Dictionary &amp; Set Comprehensions (for, in, if,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and construct dynamic dictionaries and sets using for, in, if, and {}.. Goal: Dictionary &amp; Set Comprehensions (for, in, if,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Core &amp; Scripting | 📊 Level: Intermediate
**Topic:** Transform and construct dynamic dictionaries and sets using for, in, if, and {}.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27"/>
        <v/>
      </c>
      <c r="AA53" s="56" t="str">
        <f t="shared" si="28"/>
        <v/>
      </c>
      <c r="AB53" s="56" t="str">
        <f t="shared" si="29"/>
        <v/>
      </c>
      <c r="AC53" s="56" t="str">
        <f t="shared" si="30"/>
        <v/>
      </c>
      <c r="AD53" s="56" t="str">
        <f t="shared" si="31"/>
        <v/>
      </c>
      <c r="AE53" s="40"/>
      <c r="AF53" s="40"/>
      <c r="AG53" s="40"/>
      <c r="AH53" s="56" t="str">
        <f t="shared" si="32"/>
        <v/>
      </c>
      <c r="AI53" s="54"/>
      <c r="AJ53" s="54"/>
      <c r="AK53" s="54"/>
      <c r="AL53" s="54"/>
      <c r="AM53" s="54"/>
    </row>
    <row r="54" spans="1:39">
      <c r="A54" s="45" t="str" cm="1">
        <f t="array" ref="A54">IF(H54="PROJECT", CHAR(10) &amp; "- " &amp; _xlfn.TEXTJOIN(CHAR(10) &amp; "- ", TRUE, _xlfn._xlws.FILTER($I$9:$I$1000, ($B$9:$B$1000=B54) * ($H$9:$H$1000="Topic"))), "")</f>
        <v/>
      </c>
      <c r="B54" s="45">
        <f t="shared" si="16"/>
        <v>6</v>
      </c>
      <c r="C54" s="93">
        <v>12</v>
      </c>
      <c r="D54" s="57">
        <v>4</v>
      </c>
      <c r="E54" s="58" t="s">
        <v>46</v>
      </c>
      <c r="F54" s="59">
        <v>46</v>
      </c>
      <c r="G54" s="60" t="s">
        <v>158</v>
      </c>
      <c r="H54" s="60" t="s">
        <v>48</v>
      </c>
      <c r="I54" s="61" t="s">
        <v>796</v>
      </c>
      <c r="J54" s="62" t="s">
        <v>797</v>
      </c>
      <c r="K54" s="127" t="str">
        <f t="shared" si="17"/>
        <v xml:space="preserve">[ROLE] Friendly tutor specializing in Python Core &amp; Scripting | [TOPIC] Implement manual sequence traversal following the iterator protocol using iter(), next(), and StopIteration.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Core &amp; Scripting | 📊 Level: Intermediate | 🌐 Coding5s.com
**Concept:** Iterators &amp; The Iterator Protocol (iter(), next(), StopIteration)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manual sequence traversal following the iterator protocol using iter(), next(), and StopIteration.. Topic details: Iterators &amp; The Iterator Protocol (iter(), next(), StopIteration)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Core &amp; Scripting | 📊 Level: Intermediate
**Topic:** Implement manual sequence traversal following the iterator protocol using iter(), next(), and StopIteration.
---
 | [FOOTER RULE - STRICT] End your response with: '--- ⚡ *Coding5s Mentor System — Eliminating Epistemic Debt*' | </v>
      </c>
      <c r="M54" s="52">
        <v>0</v>
      </c>
      <c r="N54" s="100" t="str">
        <f t="shared" si="19"/>
        <v>[ROLE] Careless Python Core &amp; Scripting Developer | [TASK] Generate debugging challenges in Python Core &amp; Scripting | | [TOPIC] Implement manual sequence traversal following the iterator protocol using iter(), next(), and StopIteration.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2 🐛 Debug | Python Core &amp; Scripting | 📊 Level: Intermediate | 🌐 Coding5s.com
Concept: Iterators &amp; The Iterator Protocol (iter(), next(), StopIteration)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manual sequence traversal following the iterator protocol using iter(), next(), and StopIteration.. Topic details: Iterators &amp; The Iterator Protocol (iter(), next(), StopIteration)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Core &amp; Scripting | 📊 Level: Intermediate
**Topic:** Implement manual sequence traversal following the iterator protocol using iter(), next(), and StopIteration.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0" t="str">
        <f t="shared" si="21"/>
        <v>[ROLE] Tech Lead | [TASK] Assign incomplete Python Core &amp; Scripting script challenges | [TOPIC] Implement manual sequence traversal following the iterator protocol using iter(), next(), and StopIteration.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#46 | Stage 3 🧩 Complete | Python Core &amp; Scripting | 📊 Level: Intermediate | 🌐 Coding5s.com
**Concept:** Iterators &amp; The Iterator Protocol (iter(), next(), StopIteration)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manual sequence traversal following the iterator protocol using iter(), next(), and StopIteration..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manual sequence traversal following the iterator protocol using iter(), next(), and StopIteration.. Topic details: Iterators &amp; The Iterator Protocol (iter(), next(), StopIteration)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Core &amp; Scripting | 📊 Level: Intermediate
**Topic:** Implement manual sequence traversal following the iterator protocol using iter(), next(), and StopIteration.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0" t="str">
        <f t="shared" si="23"/>
        <v>[ROLE] Tech Lead | [TASK] Provide intentionally messy but functional code for learning debugging and improvement | [TOPIC] Implement manual sequence traversal following the iterator protocol using iter(), next(), and StopIteration.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#46 | Stage 4 🧹 Refactor | Python Core &amp; Scripting | 📊 Level: Intermediate | 🌐 Coding5s.com
**Concept:** Iterators &amp; The Iterator Protocol (iter(), next(), StopIteration)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Implement manual sequence traversal following the iterator protocol using iter(), next(), and StopIteration.. Topic details: Iterators &amp; The Iterator Protocol (iter(), next(), StopIteration)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Core &amp; Scripting | 📊 Level: Intermediate
**Topic:** Implement manual sequence traversal following the iterator protocol using iter(), next(), and StopIteration.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5" t="str">
        <f t="shared" si="25"/>
        <v>[ROLE] Tech Product Manager assigning a Python Core &amp; Scripting Jira Ticket | [TASK] Provide a guided implementation exercise with full solution for learning purposes | [TOPIC] Implement manual sequence traversal following the iterator protocol using iter(), next(), and StopIteration.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Core &amp; Scripting | 📊 Level: Intermediate | 🌐 Coding5s.com
**Concept:** Iterators &amp; The Iterator Protocol (iter(), next(), StopIteration)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manual sequence traversal following the iterator protocol using iter(), next(), and StopIteration.. Goal: Iterators &amp; The Iterator Protocol (iter(), next(), StopIteration)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Core &amp; Scripting | 📊 Level: Intermediate
**Topic:** Implement manual sequence traversal following the iterator protocol using iter(), next(), and StopIteration.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27"/>
        <v/>
      </c>
      <c r="AA54" s="56" t="str">
        <f t="shared" si="28"/>
        <v/>
      </c>
      <c r="AB54" s="56" t="str">
        <f t="shared" si="29"/>
        <v/>
      </c>
      <c r="AC54" s="56" t="str">
        <f t="shared" si="30"/>
        <v/>
      </c>
      <c r="AD54" s="56" t="str">
        <f t="shared" si="31"/>
        <v/>
      </c>
      <c r="AE54" s="40"/>
      <c r="AF54" s="40"/>
      <c r="AG54" s="40"/>
      <c r="AH54" s="56" t="str">
        <f t="shared" si="32"/>
        <v/>
      </c>
      <c r="AI54" s="54"/>
      <c r="AJ54" s="54"/>
      <c r="AK54" s="54"/>
      <c r="AL54" s="54"/>
      <c r="AM54" s="54"/>
    </row>
    <row r="55" spans="1:39">
      <c r="A55" s="45" t="str" cm="1">
        <f t="array" ref="A55">IF(H55="PROJECT", CHAR(10) &amp; "- " &amp; _xlfn.TEXTJOIN(CHAR(10) &amp; "- ", TRUE, _xlfn._xlws.FILTER($I$9:$I$1000, ($B$9:$B$1000=B55) * ($H$9:$H$1000="Topic"))), "")</f>
        <v/>
      </c>
      <c r="B55" s="45">
        <f t="shared" si="16"/>
        <v>6</v>
      </c>
      <c r="C55" s="93">
        <v>15</v>
      </c>
      <c r="D55" s="46">
        <v>4</v>
      </c>
      <c r="E55" s="58" t="s">
        <v>46</v>
      </c>
      <c r="F55" s="48">
        <v>47</v>
      </c>
      <c r="G55" s="49" t="s">
        <v>158</v>
      </c>
      <c r="H55" s="49" t="s">
        <v>48</v>
      </c>
      <c r="I55" s="50" t="s">
        <v>798</v>
      </c>
      <c r="J55" s="51" t="s">
        <v>799</v>
      </c>
      <c r="K55" s="127" t="str">
        <f t="shared" si="17"/>
        <v xml:space="preserve">[ROLE] Friendly tutor specializing in Python Core &amp; Scripting | [TOPIC] Create memory-efficient lazy iterators and generator expressions using yield, next(), and iter().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Core &amp; Scripting | 📊 Level: Intermediate | 🌐 Coding5s.com
**Concept:** Generator Functions &amp; Expressions (yield, next(), iter())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memory-efficient lazy iterators and generator expressions using yield, next(), and iter().. Topic details: Generator Functions &amp; Expressions (yield, next(), iter())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Core &amp; Scripting | 📊 Level: Intermediate
**Topic:** Create memory-efficient lazy iterators and generator expressions using yield, next(), and iter().
---
 | [FOOTER RULE - STRICT] End your response with: '--- ⚡ *Coding5s Mentor System — Eliminating Epistemic Debt*' | </v>
      </c>
      <c r="M55" s="53">
        <v>0</v>
      </c>
      <c r="N55" s="100" t="str">
        <f t="shared" si="19"/>
        <v>[ROLE] Careless Python Core &amp; Scripting Developer | [TASK] Generate debugging challenges in Python Core &amp; Scripting | | [TOPIC] Create memory-efficient lazy iterators and generator expressions using yield, next(), and 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2 🐛 Debug | Python Core &amp; Scripting | 📊 Level: Intermediate | 🌐 Coding5s.com
Concept: Generator Functions &amp; Expressions (yield, next(), iter())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memory-efficient lazy iterators and generator expressions using yield, next(), and iter().. Topic details: Generator Functions &amp; Expressions (yield, next(), 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Core &amp; Scripting | 📊 Level: Intermediate
**Topic:** Create memory-efficient lazy iterators and generator expressions using yield, next(), and 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0" t="str">
        <f t="shared" si="21"/>
        <v>[ROLE] Tech Lead | [TASK] Assign incomplete Python Core &amp; Scripting script challenges | [TOPIC] Create memory-efficient lazy iterators and generator expressions using yield, next(), and 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#47 | Stage 3 🧩 Complete | Python Core &amp; Scripting | 📊 Level: Intermediate | 🌐 Coding5s.com
**Concept:** Generator Functions &amp; Expressions (yield, next(), iter())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memory-efficient lazy iterators and generator expressions using yield, next(), and 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memory-efficient lazy iterators and generator expressions using yield, next(), and iter().. Topic details: Generator Functions &amp; Expressions (yield, next(), 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Core &amp; Scripting | 📊 Level: Intermediate
**Topic:** Create memory-efficient lazy iterators and generator expressions using yield, next(), and 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0" t="str">
        <f t="shared" si="23"/>
        <v>[ROLE] Tech Lead | [TASK] Provide intentionally messy but functional code for learning debugging and improvement | [TOPIC] Create memory-efficient lazy iterators and generator expressions using yield, next(), and iter().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#47 | Stage 4 🧹 Refactor | Python Core &amp; Scripting | 📊 Level: Intermediate | 🌐 Coding5s.com
**Concept:** Generator Functions &amp; Expressions (yield, next(), 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memory-efficient lazy iterators and generator expressions using yield, next(), and iter().. Topic details: Generator Functions &amp; Expressions (yield, next(), 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Core &amp; Scripting | 📊 Level: Intermediate
**Topic:** Create memory-efficient lazy iterators and generator expressions using yield, next(), and 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5" t="str">
        <f t="shared" si="25"/>
        <v>[ROLE] Tech Product Manager assigning a Python Core &amp; Scripting Jira Ticket | [TASK] Provide a guided implementation exercise with full solution for learning purposes | [TOPIC] Create memory-efficient lazy iterators and generator expressions using yield, next(), and iter().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Core &amp; Scripting | 📊 Level: Intermediate | 🌐 Coding5s.com
**Concept:** Generator Functions &amp; Expressions (yield, next(), 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memory-efficient lazy iterators and generator expressions using yield, next(), and iter().. Goal: Generator Functions &amp; Expressions (yield, next(), 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Core &amp; Scripting | 📊 Level: Intermediate
**Topic:** Create memory-efficient lazy iterators and generator expressions using yield, next(), and 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27"/>
        <v/>
      </c>
      <c r="AA55" s="56" t="str">
        <f t="shared" si="28"/>
        <v/>
      </c>
      <c r="AB55" s="56" t="str">
        <f t="shared" si="29"/>
        <v/>
      </c>
      <c r="AC55" s="56" t="str">
        <f t="shared" si="30"/>
        <v/>
      </c>
      <c r="AD55" s="56" t="str">
        <f t="shared" si="31"/>
        <v/>
      </c>
      <c r="AE55" s="40"/>
      <c r="AF55" s="40"/>
      <c r="AG55" s="40"/>
      <c r="AH55" s="56" t="str">
        <f t="shared" si="32"/>
        <v/>
      </c>
      <c r="AI55" s="54"/>
      <c r="AJ55" s="54"/>
      <c r="AK55" s="54"/>
      <c r="AL55" s="54"/>
      <c r="AM55" s="54"/>
    </row>
    <row r="56" spans="1:39">
      <c r="A56" s="45" t="str" cm="1">
        <f t="array" ref="A56">IF(H56="PROJECT", CHAR(10) &amp; "- " &amp; _xlfn.TEXTJOIN(CHAR(10) &amp; "- ", TRUE, _xlfn._xlws.FILTER($I$9:$I$1000, ($B$9:$B$1000=B56) * ($H$9:$H$1000="Topic"))), "")</f>
        <v xml:space="preserve">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v>
      </c>
      <c r="B56" s="45">
        <f t="shared" si="16"/>
        <v>6</v>
      </c>
      <c r="C56" s="93">
        <v>30</v>
      </c>
      <c r="D56" s="57">
        <v>0</v>
      </c>
      <c r="E56" s="58" t="s">
        <v>46</v>
      </c>
      <c r="F56" s="59">
        <v>48</v>
      </c>
      <c r="G56" s="60" t="s">
        <v>158</v>
      </c>
      <c r="H56" s="63" t="s">
        <v>77</v>
      </c>
      <c r="I56" s="61" t="s">
        <v>800</v>
      </c>
      <c r="J56" s="62" t="s">
        <v>801</v>
      </c>
      <c r="K56" s="127" t="str">
        <f t="shared" si="17"/>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High-Performance Analytics Pipeline consolidating Specialized Collections, Comprehensions, and Generators.. Topics applied in this project: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#48 | Practice | Python Core &amp; Scripting | 📊 Level: Intermediate
**Project:** Build a High-Performance Analytics Pipeline consolidating Specialized Collections, Comprehensions, and Generators.
---
 | [FOOTER RULE - STRICT] End your response with: '--- ⚡ *Coding5s Mentor System — Eliminating Epistemic Debt*' | </v>
      </c>
      <c r="M56" s="52">
        <v>0</v>
      </c>
      <c r="N56" s="100" t="str">
        <f t="shared" si="19"/>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#48 | Debug | Python Core &amp; Scripting | 📊 Level: Intermediate
**Project:** Build a High-Performance Analytics Pipeline consolidating Specialized Collections, Comprehensions, and Generators.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0" t="str">
        <f t="shared" si="21"/>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#48 | Complete | Python Core &amp; Scripting | 📊 Level: Intermediate
**Project:** Build a High-Performance Analytics Pipeline consolidating Specialized Collections, Comprehensions, and Generators.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0" t="str">
        <f t="shared" si="23"/>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High-Performance Analytics Pipeline consolidating Specialized Collections, Comprehensions, and Generators.. Topics involved: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Project objective: Project 06: High-Performance Data Streaming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#48 | Refactor | Python Core &amp; Scripting | 📊 Level: Intermediate
**Project:** Build a High-Performance Analytics Pipeline consolidating Specialized Collections, Comprehensions, and Generators.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5" t="str">
        <f t="shared" si="25"/>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High-Performance Analytics Pipeline consolidating Specialized Collections, Comprehensions, and Generators.. Topics integrated: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Business Goal: Project 06: High-Performance Data Streaming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#48 | Extend | Python Core &amp; Scripting | 📊 Level: Intermediate
**Project:** Build a High-Performance Analytics Pipeline consolidating Specialized Collections, Comprehensions, and Generators.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27"/>
        <v>[TASK] Teach through a practical Python Core &amp; Scripting -  project following the micro-learning methodology, acting as a supportive tutor, creating a project about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#48 | Stage 1 | Python Core &amp; Scripting | 📊 Level: Intermediate | 🌐 Coding5s.com
**Project:** Project 06: High-Performance Data Streaming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6" s="56" t="str">
        <f t="shared" si="28"/>
        <v>[ROLE] Careless Python Core &amp; Scripting Developer | [TASK] Generate debugging project in Python Core &amp; Scripting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[OUTPUT] Only header, dataset summary or statement (if any), email intro, objective, expected output, broken code, and footer | [HEADER RULE - STRICT] You MUST start your entire response EXACTLY with this markdown block (do not print anything before it):
### 🚀 Project #48 | Stage 2 | Python Core &amp; Scripting | 📊 Level: Intermediate | 🌐 Coding5s.com
Project: Project 06: High-Performance Data Streaming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6" s="56" t="str">
        <f t="shared" si="29"/>
        <v>[ROLE] Tech Lead | [TASK] Assign incomplete project script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#48 | Stage 3 | Python Core &amp; Scripting | 📊 Level: Intermediate | 🌐 Coding5s.com
**Project:** Project 06: High-Performance Data Streaming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6" s="56" t="str">
        <f t="shared" si="30"/>
        <v>[ROLE] Tech Lead | [TASK] Provide a messy but functional project for refactoring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Tech Lead. A junior wrote this working but messy code. Tone: professional but exhausted | [HEADER RULE - STRICT] You MUST start your entire response EXACTLY with this markdown block (do not print anything before it):
### 🚀 Project #48 | Stage 4 | Python Core &amp; Scripting | 📊 Level: Intermediate | 🌐 Coding5s.com
**Project:** Project 06: High-Performance Data Streaming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6" s="56" t="str">
        <f t="shared" si="31"/>
        <v>[ROLE] Tech Product Manager assigning a Python Core &amp; Scripting Jira Ticket | [TASK] Provide a guided project implementation with full solution | [PROJECT] Build a High-Performance Analytics Pipeline consolidating Specialized Collections, Comprehensions, and Generators. | [TOPICS USED] 
- Perform set relational testing and create immutable sets using issubset(), issuperset(), isdisjoint(), and frozenset().
- Perform optimized data counting and error-free grouping using collections.Counter(), collections.defaultdict(), most_common(), and elements().
- Manage double-ended queues and lightweight immutable records using collections.deque(), collections.namedtuple(), appendleft(), and popleft().
- Construct list comprehensions with conditional filtering using for, in, if, and else.
- Transform and construct dynamic dictionaries and sets using for, in, if, and {}.
- Implement manual sequence traversal following the iterator protocol using iter(), next(), and StopIteration.
- Create memory-efficient lazy iterators and generator expressions using yield, next(), and iter().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#48 | Stage 5 | Python Core &amp; Scripting | 📊 Level: Intermediate | 🌐 Coding5s.com
**Project:** Project 06: High-Performance Data Streaming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6" s="40"/>
      <c r="AF56" s="40"/>
      <c r="AG56" s="40"/>
      <c r="AH56" s="56" t="str">
        <f t="shared" si="32"/>
        <v/>
      </c>
      <c r="AI56" s="54"/>
      <c r="AJ56" s="54"/>
      <c r="AK56" s="54"/>
      <c r="AL56" s="54"/>
      <c r="AM56" s="54"/>
    </row>
    <row r="57" spans="1:39">
      <c r="A57" s="45" t="str" cm="1">
        <f t="array" ref="A57">IF(H57="PROJECT", CHAR(10) &amp; "- " &amp; _xlfn.TEXTJOIN(CHAR(10) &amp; "- ", TRUE, _xlfn._xlws.FILTER($I$9:$I$1000, ($B$9:$B$1000=B57) * ($H$9:$H$1000="Topic"))), "")</f>
        <v/>
      </c>
      <c r="B57" s="45">
        <f t="shared" si="16"/>
        <v>7</v>
      </c>
      <c r="C57" s="93">
        <v>18</v>
      </c>
      <c r="D57" s="46">
        <v>5</v>
      </c>
      <c r="E57" s="58" t="s">
        <v>46</v>
      </c>
      <c r="F57" s="48">
        <v>49</v>
      </c>
      <c r="G57" s="49" t="s">
        <v>159</v>
      </c>
      <c r="H57" s="64" t="s">
        <v>48</v>
      </c>
      <c r="I57" s="50" t="s">
        <v>802</v>
      </c>
      <c r="J57" s="51" t="s">
        <v>803</v>
      </c>
      <c r="K57" s="127" t="str">
        <f t="shared" si="17"/>
        <v xml:space="preserve">[ROLE] Friendly tutor specializing in Python Core &amp; Scripting | [TOPIC] Control generator execution flow and sub-generator delegation using send(), close(), throw(), and yield from.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Python Core &amp; Scripting | 📊 Level: Advanced | 🌐 Coding5s.com
**Concept:** Advanced Generator Mechanics (send(), close(), throw(), yield from)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generator execution flow and sub-generator delegation using send(), close(), throw(), and yield from.. Topic details: Advanced Generator Mechanics (send(), close(), throw(), yield from)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Python Core &amp; Scripting | 📊 Level: Advanced
**Topic:** Control generator execution flow and sub-generator delegation using send(), close(), throw(), and yield from.
---
 | [FOOTER RULE - STRICT] End your response with: '--- ⚡ *Coding5s Mentor System — Eliminating Epistemic Debt*' | </v>
      </c>
      <c r="M57" s="53">
        <v>0</v>
      </c>
      <c r="N57" s="100" t="str">
        <f t="shared" si="19"/>
        <v>[ROLE] Careless Python Core &amp; Scripting Developer | [TASK] Generate debugging challenges in Python Core &amp; Scripting | | [TOPIC] Control generator execution flow and sub-generator delegation using send(), close(), throw(), and yield from.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2 🐛 Debug | Python Core &amp; Scripting | 📊 Level: Advanced | 🌐 Coding5s.com
Concept: Advanced Generator Mechanics (send(), close(), throw(), yield from)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generator execution flow and sub-generator delegation using send(), close(), throw(), and yield from.. Topic details: Advanced Generator Mechanics (send(), close(), throw(), yield from)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Python Core &amp; Scripting | 📊 Level: Advanced
**Topic:** Control generator execution flow and sub-generator delegation using send(), close(), throw(), and yield from.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0" t="str">
        <f t="shared" si="21"/>
        <v>[ROLE] Tech Lead | [TASK] Assign incomplete Python Core &amp; Scripting script challenges | [TOPIC] Control generator execution flow and sub-generator delegation using send(), close(), throw(), and yield from.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#49 | Stage 3 🧩 Complete | Python Core &amp; Scripting | 📊 Level: Advanced | 🌐 Coding5s.com
**Concept:** Advanced Generator Mechanics (send(), close(), throw(), yield from)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generator execution flow and sub-generator delegation using send(), close(), throw(), and yield from..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generator execution flow and sub-generator delegation using send(), close(), throw(), and yield from.. Topic details: Advanced Generator Mechanics (send(), close(), throw(), yield from)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Python Core &amp; Scripting | 📊 Level: Advanced
**Topic:** Control generator execution flow and sub-generator delegation using send(), close(), throw(), and yield from.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0" t="str">
        <f t="shared" si="23"/>
        <v>[ROLE] Tech Lead | [TASK] Provide intentionally messy but functional code for learning debugging and improvement | [TOPIC] Control generator execution flow and sub-generator delegation using send(), close(), throw(), and yield from.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#49 | Stage 4 🧹 Refactor | Python Core &amp; Scripting | 📊 Level: Advanced | 🌐 Coding5s.com
**Concept:** Advanced Generator Mechanics (send(), close(), throw(), yield from)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generator execution flow and sub-generator delegation using send(), close(), throw(), and yield from.. Topic details: Advanced Generator Mechanics (send(), close(), throw(), yield from)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Python Core &amp; Scripting | 📊 Level: Advanced
**Topic:** Control generator execution flow and sub-generator delegation using send(), close(), throw(), and yield from.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5" t="str">
        <f t="shared" si="25"/>
        <v>[ROLE] Tech Product Manager assigning a Python Core &amp; Scripting Jira Ticket | [TASK] Provide a guided implementation exercise with full solution for learning purposes | [TOPIC] Control generator execution flow and sub-generator delegation using send(), close(), throw(), and yield from.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#49 | Stage 5 | Python Core &amp; Scripting | 📊 Level: Advanced | 🌐 Coding5s.com
**Concept:** Advanced Generator Mechanics (send(), close(), throw(), yield from)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generator execution flow and sub-generator delegation using send(), close(), throw(), and yield from.. Goal: Advanced Generator Mechanics (send(), close(), throw(), yield from)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Python Core &amp; Scripting | 📊 Level: Advanced
**Topic:** Control generator execution flow and sub-generator delegation using send(), close(), throw(), and yield from.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27"/>
        <v/>
      </c>
      <c r="AA57" s="56" t="str">
        <f t="shared" si="28"/>
        <v/>
      </c>
      <c r="AB57" s="56" t="str">
        <f t="shared" si="29"/>
        <v/>
      </c>
      <c r="AC57" s="56" t="str">
        <f t="shared" si="30"/>
        <v/>
      </c>
      <c r="AD57" s="56" t="str">
        <f t="shared" si="31"/>
        <v/>
      </c>
      <c r="AE57" s="40"/>
      <c r="AF57" s="40"/>
      <c r="AG57" s="40"/>
      <c r="AH57" s="56" t="str">
        <f t="shared" si="32"/>
        <v/>
      </c>
      <c r="AI57" s="54"/>
      <c r="AJ57" s="54"/>
      <c r="AK57" s="54"/>
      <c r="AL57" s="54"/>
      <c r="AM57" s="54"/>
    </row>
    <row r="58" spans="1:39">
      <c r="A58" s="45" t="str" cm="1">
        <f t="array" ref="A58">IF(H58="PROJECT", CHAR(10) &amp; "- " &amp; _xlfn.TEXTJOIN(CHAR(10) &amp; "- ", TRUE, _xlfn._xlws.FILTER($I$9:$I$1000, ($B$9:$B$1000=B58) * ($H$9:$H$1000="Topic"))), "")</f>
        <v/>
      </c>
      <c r="B58" s="45">
        <f t="shared" si="16"/>
        <v>7</v>
      </c>
      <c r="C58" s="93">
        <v>15</v>
      </c>
      <c r="D58" s="57">
        <v>4</v>
      </c>
      <c r="E58" s="58" t="s">
        <v>46</v>
      </c>
      <c r="F58" s="59">
        <v>50</v>
      </c>
      <c r="G58" s="60" t="s">
        <v>158</v>
      </c>
      <c r="H58" s="63" t="s">
        <v>48</v>
      </c>
      <c r="I58" s="61" t="s">
        <v>804</v>
      </c>
      <c r="J58" s="62" t="s">
        <v>805</v>
      </c>
      <c r="K58" s="127" t="str">
        <f t="shared" si="17"/>
        <v xml:space="preserve">[ROLE] Friendly tutor specializing in Python Core &amp; Scripting | [TOPIC] Generate infinite and chained sequences using itertools.count(), itertools.cycle(), itertools.repeat(), itertools.chain(), and itertools.islice().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Core &amp; Scripting | 📊 Level: Intermediate | 🌐 Coding5s.com
**Concept:** Itertools Infinite &amp; Chaining Mechanics (itertools.count(), itertools.cycle(), itertools.repeat(), itertools.chain(), itertools.islice())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infinite and chained sequences using itertools.count(), itertools.cycle(), itertools.repeat(), itertools.chain(), and itertools.islice().. Topic details: Itertools Infinite &amp; Chaining Mechanics (itertools.count(), itertools.cycle(), itertools.repeat(), itertools.chain(), itertools.islice())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Core &amp; Scripting | 📊 Level: Intermediate
**Topic:** Generate infinite and chained sequences using itertools.count(), itertools.cycle(), itertools.repeat(), itertools.chain(), and itertools.islice().
---
 | [FOOTER RULE - STRICT] End your response with: '--- ⚡ *Coding5s Mentor System — Eliminating Epistemic Debt*' | </v>
      </c>
      <c r="M58" s="52">
        <v>0</v>
      </c>
      <c r="N58" s="100" t="str">
        <f t="shared" si="19"/>
        <v>[ROLE] Careless Python Core &amp; Scripting Developer | [TASK] Generate debugging challenges in Python Core &amp; Scripting | | [TOPIC] Generate infinite and chained sequences using itertools.count(), itertools.cycle(), itertools.repeat(), itertools.chain(), and itertools.islice().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2 🐛 Debug | Python Core &amp; Scripting | 📊 Level: Intermediate | 🌐 Coding5s.com
Concept: Itertools Infinite &amp; Chaining Mechanics (itertools.count(), itertools.cycle(), itertools.repeat(), itertools.chain(), itertools.islice())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Core &amp; Scripting | 📊 Level: Intermediate
**Topic:** Generate infinite and chained sequences using itertools.count(), itertools.cycle(), itertools.repeat(), itertools.chain(), and itertools.islice().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0" t="str">
        <f t="shared" si="21"/>
        <v>[ROLE] Tech Lead | [TASK] Assign incomplete Python Core &amp; Scripting script challenges | [TOPIC] Generate infinite and chained sequences using itertools.count(), itertools.cycle(), itertools.repeat(), itertools.chain(), and itertools.islice().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#50 | Stage 3 🧩 Complete | Python Core &amp; Scripting | 📊 Level: Intermediate | 🌐 Coding5s.com
**Concept:** Itertools Infinite &amp; Chaining Mechanics (itertools.count(), itertools.cycle(), itertools.repeat(), itertools.chain(), itertools.islice())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infinite and chained sequences using itertools.count(), itertools.cycle(), itertools.repeat(), itertools.chain(), and itertools.islice()..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Core &amp; Scripting | 📊 Level: Intermediate
**Topic:** Generate infinite and chained sequences using itertools.count(), itertools.cycle(), itertools.repeat(), itertools.chain(), and itertools.islice().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0" t="str">
        <f t="shared" si="23"/>
        <v>[ROLE] Tech Lead | [TASK] Provide intentionally messy but functional code for learning debugging and improvement | [TOPIC] Generate infinite and chained sequences using itertools.count(), itertools.cycle(), itertools.repeat(), itertools.chain(), and itertools.islice().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#50 | Stage 4 🧹 Refactor | Python Core &amp; Scripting | 📊 Level: Intermediate | 🌐 Coding5s.com
**Concept:** Itertools Infinite &amp; Chaining Mechanics (itertools.count(), itertools.cycle(), itertools.repeat(), itertools.chain(), itertools.islice())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Generate infinite and chained sequences using itertools.count(), itertools.cycle(), itertools.repeat(), itertools.chain(), and itertools.islice().. Topic details: Itertools Infinite &amp; Chaining Mechanics (itertools.count(), itertools.cycle(), itertools.repeat(), itertools.chain(), itertools.islice())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Core &amp; Scripting | 📊 Level: Intermediate
**Topic:** Generate infinite and chained sequences using itertools.count(), itertools.cycle(), itertools.repeat(), itertools.chain(), and itertools.islice().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5" t="str">
        <f t="shared" si="25"/>
        <v>[ROLE] Tech Product Manager assigning a Python Core &amp; Scripting Jira Ticket | [TASK] Provide a guided implementation exercise with full solution for learning purposes | [TOPIC] Generate infinite and chained sequences using itertools.count(), itertools.cycle(), itertools.repeat(), itertools.chain(), and itertools.islice().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Core &amp; Scripting | 📊 Level: Intermediate | 🌐 Coding5s.com
**Concept:** Itertools Infinite &amp; Chaining Mechanics (itertools.count(), itertools.cycle(), itertools.repeat(), itertools.chain(), itertools.islice())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infinite and chained sequences using itertools.count(), itertools.cycle(), itertools.repeat(), itertools.chain(), and itertools.islice().. Goal: Itertools Infinite &amp; Chaining Mechanics (itertools.count(), itertools.cycle(), itertools.repeat(), itertools.chain(), itertools.islice())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Core &amp; Scripting | 📊 Level: Intermediate
**Topic:** Generate infinite and chained sequences using itertools.count(), itertools.cycle(), itertools.repeat(), itertools.chain(), and itertools.islice().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27"/>
        <v/>
      </c>
      <c r="AA58" s="56" t="str">
        <f t="shared" si="28"/>
        <v/>
      </c>
      <c r="AB58" s="56" t="str">
        <f t="shared" si="29"/>
        <v/>
      </c>
      <c r="AC58" s="56" t="str">
        <f t="shared" si="30"/>
        <v/>
      </c>
      <c r="AD58" s="56" t="str">
        <f t="shared" si="31"/>
        <v/>
      </c>
      <c r="AE58" s="40"/>
      <c r="AF58" s="40"/>
      <c r="AG58" s="40"/>
      <c r="AH58" s="56" t="str">
        <f t="shared" si="32"/>
        <v/>
      </c>
      <c r="AI58" s="54"/>
      <c r="AJ58" s="54"/>
      <c r="AK58" s="54"/>
      <c r="AL58" s="54"/>
      <c r="AM58" s="54"/>
    </row>
    <row r="59" spans="1:39">
      <c r="A59" s="45" t="str" cm="1">
        <f t="array" ref="A59">IF(H59="PROJECT", CHAR(10) &amp; "- " &amp; _xlfn.TEXTJOIN(CHAR(10) &amp; "- ", TRUE, _xlfn._xlws.FILTER($I$9:$I$1000, ($B$9:$B$1000=B59) * ($H$9:$H$1000="Topic"))), "")</f>
        <v/>
      </c>
      <c r="B59" s="45">
        <f t="shared" si="16"/>
        <v>7</v>
      </c>
      <c r="C59" s="93">
        <v>15</v>
      </c>
      <c r="D59" s="46">
        <v>4</v>
      </c>
      <c r="E59" s="58" t="s">
        <v>46</v>
      </c>
      <c r="F59" s="48">
        <v>51</v>
      </c>
      <c r="G59" s="49" t="s">
        <v>158</v>
      </c>
      <c r="H59" s="64" t="s">
        <v>48</v>
      </c>
      <c r="I59" s="50" t="s">
        <v>806</v>
      </c>
      <c r="J59" s="51" t="s">
        <v>807</v>
      </c>
      <c r="K59" s="127" t="str">
        <f t="shared" si="17"/>
        <v xml:space="preserve">[ROLE] Friendly tutor specializing in Python Core &amp; Scripting | [TOPIC] Perform cumulative aggregations and predicate grouping using itertools.accumulate(), itertools.groupby(), itertools.starmap(), and itertools.filterfalse().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Core &amp; Scripting | 📊 Level: Intermediate | 🌐 Coding5s.com
**Concept:** Itertools Accumulation &amp; Grouping (itertools.accumulate(), itertools.groupby(), itertools.starmap(), itertools.filterfalse())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cumulative aggregations and predicate grouping using itertools.accumulate(), itertools.groupby(), itertools.starmap(), and itertools.filterfalse().. Topic details: Itertools Accumulation &amp; Grouping (itertools.accumulate(), itertools.groupby(), itertools.starmap(), itertools.filterfalse())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Core &amp; Scripting | 📊 Level: Intermediate
**Topic:** Perform cumulative aggregations and predicate grouping using itertools.accumulate(), itertools.groupby(), itertools.starmap(), and itertools.filterfalse().
---
 | [FOOTER RULE - STRICT] End your response with: '--- ⚡ *Coding5s Mentor System — Eliminating Epistemic Debt*' | </v>
      </c>
      <c r="M59" s="53">
        <v>0</v>
      </c>
      <c r="N59" s="100" t="str">
        <f t="shared" si="19"/>
        <v>[ROLE] Careless Python Core &amp; Scripting Developer | [TASK] Generate debugging challenges in Python Core &amp; Scripting | | [TOPIC] Perform cumulative aggregations and predicate grouping using itertools.accumulate(), itertools.groupby(), itertools.starmap(), and itertools.filterfalse().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2 🐛 Debug | Python Core &amp; Scripting | 📊 Level: Intermediate | 🌐 Coding5s.com
Concept: Itertools Accumulation &amp; Grouping (itertools.accumulate(), itertools.groupby(), itertools.starmap(), itertools.filterfalse())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Core &amp; Scripting | 📊 Level: Intermediate
**Topic:** Perform cumulative aggregations and predicate grouping using itertools.accumulate(), itertools.groupby(), itertools.starmap(), and itertools.filterfalse().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0" t="str">
        <f t="shared" si="21"/>
        <v>[ROLE] Tech Lead | [TASK] Assign incomplete Python Core &amp; Scripting script challenges | [TOPIC] Perform cumulative aggregations and predicate grouping using itertools.accumulate(), itertools.groupby(), itertools.starmap(), and itertools.filterfalse().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#51 | Stage 3 🧩 Complete | Python Core &amp; Scripting | 📊 Level: Intermediate | 🌐 Coding5s.com
**Concept:** Itertools Accumulation &amp; Grouping (itertools.accumulate(), itertools.groupby(), itertools.starmap(), itertools.filterfalse())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cumulative aggregations and predicate grouping using itertools.accumulate(), itertools.groupby(), itertools.starmap(), and itertools.filterfalse()..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Core &amp; Scripting | 📊 Level: Intermediate
**Topic:** Perform cumulative aggregations and predicate grouping using itertools.accumulate(), itertools.groupby(), itertools.starmap(), and itertools.filterfalse().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0" t="str">
        <f t="shared" si="23"/>
        <v>[ROLE] Tech Lead | [TASK] Provide intentionally messy but functional code for learning debugging and improvement | [TOPIC] Perform cumulative aggregations and predicate grouping using itertools.accumulate(), itertools.groupby(), itertools.starmap(), and itertools.filterfalse().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#51 | Stage 4 🧹 Refactor | Python Core &amp; Scripting | 📊 Level: Intermediate | 🌐 Coding5s.com
**Concept:** Itertools Accumulation &amp; Grouping (itertools.accumulate(), itertools.groupby(), itertools.starmap(), itertools.filterfalse())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cumulative aggregations and predicate grouping using itertools.accumulate(), itertools.groupby(), itertools.starmap(), and itertools.filterfalse().. Topic details: Itertools Accumulation &amp; Grouping (itertools.accumulate(), itertools.groupby(), itertools.starmap(), itertools.filterfalse())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Core &amp; Scripting | 📊 Level: Intermediate
**Topic:** Perform cumulative aggregations and predicate grouping using itertools.accumulate(), itertools.groupby(), itertools.starmap(), and itertools.filterfalse().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5" t="str">
        <f t="shared" si="25"/>
        <v>[ROLE] Tech Product Manager assigning a Python Core &amp; Scripting Jira Ticket | [TASK] Provide a guided implementation exercise with full solution for learning purposes | [TOPIC] Perform cumulative aggregations and predicate grouping using itertools.accumulate(), itertools.groupby(), itertools.starmap(), and itertools.filterfalse().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Core &amp; Scripting | 📊 Level: Intermediate | 🌐 Coding5s.com
**Concept:** Itertools Accumulation &amp; Grouping (itertools.accumulate(), itertools.groupby(), itertools.starmap(), itertools.filterfalse())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cumulative aggregations and predicate grouping using itertools.accumulate(), itertools.groupby(), itertools.starmap(), and itertools.filterfalse().. Goal: Itertools Accumulation &amp; Grouping (itertools.accumulate(), itertools.groupby(), itertools.starmap(), itertools.filterfalse())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Core &amp; Scripting | 📊 Level: Intermediate
**Topic:** Perform cumulative aggregations and predicate grouping using itertools.accumulate(), itertools.groupby(), itertools.starmap(), and itertools.filterfalse().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27"/>
        <v/>
      </c>
      <c r="AA59" s="56" t="str">
        <f t="shared" si="28"/>
        <v/>
      </c>
      <c r="AB59" s="56" t="str">
        <f t="shared" si="29"/>
        <v/>
      </c>
      <c r="AC59" s="56" t="str">
        <f t="shared" si="30"/>
        <v/>
      </c>
      <c r="AD59" s="56" t="str">
        <f t="shared" si="31"/>
        <v/>
      </c>
      <c r="AE59" s="40"/>
      <c r="AF59" s="40"/>
      <c r="AG59" s="40"/>
      <c r="AH59" s="56" t="str">
        <f t="shared" si="32"/>
        <v/>
      </c>
      <c r="AI59" s="54"/>
      <c r="AJ59" s="54"/>
      <c r="AK59" s="54"/>
      <c r="AL59" s="54"/>
      <c r="AM59" s="54"/>
    </row>
    <row r="60" spans="1:39">
      <c r="A60" s="45" t="str" cm="1">
        <f t="array" ref="A60">IF(H60="PROJECT", CHAR(10) &amp; "- " &amp; _xlfn.TEXTJOIN(CHAR(10) &amp; "- ", TRUE, _xlfn._xlws.FILTER($I$9:$I$1000, ($B$9:$B$1000=B60) * ($H$9:$H$1000="Topic"))), "")</f>
        <v/>
      </c>
      <c r="B60" s="45">
        <f t="shared" si="16"/>
        <v>7</v>
      </c>
      <c r="C60" s="93">
        <v>15</v>
      </c>
      <c r="D60" s="57">
        <v>4</v>
      </c>
      <c r="E60" s="58" t="s">
        <v>46</v>
      </c>
      <c r="F60" s="59">
        <v>52</v>
      </c>
      <c r="G60" s="60" t="s">
        <v>158</v>
      </c>
      <c r="H60" s="63" t="s">
        <v>48</v>
      </c>
      <c r="I60" s="61" t="s">
        <v>808</v>
      </c>
      <c r="J60" s="62" t="s">
        <v>809</v>
      </c>
      <c r="K60" s="127" t="str">
        <f t="shared" si="17"/>
        <v xml:space="preserve">[ROLE] Friendly tutor specializing in Python Core &amp; Scripting | [TOPIC] Evaluate combinatorial arrangements and padded sequence zipping using itertools.product(), itertools.permutations(), itertools.combinations(), and itertools.zip_longest().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Core &amp; Scripting | 📊 Level: Intermediate | 🌐 Coding5s.com
**Concept:** Itertools Combinatorics (itertools.product(), itertools.permutations(), itertools.combinations(), itertools.zip_longest())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combinatorial arrangements and padded sequence zipping using itertools.product(), itertools.permutations(), itertools.combinations(), and itertools.zip_longest().. Topic details: Itertools Combinatorics (itertools.product(), itertools.permutations(), itertools.combinations(), itertools.zip_longest())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Core &amp; Scripting | 📊 Level: Intermediate
**Topic:** Evaluate combinatorial arrangements and padded sequence zipping using itertools.product(), itertools.permutations(), itertools.combinations(), and itertools.zip_longest().
---
 | [FOOTER RULE - STRICT] End your response with: '--- ⚡ *Coding5s Mentor System — Eliminating Epistemic Debt*' | </v>
      </c>
      <c r="M60" s="52">
        <v>0</v>
      </c>
      <c r="N60" s="100" t="str">
        <f t="shared" si="19"/>
        <v>[ROLE] Careless Python Core &amp; Scripting Developer | [TASK] Generate debugging challenges in Python Core &amp; Scripting | | [TOPIC] Evaluate combinatorial arrangements and padded sequence zipping using itertools.product(), itertools.permutations(), itertools.combinations(), and itertools.zip_longest().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2 🐛 Debug | Python Core &amp; Scripting | 📊 Level: Intermediate | 🌐 Coding5s.com
Concept: Itertools Combinatorics (itertools.product(), itertools.permutations(), itertools.combinations(), itertools.zip_longest())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Core &amp; Scripting | 📊 Level: Intermediate
**Topic:** Evaluate combinatorial arrangements and padded sequence zipping using itertools.product(), itertools.permutations(), itertools.combinations(), and itertools.zip_longest().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0" t="str">
        <f t="shared" si="21"/>
        <v>[ROLE] Tech Lead | [TASK] Assign incomplete Python Core &amp; Scripting script challenges | [TOPIC] Evaluate combinatorial arrangements and padded sequence zipping using itertools.product(), itertools.permutations(), itertools.combinations(), and itertools.zip_longest().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#52 | Stage 3 🧩 Complete | Python Core &amp; Scripting | 📊 Level: Intermediate | 🌐 Coding5s.com
**Concept:** Itertools Combinatorics (itertools.product(), itertools.permutations(), itertools.combinations(), itertools.zip_longest())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combinatorial arrangements and padded sequence zipping using itertools.product(), itertools.permutations(), itertools.combinations(), and itertools.zip_longest()..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Core &amp; Scripting | 📊 Level: Intermediate
**Topic:** Evaluate combinatorial arrangements and padded sequence zipping using itertools.product(), itertools.permutations(), itertools.combinations(), and itertools.zip_longest().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0" t="str">
        <f t="shared" si="23"/>
        <v>[ROLE] Tech Lead | [TASK] Provide intentionally messy but functional code for learning debugging and improvement | [TOPIC] Evaluate combinatorial arrangements and padded sequence zipping using itertools.product(), itertools.permutations(), itertools.combinations(), and itertools.zip_longest().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#52 | Stage 4 🧹 Refactor | Python Core &amp; Scripting | 📊 Level: Intermediate | 🌐 Coding5s.com
**Concept:** Itertools Combinatorics (itertools.product(), itertools.permutations(), itertools.combinations(), itertools.zip_longest())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Evaluate combinatorial arrangements and padded sequence zipping using itertools.product(), itertools.permutations(), itertools.combinations(), and itertools.zip_longest().. Topic details: Itertools Combinatorics (itertools.product(), itertools.permutations(), itertools.combinations(), itertools.zip_longest())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Core &amp; Scripting | 📊 Level: Intermediate
**Topic:** Evaluate combinatorial arrangements and padded sequence zipping using itertools.product(), itertools.permutations(), itertools.combinations(), and itertools.zip_longest().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5" t="str">
        <f t="shared" si="25"/>
        <v>[ROLE] Tech Product Manager assigning a Python Core &amp; Scripting Jira Ticket | [TASK] Provide a guided implementation exercise with full solution for learning purposes | [TOPIC] Evaluate combinatorial arrangements and padded sequence zipping using itertools.product(), itertools.permutations(), itertools.combinations(), and itertools.zip_longest().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Core &amp; Scripting | 📊 Level: Intermediate | 🌐 Coding5s.com
**Concept:** Itertools Combinatorics (itertools.product(), itertools.permutations(), itertools.combinations(), itertools.zip_longest())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combinatorial arrangements and padded sequence zipping using itertools.product(), itertools.permutations(), itertools.combinations(), and itertools.zip_longest().. Goal: Itertools Combinatorics (itertools.product(), itertools.permutations(), itertools.combinations(), itertools.zip_longest())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Core &amp; Scripting | 📊 Level: Intermediate
**Topic:** Evaluate combinatorial arrangements and padded sequence zipping using itertools.product(), itertools.permutations(), itertools.combinations(), and itertools.zip_longest().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27"/>
        <v/>
      </c>
      <c r="AA60" s="56" t="str">
        <f t="shared" si="28"/>
        <v/>
      </c>
      <c r="AB60" s="56" t="str">
        <f t="shared" si="29"/>
        <v/>
      </c>
      <c r="AC60" s="56" t="str">
        <f t="shared" si="30"/>
        <v/>
      </c>
      <c r="AD60" s="56" t="str">
        <f t="shared" si="31"/>
        <v/>
      </c>
      <c r="AE60" s="40"/>
      <c r="AF60" s="40"/>
      <c r="AG60" s="40"/>
      <c r="AH60" s="56" t="str">
        <f t="shared" si="32"/>
        <v/>
      </c>
      <c r="AI60" s="54"/>
      <c r="AJ60" s="54"/>
      <c r="AK60" s="54"/>
      <c r="AL60" s="54"/>
      <c r="AM60" s="54"/>
    </row>
    <row r="61" spans="1:39">
      <c r="A61" s="45" t="str" cm="1">
        <f t="array" ref="A61">IF(H61="PROJECT", CHAR(10) &amp; "- " &amp; _xlfn.TEXTJOIN(CHAR(10) &amp; "- ", TRUE, _xlfn._xlws.FILTER($I$9:$I$1000, ($B$9:$B$1000=B61) * ($H$9:$H$1000="Topic"))), "")</f>
        <v/>
      </c>
      <c r="B61" s="45">
        <f t="shared" si="16"/>
        <v>7</v>
      </c>
      <c r="C61" s="93">
        <v>12</v>
      </c>
      <c r="D61" s="46">
        <v>3</v>
      </c>
      <c r="E61" s="58" t="s">
        <v>46</v>
      </c>
      <c r="F61" s="48">
        <v>53</v>
      </c>
      <c r="G61" s="49" t="s">
        <v>158</v>
      </c>
      <c r="H61" s="64" t="s">
        <v>48</v>
      </c>
      <c r="I61" s="50" t="s">
        <v>990</v>
      </c>
      <c r="J61" s="51" t="s">
        <v>989</v>
      </c>
      <c r="K61" s="127" t="str">
        <f t="shared" si="17"/>
        <v xml:space="preserve">[ROLE] Friendly tutor specializing in Python Core &amp; Scripting | [TOPIC] Define reusable functions with parameters, return values, and docstrings using def, return, parameters, and function documentation.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Core &amp; Scripting | 📊 Level: Intermediate | 🌐 Coding5s.com
**Concept:** Function Signatures &amp; Documentation (def, parameters, return, docstrings)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reusable functions with parameters, return values, and docstrings using def, return, parameters, and function documentation.. Topic details: Function Signatures &amp; Documentation (def, parameters, return, docstrings)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Core &amp; Scripting | 📊 Level: Intermediate
**Topic:** Define reusable functions with parameters, return values, and docstrings using def, return, parameters, and function documentation.
---
 | [FOOTER RULE - STRICT] End your response with: '--- ⚡ *Coding5s Mentor System — Eliminating Epistemic Debt*' | </v>
      </c>
      <c r="M61" s="53">
        <v>0</v>
      </c>
      <c r="N61" s="100" t="str">
        <f t="shared" si="19"/>
        <v>[ROLE] Careless Python Core &amp; Scripting Developer | [TASK] Generate debugging challenges in Python Core &amp; Scripting | | [TOPIC] Define reusable functions with parameters, return values, and docstrings using def, return, parameters, and function documentation.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2 🐛 Debug | Python Core &amp; Scripting | 📊 Level: Intermediate | 🌐 Coding5s.com
Concept: Function Signatures &amp; Documentation (def, parameters, return, docstrings)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reusable functions with parameters, return values, and docstrings using def, return, parameters, and function documentation.. Topic details: Function Signatures &amp; Documentation (def, parameters, return, docstrings)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Core &amp; Scripting | 📊 Level: Intermediate
**Topic:** Define reusable functions with parameters, return values, and docstrings using def, return, parameters, and function documentation.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0" t="str">
        <f t="shared" si="21"/>
        <v>[ROLE] Tech Lead | [TASK] Assign incomplete Python Core &amp; Scripting script challenges | [TOPIC] Define reusable functions with parameters, return values, and docstrings using def, return, parameters, and function documentation.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#53 | Stage 3 🧩 Complete | Python Core &amp; Scripting | 📊 Level: Intermediate | 🌐 Coding5s.com
**Concept:** Function Signatures &amp; Documentation (def, parameters, return, docstrings)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reusable functions with parameters, return values, and docstrings using def, return, parameters, and function documentation..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reusable functions with parameters, return values, and docstrings using def, return, parameters, and function documentation.. Topic details: Function Signatures &amp; Documentation (def, parameters, return, docstrings)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Core &amp; Scripting | 📊 Level: Intermediate
**Topic:** Define reusable functions with parameters, return values, and docstrings using def, return, parameters, and function documentation.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0" t="str">
        <f t="shared" si="23"/>
        <v>[ROLE] Tech Lead | [TASK] Provide intentionally messy but functional code for learning debugging and improvement | [TOPIC] Define reusable functions with parameters, return values, and docstrings using def, return, parameters, and function documentation.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#53 | Stage 4 🧹 Refactor | Python Core &amp; Scripting | 📊 Level: Intermediate | 🌐 Coding5s.com
**Concept:** Function Signatures &amp; Documentation (def, parameters, return, docstrings)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reusable functions with parameters, return values, and docstrings using def, return, parameters, and function documentation.. Topic details: Function Signatures &amp; Documentation (def, parameters, return, docstrings)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Core &amp; Scripting | 📊 Level: Intermediate
**Topic:** Define reusable functions with parameters, return values, and docstrings using def, return, parameters, and function documentation.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5" t="str">
        <f t="shared" si="25"/>
        <v>[ROLE] Tech Product Manager assigning a Python Core &amp; Scripting Jira Ticket | [TASK] Provide a guided implementation exercise with full solution for learning purposes | [TOPIC] Define reusable functions with parameters, return values, and docstrings using def, return, parameters, and function documentation.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Core &amp; Scripting | 📊 Level: Intermediate | 🌐 Coding5s.com
**Concept:** Function Signatures &amp; Documentation (def, parameters, return, docstrings)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reusable functions with parameters, return values, and docstrings using def, return, parameters, and function documentation.. Goal: Function Signatures &amp; Documentation (def, parameters, return, docstrings)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Core &amp; Scripting | 📊 Level: Intermediate
**Topic:** Define reusable functions with parameters, return values, and docstrings using def, return, parameters, and function documentation.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27"/>
        <v/>
      </c>
      <c r="AA61" s="56" t="str">
        <f t="shared" si="28"/>
        <v/>
      </c>
      <c r="AB61" s="56" t="str">
        <f t="shared" si="29"/>
        <v/>
      </c>
      <c r="AC61" s="56" t="str">
        <f t="shared" si="30"/>
        <v/>
      </c>
      <c r="AD61" s="56" t="str">
        <f t="shared" si="31"/>
        <v/>
      </c>
      <c r="AE61" s="40"/>
      <c r="AF61" s="40"/>
      <c r="AG61" s="40"/>
      <c r="AH61" s="56" t="str">
        <f t="shared" si="32"/>
        <v/>
      </c>
      <c r="AI61" s="54"/>
      <c r="AJ61" s="54"/>
      <c r="AK61" s="54"/>
      <c r="AL61" s="54"/>
      <c r="AM61" s="54"/>
    </row>
    <row r="62" spans="1:39">
      <c r="A62" s="45" t="str" cm="1">
        <f t="array" ref="A62">IF(H62="PROJECT", CHAR(10) &amp; "- " &amp; _xlfn.TEXTJOIN(CHAR(10) &amp; "- ", TRUE, _xlfn._xlws.FILTER($I$9:$I$1000, ($B$9:$B$1000=B62) * ($H$9:$H$1000="Topic"))), "")</f>
        <v/>
      </c>
      <c r="B62" s="45">
        <f t="shared" si="16"/>
        <v>7</v>
      </c>
      <c r="C62" s="93">
        <v>12</v>
      </c>
      <c r="D62" s="57">
        <v>3</v>
      </c>
      <c r="E62" s="58" t="s">
        <v>46</v>
      </c>
      <c r="F62" s="59">
        <v>54</v>
      </c>
      <c r="G62" s="60" t="s">
        <v>158</v>
      </c>
      <c r="H62" s="63" t="s">
        <v>48</v>
      </c>
      <c r="I62" s="61" t="s">
        <v>810</v>
      </c>
      <c r="J62" s="62" t="s">
        <v>811</v>
      </c>
      <c r="K62" s="127" t="str">
        <f t="shared" si="17"/>
        <v xml:space="preserve">[ROLE] Friendly tutor specializing in Python Core &amp; Scripting | [TOPIC] Pass positional arguments, keyword parameters, and handle default values using def, return, and None. | [LEVEL] Intermediate | [COUNT] 3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Core &amp; Scripting | 📊 Level: Intermediate | 🌐 Coding5s.com
**Concept:** Positional &amp; Default Arguments (def, return, None)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Pass positional arguments, keyword parameters, and handle default values using def, return, and None.. Topic details: Positional &amp; Default Arguments (def, return, None)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Core &amp; Scripting | 📊 Level: Intermediate
**Topic:** Pass positional arguments, keyword parameters, and handle default values using def, return, and None.
---
 | [FOOTER RULE - STRICT] End your response with: '--- ⚡ *Coding5s Mentor System — Eliminating Epistemic Debt*' | </v>
      </c>
      <c r="M62" s="52">
        <v>0</v>
      </c>
      <c r="N62" s="100" t="str">
        <f t="shared" si="19"/>
        <v>[ROLE] Careless Python Core &amp; Scripting Developer | [TASK] Generate debugging challenges in Python Core &amp; Scripting | | [TOPIC] Pass positional arguments, keyword parameters, and handle default values using def, return, and None. | | [LEVEL] Intermediate |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2 🐛 Debug | Python Core &amp; Scripting | 📊 Level: Intermediate | 🌐 Coding5s.com
Concept: Positional &amp; Default Arguments (def, return, None)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Pass positional arguments, keyword parameters, and handle default values using def, return, and None.. Topic details: Positional &amp; Default Arguments (def, return,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Core &amp; Scripting | 📊 Level: Intermediate
**Topic:** Pass positional arguments, keyword parameters, and handle default values using def, return, and None.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0" t="str">
        <f t="shared" si="21"/>
        <v>[ROLE] Tech Lead | [TASK] Assign incomplete Python Core &amp; Scripting script challenges | [TOPIC] Pass positional arguments, keyword parameters, and handle default values using def, return, and None. | [LEVEL] Intermediate | [COUNT] 3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#54 | Stage 3 🧩 Complete | Python Core &amp; Scripting | 📊 Level: Intermediate | 🌐 Coding5s.com
**Concept:** Positional &amp; Default Arguments (def, return, None)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Pass positional arguments, keyword parameters, and handle default values using def, return,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Pass positional arguments, keyword parameters, and handle default values using def, return, and None.. Topic details: Positional &amp; Default Arguments (def, return,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Core &amp; Scripting | 📊 Level: Intermediate
**Topic:** Pass positional arguments, keyword parameters, and handle default values using def, return, and None.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0" t="str">
        <f t="shared" si="23"/>
        <v>[ROLE] Tech Lead | [TASK] Provide intentionally messy but functional code for learning debugging and improvement | [TOPIC] Pass positional arguments, keyword parameters, and handle default values using def, return, and None. | [LEVEL] Intermediate | [COUNT] 3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#54 | Stage 4 🧹 Refactor | Python Core &amp; Scripting | 📊 Level: Intermediate | 🌐 Coding5s.com
**Concept:** Positional &amp; Default Arguments (def, return,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Pass positional arguments, keyword parameters, and handle default values using def, return, and None.. Topic details: Positional &amp; Default Arguments (def, return,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Core &amp; Scripting | 📊 Level: Intermediate
**Topic:** Pass positional arguments, keyword parameters, and handle default values using def, return, and None.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5" t="str">
        <f t="shared" si="25"/>
        <v>[ROLE] Tech Product Manager assigning a Python Core &amp; Scripting Jira Ticket | [TASK] Provide a guided implementation exercise with full solution for learning purposes | [TOPIC] Pass positional arguments, keyword parameters, and handle default values using def, return, and None.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Core &amp; Scripting | 📊 Level: Intermediate | 🌐 Coding5s.com
**Concept:** Positional &amp; Default Arguments (def, return,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Pass positional arguments, keyword parameters, and handle default values using def, return, and None.. Goal: Positional &amp; Default Arguments (def, return,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Core &amp; Scripting | 📊 Level: Intermediate
**Topic:** Pass positional arguments, keyword parameters, and handle default values using def, return, and None.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27"/>
        <v/>
      </c>
      <c r="AA62" s="56" t="str">
        <f t="shared" si="28"/>
        <v/>
      </c>
      <c r="AB62" s="56" t="str">
        <f t="shared" si="29"/>
        <v/>
      </c>
      <c r="AC62" s="56" t="str">
        <f t="shared" si="30"/>
        <v/>
      </c>
      <c r="AD62" s="56" t="str">
        <f t="shared" si="31"/>
        <v/>
      </c>
      <c r="AE62" s="40"/>
      <c r="AF62" s="40"/>
      <c r="AG62" s="40"/>
      <c r="AH62" s="56" t="str">
        <f t="shared" si="32"/>
        <v/>
      </c>
      <c r="AI62" s="54"/>
      <c r="AJ62" s="54"/>
      <c r="AK62" s="54"/>
      <c r="AL62" s="54"/>
      <c r="AM62" s="54"/>
    </row>
    <row r="63" spans="1:39">
      <c r="A63" s="45" t="str" cm="1">
        <f t="array" ref="A63">IF(H63="PROJECT", CHAR(10) &amp; "- " &amp; _xlfn.TEXTJOIN(CHAR(10) &amp; "- ", TRUE, _xlfn._xlws.FILTER($I$9:$I$1000, ($B$9:$B$1000=B63) * ($H$9:$H$1000="Topic"))), "")</f>
        <v/>
      </c>
      <c r="B63" s="45">
        <f t="shared" si="16"/>
        <v>7</v>
      </c>
      <c r="C63" s="93">
        <v>15</v>
      </c>
      <c r="D63" s="46">
        <v>4</v>
      </c>
      <c r="E63" s="58" t="s">
        <v>46</v>
      </c>
      <c r="F63" s="48">
        <v>55</v>
      </c>
      <c r="G63" s="49" t="s">
        <v>158</v>
      </c>
      <c r="H63" s="64" t="s">
        <v>48</v>
      </c>
      <c r="I63" s="50" t="s">
        <v>812</v>
      </c>
      <c r="J63" s="51" t="s">
        <v>813</v>
      </c>
      <c r="K63" s="127" t="str">
        <f t="shared" si="17"/>
        <v xml:space="preserve">[ROLE] Friendly tutor specializing in Python Core &amp; Scripting | [TOPIC] Accept flexible positional and keyword arguments using *args and **kwargs.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Core &amp; Scripting | 📊 Level: Intermediate | 🌐 Coding5s.com
**Concept:** Arbitrary Arguments &amp; Unpacking (*args, **kwargs)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Accept flexible positional and keyword arguments using *args and **kwargs.. Topic details: Arbitrary Arguments &amp; Unpacking (*args, **kwargs)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Core &amp; Scripting | 📊 Level: Intermediate
**Topic:** Accept flexible positional and keyword arguments using *args and **kwargs.
---
 | [FOOTER RULE - STRICT] End your response with: '--- ⚡ *Coding5s Mentor System — Eliminating Epistemic Debt*' | </v>
      </c>
      <c r="M63" s="53">
        <v>0</v>
      </c>
      <c r="N63" s="100" t="str">
        <f t="shared" si="19"/>
        <v>[ROLE] Careless Python Core &amp; Scripting Developer | [TASK] Generate debugging challenges in Python Core &amp; Scripting | | [TOPIC] Accept flexible positional and keyword arguments using *args and **kwargs.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2 🐛 Debug | Python Core &amp; Scripting | 📊 Level: Intermediate | 🌐 Coding5s.com
Concept: Arbitrary Arguments &amp; Unpacking (*args, **kwargs)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Accept flexible positional and keyword arguments using *args and **kwargs.. Topic details: Arbitrary Arguments &amp; Unpacking (*args, **kwargs)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Core &amp; Scripting | 📊 Level: Intermediate
**Topic:** Accept flexible positional and keyword arguments using *args and **kwargs.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0" t="str">
        <f t="shared" si="21"/>
        <v>[ROLE] Tech Lead | [TASK] Assign incomplete Python Core &amp; Scripting script challenges | [TOPIC] Accept flexible positional and keyword arguments using *args and **kwargs.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#55 | Stage 3 🧩 Complete | Python Core &amp; Scripting | 📊 Level: Intermediate | 🌐 Coding5s.com
**Concept:** Arbitrary Arguments &amp; Unpacking (*args, **kwargs)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Accept flexible positional and keyword arguments using *args and **kwargs..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Accept flexible positional and keyword arguments using *args and **kwargs.. Topic details: Arbitrary Arguments &amp; Unpacking (*args, **kwargs)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Core &amp; Scripting | 📊 Level: Intermediate
**Topic:** Accept flexible positional and keyword arguments using *args and **kwargs.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0" t="str">
        <f t="shared" si="23"/>
        <v>[ROLE] Tech Lead | [TASK] Provide intentionally messy but functional code for learning debugging and improvement | [TOPIC] Accept flexible positional and keyword arguments using *args and **kwargs.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#55 | Stage 4 🧹 Refactor | Python Core &amp; Scripting | 📊 Level: Intermediate | 🌐 Coding5s.com
**Concept:** Arbitrary Arguments &amp; Unpacking (*args, **kwargs)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Accept flexible positional and keyword arguments using *args and **kwargs.. Topic details: Arbitrary Arguments &amp; Unpacking (*args, **kwargs)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Core &amp; Scripting | 📊 Level: Intermediate
**Topic:** Accept flexible positional and keyword arguments using *args and **kwargs.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5" t="str">
        <f t="shared" si="25"/>
        <v>[ROLE] Tech Product Manager assigning a Python Core &amp; Scripting Jira Ticket | [TASK] Provide a guided implementation exercise with full solution for learning purposes | [TOPIC] Accept flexible positional and keyword arguments using *args and **kwargs.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Core &amp; Scripting | 📊 Level: Intermediate | 🌐 Coding5s.com
**Concept:** Arbitrary Arguments &amp; Unpacking (*args, **kwargs)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Accept flexible positional and keyword arguments using *args and **kwargs.. Goal: Arbitrary Arguments &amp; Unpacking (*args, **kwargs)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Core &amp; Scripting | 📊 Level: Intermediate
**Topic:** Accept flexible positional and keyword arguments using *args and **kwargs.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27"/>
        <v/>
      </c>
      <c r="AA63" s="56" t="str">
        <f t="shared" si="28"/>
        <v/>
      </c>
      <c r="AB63" s="56" t="str">
        <f t="shared" si="29"/>
        <v/>
      </c>
      <c r="AC63" s="56" t="str">
        <f t="shared" si="30"/>
        <v/>
      </c>
      <c r="AD63" s="56" t="str">
        <f t="shared" si="31"/>
        <v/>
      </c>
      <c r="AE63" s="40"/>
      <c r="AF63" s="40"/>
      <c r="AG63" s="40"/>
      <c r="AH63" s="56" t="str">
        <f t="shared" si="32"/>
        <v/>
      </c>
      <c r="AI63" s="54"/>
      <c r="AJ63" s="54"/>
      <c r="AK63" s="54"/>
      <c r="AL63" s="54"/>
      <c r="AM63" s="54"/>
    </row>
    <row r="64" spans="1:39">
      <c r="A64" s="45" t="str" cm="1">
        <f t="array" ref="A64">IF(H64="PROJECT", CHAR(10) &amp; "- " &amp; _xlfn.TEXTJOIN(CHAR(10) &amp; "- ", TRUE, _xlfn._xlws.FILTER($I$9:$I$1000, ($B$9:$B$1000=B64) * ($H$9:$H$1000="Topic"))), "")</f>
        <v xml:space="preserve">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v>
      </c>
      <c r="B64" s="45">
        <f t="shared" si="16"/>
        <v>7</v>
      </c>
      <c r="C64" s="93">
        <v>32</v>
      </c>
      <c r="D64" s="57">
        <v>0</v>
      </c>
      <c r="E64" s="58" t="s">
        <v>46</v>
      </c>
      <c r="F64" s="59">
        <v>56</v>
      </c>
      <c r="G64" s="60" t="s">
        <v>158</v>
      </c>
      <c r="H64" s="63" t="s">
        <v>77</v>
      </c>
      <c r="I64" s="61" t="s">
        <v>814</v>
      </c>
      <c r="J64" s="62" t="s">
        <v>815</v>
      </c>
      <c r="K64" s="127" t="str">
        <f t="shared" si="17"/>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4"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Combinatorial Functional Toolkit consolidating Itertools, Generator Mechanics, and Flexible Function Signatures.. Topics applied in this project: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#56 | Practice | Python Core &amp; Scripting | 📊 Level: Intermediate
**Project:** Develop a Combinatorial Functional Toolkit consolidating Itertools, Generator Mechanics, and Flexible Function Signatures.
---
 | [FOOTER RULE - STRICT] End your response with: '--- ⚡ *Coding5s Mentor System — Eliminating Epistemic Debt*' | </v>
      </c>
      <c r="M64" s="52">
        <v>0</v>
      </c>
      <c r="N64" s="100" t="str">
        <f t="shared" si="19"/>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4"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#56 | Debug | Python Core &amp; Scripting | 📊 Level: Intermediate
**Project:** Develop a Combinatorial Functional Toolkit consolidating Itertools, Generator Mechanics, and Flexible Function Signatures.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0" t="str">
        <f t="shared" si="21"/>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4"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#56 | Complete | Python Core &amp; Scripting | 📊 Level: Intermediate
**Project:** Develop a Combinatorial Functional Toolkit consolidating Itertools, Generator Mechanics, and Flexible Function Signatures.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0" t="str">
        <f t="shared" si="23"/>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4"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Combinatorial Functional Toolkit consolidating Itertools, Generator Mechanics, and Flexible Function Signatures.. Topics involved: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Project objective: Project 07: Advanced Iteration &amp; Functional 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#56 | Refactor | Python Core &amp; Scripting | 📊 Level: Intermediate
**Project:** Develop a Combinatorial Functional Toolkit consolidating Itertools, Generator Mechanics, and Flexible Function Signatures.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5" t="str">
        <f t="shared" si="25"/>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4"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Combinatorial Functional Toolkit consolidating Itertools, Generator Mechanics, and Flexible Function Signatures.. Topics integrated: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Business Goal: Project 07: Advanced Iteration &amp; Functional 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#56 | Extend | Python Core &amp; Scripting | 📊 Level: Intermediate
**Project:** Develop a Combinatorial Functional Toolkit consolidating Itertools, Generator Mechanics, and Flexible Function Signatures.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27"/>
        <v>[TASK] Teach through a practical Python Core &amp; Scripting -  project following the micro-learning methodology, acting as a supportive tutor, creating a project about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#56 | Stage 1 | Python Core &amp; Scripting | 📊 Level: Intermediate | 🌐 Coding5s.com
**Project:** Project 07: Advanced Iteration &amp; Functional Dispatch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4" s="56" t="str">
        <f t="shared" si="28"/>
        <v>[ROLE] Careless Python Core &amp; Scripting Developer | [TASK] Generate debugging project in Python Core &amp; Scripting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[OUTPUT] Only header, dataset summary or statement (if any), email intro, objective, expected output, broken code, and footer | [HEADER RULE - STRICT] You MUST start your entire response EXACTLY with this markdown block (do not print anything before it):
### 🚀 Project #56 | Stage 2 | Python Core &amp; Scripting | 📊 Level: Intermediate | 🌐 Coding5s.com
Project: Project 07: Advanced Iteration &amp; Functional Dispatch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4" s="56" t="str">
        <f t="shared" si="29"/>
        <v>[ROLE] Tech Lead | [TASK] Assign incomplete project script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#56 | Stage 3 | Python Core &amp; Scripting | 📊 Level: Intermediate | 🌐 Coding5s.com
**Project:** Project 07: Advanced Iteration &amp; Functional Dispatch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4" s="56" t="str">
        <f t="shared" si="30"/>
        <v>[ROLE] Tech Lead | [TASK] Provide a messy but functional project for refactoring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Tech Lead. A junior wrote this working but messy code. Tone: professional but exhausted | [HEADER RULE - STRICT] You MUST start your entire response EXACTLY with this markdown block (do not print anything before it):
### 🚀 Project #56 | Stage 4 | Python Core &amp; Scripting | 📊 Level: Intermediate | 🌐 Coding5s.com
**Project:** Project 07: Advanced Iteration &amp; Functional Dispatch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4" s="56" t="str">
        <f t="shared" si="31"/>
        <v>[ROLE] Tech Product Manager assigning a Python Core &amp; Scripting Jira Ticket | [TASK] Provide a guided project implementation with full solution | [PROJECT] Develop a Combinatorial Functional Toolkit consolidating Itertools, Generator Mechanics, and Flexible Function Signatures. | [TOPICS USED] 
- Control generator execution flow and sub-generator delegation using send(), close(), throw(), and yield from.
- Generate infinite and chained sequences using itertools.count(), itertools.cycle(), itertools.repeat(), itertools.chain(), and itertools.islice().
- Perform cumulative aggregations and predicate grouping using itertools.accumulate(), itertools.groupby(), itertools.starmap(), and itertools.filterfalse().
- Evaluate combinatorial arrangements and padded sequence zipping using itertools.product(), itertools.permutations(), itertools.combinations(), and itertools.zip_longest().
- Define reusable functions with parameters, return values, and docstrings using def, return, parameters, and function documentation.
- Pass positional arguments, keyword parameters, and handle default values using def, return, and None.
- Accept flexible positional and keyword arguments using *args and **kwargs.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#56 | Stage 5 | Python Core &amp; Scripting | 📊 Level: Intermediate | 🌐 Coding5s.com
**Project:** Project 07: Advanced Iteration &amp; Functional Dispatch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4" s="40"/>
      <c r="AF64" s="40"/>
      <c r="AG64" s="40"/>
      <c r="AH64" s="56" t="str">
        <f t="shared" si="32"/>
        <v/>
      </c>
      <c r="AI64" s="54"/>
      <c r="AJ64" s="54"/>
      <c r="AK64" s="54"/>
      <c r="AL64" s="54"/>
      <c r="AM64" s="54"/>
    </row>
    <row r="65" spans="1:39">
      <c r="A65" s="45" t="str" cm="1">
        <f t="array" ref="A65">IF(H65="PROJECT", CHAR(10) &amp; "- " &amp; _xlfn.TEXTJOIN(CHAR(10) &amp; "- ", TRUE, _xlfn._xlws.FILTER($I$9:$I$1000, ($B$9:$B$1000=B65) * ($H$9:$H$1000="Topic"))), "")</f>
        <v/>
      </c>
      <c r="B65" s="45">
        <f t="shared" si="16"/>
        <v>8</v>
      </c>
      <c r="C65" s="93">
        <v>15</v>
      </c>
      <c r="D65" s="46">
        <v>4</v>
      </c>
      <c r="E65" s="58" t="s">
        <v>46</v>
      </c>
      <c r="F65" s="48">
        <v>57</v>
      </c>
      <c r="G65" s="49" t="s">
        <v>158</v>
      </c>
      <c r="H65" s="64" t="s">
        <v>48</v>
      </c>
      <c r="I65" s="50" t="s">
        <v>816</v>
      </c>
      <c r="J65" s="51" t="s">
        <v>817</v>
      </c>
      <c r="K65" s="127" t="str">
        <f t="shared" si="17"/>
        <v xml:space="preserve">[ROLE] Friendly tutor specializing in Python Core &amp; Scripting | [TOPIC] Manage variable scope lookup and scope modifications using global, nonlocal, locals(), and globals().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Core &amp; Scripting | 📊 Level: Intermediate | 🌐 Coding5s.com
**Concept:** Variable Scope &amp; Namespaces (global, nonlocal, locals(), globals())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variable scope lookup and scope modifications using global, nonlocal, locals(), and globals().. Topic details: Variable Scope &amp; Namespaces (global, nonlocal, locals(), globals())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Core &amp; Scripting | 📊 Level: Intermediate
**Topic:** Manage variable scope lookup and scope modifications using global, nonlocal, locals(), and globals().
---
 | [FOOTER RULE - STRICT] End your response with: '--- ⚡ *Coding5s Mentor System — Eliminating Epistemic Debt*' | </v>
      </c>
      <c r="M65" s="53">
        <v>0</v>
      </c>
      <c r="N65" s="100" t="str">
        <f t="shared" si="19"/>
        <v>[ROLE] Careless Python Core &amp; Scripting Developer | [TASK] Generate debugging challenges in Python Core &amp; Scripting | | [TOPIC] Manage variable scope lookup and scope modifications using global, nonlocal, locals(), and globals().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2 🐛 Debug | Python Core &amp; Scripting | 📊 Level: Intermediate | 🌐 Coding5s.com
Concept: Variable Scope &amp; Namespaces (global, nonlocal, locals(), globals())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variable scope lookup and scope modifications using global, nonlocal, locals(), and globals().. Topic details: Variable Scope &amp; Namespaces (global, nonlocal, locals(), globals())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Core &amp; Scripting | 📊 Level: Intermediate
**Topic:** Manage variable scope lookup and scope modifications using global, nonlocal, locals(), and globals().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0" t="str">
        <f t="shared" si="21"/>
        <v>[ROLE] Tech Lead | [TASK] Assign incomplete Python Core &amp; Scripting script challenges | [TOPIC] Manage variable scope lookup and scope modifications using global, nonlocal, locals(), and globals().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#57 | Stage 3 🧩 Complete | Python Core &amp; Scripting | 📊 Level: Intermediate | 🌐 Coding5s.com
**Concept:** Variable Scope &amp; Namespaces (global, nonlocal, locals(), globals())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variable scope lookup and scope modifications using global, nonlocal, locals(), and globals()..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variable scope lookup and scope modifications using global, nonlocal, locals(), and globals().. Topic details: Variable Scope &amp; Namespaces (global, nonlocal, locals(), globals())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Core &amp; Scripting | 📊 Level: Intermediate
**Topic:** Manage variable scope lookup and scope modifications using global, nonlocal, locals(), and globals().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0" t="str">
        <f t="shared" si="23"/>
        <v>[ROLE] Tech Lead | [TASK] Provide intentionally messy but functional code for learning debugging and improvement | [TOPIC] Manage variable scope lookup and scope modifications using global, nonlocal, locals(), and globals().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#57 | Stage 4 🧹 Refactor | Python Core &amp; Scripting | 📊 Level: Intermediate | 🌐 Coding5s.com
**Concept:** Variable Scope &amp; Namespaces (global, nonlocal, locals(), globals())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variable scope lookup and scope modifications using global, nonlocal, locals(), and globals().. Topic details: Variable Scope &amp; Namespaces (global, nonlocal, locals(), globals())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Core &amp; Scripting | 📊 Level: Intermediate
**Topic:** Manage variable scope lookup and scope modifications using global, nonlocal, locals(), and globals().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5" t="str">
        <f t="shared" si="25"/>
        <v>[ROLE] Tech Product Manager assigning a Python Core &amp; Scripting Jira Ticket | [TASK] Provide a guided implementation exercise with full solution for learning purposes | [TOPIC] Manage variable scope lookup and scope modifications using global, nonlocal, locals(), and globals().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Core &amp; Scripting | 📊 Level: Intermediate | 🌐 Coding5s.com
**Concept:** Variable Scope &amp; Namespaces (global, nonlocal, locals(), globals())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variable scope lookup and scope modifications using global, nonlocal, locals(), and globals().. Goal: Variable Scope &amp; Namespaces (global, nonlocal, locals(), globals())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Core &amp; Scripting | 📊 Level: Intermediate
**Topic:** Manage variable scope lookup and scope modifications using global, nonlocal, locals(), and globals().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27"/>
        <v/>
      </c>
      <c r="AA65" s="56" t="str">
        <f t="shared" si="28"/>
        <v/>
      </c>
      <c r="AB65" s="56" t="str">
        <f t="shared" si="29"/>
        <v/>
      </c>
      <c r="AC65" s="56" t="str">
        <f t="shared" si="30"/>
        <v/>
      </c>
      <c r="AD65" s="56" t="str">
        <f t="shared" si="31"/>
        <v/>
      </c>
      <c r="AE65" s="40"/>
      <c r="AF65" s="40"/>
      <c r="AG65" s="40"/>
      <c r="AH65" s="56" t="str">
        <f t="shared" si="32"/>
        <v/>
      </c>
      <c r="AI65" s="54"/>
      <c r="AJ65" s="54"/>
      <c r="AK65" s="54"/>
      <c r="AL65" s="54"/>
      <c r="AM65" s="54"/>
    </row>
    <row r="66" spans="1:39">
      <c r="A66" s="45" t="str" cm="1">
        <f t="array" ref="A66">IF(H66="PROJECT", CHAR(10) &amp; "- " &amp; _xlfn.TEXTJOIN(CHAR(10) &amp; "- ", TRUE, _xlfn._xlws.FILTER($I$9:$I$1000, ($B$9:$B$1000=B66) * ($H$9:$H$1000="Topic"))), "")</f>
        <v/>
      </c>
      <c r="B66" s="45">
        <f t="shared" si="16"/>
        <v>8</v>
      </c>
      <c r="C66" s="93">
        <v>15</v>
      </c>
      <c r="D66" s="57">
        <v>4</v>
      </c>
      <c r="E66" s="58" t="s">
        <v>46</v>
      </c>
      <c r="F66" s="59">
        <v>58</v>
      </c>
      <c r="G66" s="60" t="s">
        <v>158</v>
      </c>
      <c r="H66" s="63" t="s">
        <v>48</v>
      </c>
      <c r="I66" s="61" t="s">
        <v>818</v>
      </c>
      <c r="J66" s="62" t="s">
        <v>819</v>
      </c>
      <c r="K66" s="127" t="str">
        <f t="shared" si="17"/>
        <v xml:space="preserve">[ROLE] Friendly tutor specializing in Python Core &amp; Scripting | [TOPIC] Treat functions as first-class objects and verify callables using callable(), map(), and filter().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Python Core &amp; Scripting | 📊 Level: Intermediate | 🌐 Coding5s.com
**Concept:** First-Class Functions &amp; Callables (callable(), map(), filter())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Treat functions as first-class objects and verify callables using callable(), map(), and filter().. Topic details: First-Class Functions &amp; Callables (callable(), map(), filter())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Core &amp; Scripting | 📊 Level: Intermediate
**Topic:** Treat functions as first-class objects and verify callables using callable(), map(), and filter().
---
 | [FOOTER RULE - STRICT] End your response with: '--- ⚡ *Coding5s Mentor System — Eliminating Epistemic Debt*' | </v>
      </c>
      <c r="M66" s="52">
        <v>0</v>
      </c>
      <c r="N66" s="100" t="str">
        <f t="shared" si="19"/>
        <v>[ROLE] Careless Python Core &amp; Scripting Developer | [TASK] Generate debugging challenges in Python Core &amp; Scripting | | [TOPIC] Treat functions as first-class objects and verify callables using callable(), map(), and filter().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2 🐛 Debug | Python Core &amp; Scripting | 📊 Level: Intermediate | 🌐 Coding5s.com
Concept: First-Class Functions &amp; Callables (callable(), map(), filter())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Treat functions as first-class objects and verify callables using callable(), map(), and filter().. Topic details: First-Class Functions &amp; Callables (callable(), map(), filter())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Core &amp; Scripting | 📊 Level: Intermediate
**Topic:** Treat functions as first-class objects and verify callables using callable(), map(), and filter().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0" t="str">
        <f t="shared" si="21"/>
        <v>[ROLE] Tech Lead | [TASK] Assign incomplete Python Core &amp; Scripting script challenges | [TOPIC] Treat functions as first-class objects and verify callables using callable(), map(), and filter().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#58 | Stage 3 🧩 Complete | Python Core &amp; Scripting | 📊 Level: Intermediate | 🌐 Coding5s.com
**Concept:** First-Class Functions &amp; Callables (callable(), map(), filter())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Treat functions as first-class objects and verify callables using callable(), map(), and filter()..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Treat functions as first-class objects and verify callables using callable(), map(), and filter().. Topic details: First-Class Functions &amp; Callables (callable(), map(), filter())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Core &amp; Scripting | 📊 Level: Intermediate
**Topic:** Treat functions as first-class objects and verify callables using callable(), map(), and filter().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0" t="str">
        <f t="shared" si="23"/>
        <v>[ROLE] Tech Lead | [TASK] Provide intentionally messy but functional code for learning debugging and improvement | [TOPIC] Treat functions as first-class objects and verify callables using callable(), map(), and filter().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#58 | Stage 4 🧹 Refactor | Python Core &amp; Scripting | 📊 Level: Intermediate | 🌐 Coding5s.com
**Concept:** First-Class Functions &amp; Callables (callable(), map(),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Treat functions as first-class objects and verify callables using callable(), map(), and filter().. Topic details: First-Class Functions &amp; Callables (callable(), map(),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Core &amp; Scripting | 📊 Level: Intermediate
**Topic:** Treat functions as first-class objects and verify callables using callable(), map(), and filter().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5" t="str">
        <f t="shared" si="25"/>
        <v>[ROLE] Tech Product Manager assigning a Python Core &amp; Scripting Jira Ticket | [TASK] Provide a guided implementation exercise with full solution for learning purposes | [TOPIC] Treat functions as first-class objects and verify callables using callable(), map(), and filter().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Core &amp; Scripting | 📊 Level: Intermediate | 🌐 Coding5s.com
**Concept:** First-Class Functions &amp; Callables (callable(), map(),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Treat functions as first-class objects and verify callables using callable(), map(), and filter().. Goal: First-Class Functions &amp; Callables (callable(), map(),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Core &amp; Scripting | 📊 Level: Intermediate
**Topic:** Treat functions as first-class objects and verify callables using callable(), map(), and filter().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27"/>
        <v/>
      </c>
      <c r="AA66" s="56" t="str">
        <f t="shared" si="28"/>
        <v/>
      </c>
      <c r="AB66" s="56" t="str">
        <f t="shared" si="29"/>
        <v/>
      </c>
      <c r="AC66" s="56" t="str">
        <f t="shared" si="30"/>
        <v/>
      </c>
      <c r="AD66" s="56" t="str">
        <f t="shared" si="31"/>
        <v/>
      </c>
      <c r="AE66" s="40"/>
      <c r="AF66" s="40"/>
      <c r="AG66" s="40"/>
      <c r="AH66" s="56" t="str">
        <f t="shared" si="32"/>
        <v/>
      </c>
      <c r="AI66" s="54"/>
      <c r="AJ66" s="54"/>
      <c r="AK66" s="54"/>
      <c r="AL66" s="54"/>
      <c r="AM66" s="54"/>
    </row>
    <row r="67" spans="1:39">
      <c r="A67" s="45" t="str" cm="1">
        <f t="array" ref="A67">IF(H67="PROJECT", CHAR(10) &amp; "- " &amp; _xlfn.TEXTJOIN(CHAR(10) &amp; "- ", TRUE, _xlfn._xlws.FILTER($I$9:$I$1000, ($B$9:$B$1000=B67) * ($H$9:$H$1000="Topic"))), "")</f>
        <v/>
      </c>
      <c r="B67" s="45">
        <f t="shared" si="16"/>
        <v>8</v>
      </c>
      <c r="C67" s="93">
        <v>12</v>
      </c>
      <c r="D67" s="46">
        <v>4</v>
      </c>
      <c r="E67" s="58" t="s">
        <v>46</v>
      </c>
      <c r="F67" s="48">
        <v>59</v>
      </c>
      <c r="G67" s="49" t="s">
        <v>158</v>
      </c>
      <c r="H67" s="64" t="s">
        <v>48</v>
      </c>
      <c r="I67" s="50" t="s">
        <v>820</v>
      </c>
      <c r="J67" s="51" t="s">
        <v>821</v>
      </c>
      <c r="K67" s="127" t="str">
        <f t="shared" si="17"/>
        <v xml:space="preserve">[ROLE] Friendly tutor specializing in Python Core &amp; Scripting | [TOPIC] Construct anonymous single-expression functions using lambda, map(), filter(), and sorted().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Core &amp; Scripting | 📊 Level: Intermediate | 🌐 Coding5s.com
**Concept:** Lambda Expressions (lambda, map(), filter(), sorted())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single-expression functions using lambda, map(), filter(), and sorted().. Topic details: Lambda Expressions (lambda, map(), filter(), sorted())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Core &amp; Scripting | 📊 Level: Intermediate
**Topic:** Construct anonymous single-expression functions using lambda, map(), filter(), and sorted().
---
 | [FOOTER RULE - STRICT] End your response with: '--- ⚡ *Coding5s Mentor System — Eliminating Epistemic Debt*' | </v>
      </c>
      <c r="M67" s="53">
        <v>0</v>
      </c>
      <c r="N67" s="100" t="str">
        <f t="shared" si="19"/>
        <v>[ROLE] Careless Python Core &amp; Scripting Developer | [TASK] Generate debugging challenges in Python Core &amp; Scripting | | [TOPIC] Construct anonymous single-expression functions using lambda, map(), filter(), and sorted().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2 🐛 Debug | Python Core &amp; Scripting | 📊 Level: Intermediate | 🌐 Coding5s.com
Concept: Lambda Expressions (lambda, map(), filter(), sorted())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single-expression functions using lambda, map(), filter(), and sorted().. Topic details: Lambda Expressions (lambda, map(), filter(), sorted())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Core &amp; Scripting | 📊 Level: Intermediate
**Topic:** Construct anonymous single-expression functions using lambda, map(), filter(), and sorted().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0" t="str">
        <f t="shared" si="21"/>
        <v>[ROLE] Tech Lead | [TASK] Assign incomplete Python Core &amp; Scripting script challenges | [TOPIC] Construct anonymous single-expression functions using lambda, map(), filter(), and sorted().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#59 | Stage 3 🧩 Complete | Python Core &amp; Scripting | 📊 Level: Intermediate | 🌐 Coding5s.com
**Concept:** Lambda Expressions (lambda, map(), filter(), sorted())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single-expression functions using lambda, map(), filter(), and sorted()..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single-expression functions using lambda, map(), filter(), and sorted().. Topic details: Lambda Expressions (lambda, map(), filter(), sorted())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Core &amp; Scripting | 📊 Level: Intermediate
**Topic:** Construct anonymous single-expression functions using lambda, map(), filter(), and sorted().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0" t="str">
        <f t="shared" si="23"/>
        <v>[ROLE] Tech Lead | [TASK] Provide intentionally messy but functional code for learning debugging and improvement | [TOPIC] Construct anonymous single-expression functions using lambda, map(), filter(), and sorted().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#59 | Stage 4 🧹 Refactor | Python Core &amp; Scripting | 📊 Level: Intermediate | 🌐 Coding5s.com
**Concept:** Lambda Expressions (lambda, map(), filter(), sorted())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anonymous single-expression functions using lambda, map(), filter(), and sorted().. Topic details: Lambda Expressions (lambda, map(), filter(), sorted())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Core &amp; Scripting | 📊 Level: Intermediate
**Topic:** Construct anonymous single-expression functions using lambda, map(), filter(), and sorted().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5" t="str">
        <f t="shared" si="25"/>
        <v>[ROLE] Tech Product Manager assigning a Python Core &amp; Scripting Jira Ticket | [TASK] Provide a guided implementation exercise with full solution for learning purposes | [TOPIC] Construct anonymous single-expression functions using lambda, map(), filter(), and sorted().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Core &amp; Scripting | 📊 Level: Intermediate | 🌐 Coding5s.com
**Concept:** Lambda Expressions (lambda, map(), filter(), sorted())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single-expression functions using lambda, map(), filter(), and sorted().. Goal: Lambda Expressions (lambda, map(), filter(), sorted())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Core &amp; Scripting | 📊 Level: Intermediate
**Topic:** Construct anonymous single-expression functions using lambda, map(), filter(), and sorted().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27"/>
        <v/>
      </c>
      <c r="AA67" s="56" t="str">
        <f t="shared" si="28"/>
        <v/>
      </c>
      <c r="AB67" s="56" t="str">
        <f t="shared" si="29"/>
        <v/>
      </c>
      <c r="AC67" s="56" t="str">
        <f t="shared" si="30"/>
        <v/>
      </c>
      <c r="AD67" s="56" t="str">
        <f t="shared" si="31"/>
        <v/>
      </c>
      <c r="AE67" s="40"/>
      <c r="AF67" s="40"/>
      <c r="AG67" s="40"/>
      <c r="AH67" s="56" t="str">
        <f t="shared" si="32"/>
        <v/>
      </c>
      <c r="AI67" s="54"/>
      <c r="AJ67" s="54"/>
      <c r="AK67" s="54"/>
      <c r="AL67" s="54"/>
      <c r="AM67" s="54"/>
    </row>
    <row r="68" spans="1:39">
      <c r="A68" s="45" t="str" cm="1">
        <f t="array" ref="A68">IF(H68="PROJECT", CHAR(10) &amp; "- " &amp; _xlfn.TEXTJOIN(CHAR(10) &amp; "- ", TRUE, _xlfn._xlws.FILTER($I$9:$I$1000, ($B$9:$B$1000=B68) * ($H$9:$H$1000="Topic"))), "")</f>
        <v/>
      </c>
      <c r="B68" s="45">
        <f t="shared" si="16"/>
        <v>8</v>
      </c>
      <c r="C68" s="93">
        <v>15</v>
      </c>
      <c r="D68" s="57">
        <v>4</v>
      </c>
      <c r="E68" s="58" t="s">
        <v>46</v>
      </c>
      <c r="F68" s="59">
        <v>60</v>
      </c>
      <c r="G68" s="60" t="s">
        <v>158</v>
      </c>
      <c r="H68" s="60" t="s">
        <v>48</v>
      </c>
      <c r="I68" s="61" t="s">
        <v>822</v>
      </c>
      <c r="J68" s="62" t="s">
        <v>823</v>
      </c>
      <c r="K68" s="127" t="str">
        <f t="shared" si="17"/>
        <v xml:space="preserve">[ROLE] Friendly tutor specializing in Python Core &amp; Scripting | [TOPIC] Encapsulate free variables and retain state across function calls using def, return, and nonlocal.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Core &amp; Scripting | 📊 Level: Intermediate | 🌐 Coding5s.com
**Concept:** Closures &amp; Enclosing Scope (def, return, nonlocal)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Encapsulate free variables and retain state across function calls using def, return, and nonlocal.. Topic details: Closures &amp; Enclosing Scope (def, return, nonlocal)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Core &amp; Scripting | 📊 Level: Intermediate
**Topic:** Encapsulate free variables and retain state across function calls using def, return, and nonlocal.
---
 | [FOOTER RULE - STRICT] End your response with: '--- ⚡ *Coding5s Mentor System — Eliminating Epistemic Debt*' | </v>
      </c>
      <c r="M68" s="52">
        <v>0</v>
      </c>
      <c r="N68" s="100" t="str">
        <f t="shared" si="19"/>
        <v>[ROLE] Careless Python Core &amp; Scripting Developer | [TASK] Generate debugging challenges in Python Core &amp; Scripting | | [TOPIC] Encapsulate free variables and retain state across function calls using def, return, and nonlocal.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2 🐛 Debug | Python Core &amp; Scripting | 📊 Level: Intermediate | 🌐 Coding5s.com
Concept: Closures &amp; Enclosing Scope (def, return, nonlocal)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Encapsulate free variables and retain state across function calls using def, return, and nonlocal.. Topic details: Closures &amp; Enclosing Scope (def, return, nonlocal)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Core &amp; Scripting | 📊 Level: Intermediate
**Topic:** Encapsulate free variables and retain state across function calls using def, return, and nonlocal.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0" t="str">
        <f t="shared" si="21"/>
        <v>[ROLE] Tech Lead | [TASK] Assign incomplete Python Core &amp; Scripting script challenges | [TOPIC] Encapsulate free variables and retain state across function calls using def, return, and nonlocal.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#60 | Stage 3 🧩 Complete | Python Core &amp; Scripting | 📊 Level: Intermediate | 🌐 Coding5s.com
**Concept:** Closures &amp; Enclosing Scope (def, return, nonlocal)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Encapsulate free variables and retain state across function calls using def, return, and nonlocal..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Encapsulate free variables and retain state across function calls using def, return, and nonlocal.. Topic details: Closures &amp; Enclosing Scope (def, return, nonlocal)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Core &amp; Scripting | 📊 Level: Intermediate
**Topic:** Encapsulate free variables and retain state across function calls using def, return, and nonlocal.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0" t="str">
        <f t="shared" si="23"/>
        <v>[ROLE] Tech Lead | [TASK] Provide intentionally messy but functional code for learning debugging and improvement | [TOPIC] Encapsulate free variables and retain state across function calls using def, return, and nonlocal.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#60 | Stage 4 🧹 Refactor | Python Core &amp; Scripting | 📊 Level: Intermediate | 🌐 Coding5s.com
**Concept:** Closures &amp; Enclosing Scope (def, return, nonlocal)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Encapsulate free variables and retain state across function calls using def, return, and nonlocal.. Topic details: Closures &amp; Enclosing Scope (def, return, nonlocal)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Core &amp; Scripting | 📊 Level: Intermediate
**Topic:** Encapsulate free variables and retain state across function calls using def, return, and nonlocal.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5" t="str">
        <f t="shared" si="25"/>
        <v>[ROLE] Tech Product Manager assigning a Python Core &amp; Scripting Jira Ticket | [TASK] Provide a guided implementation exercise with full solution for learning purposes | [TOPIC] Encapsulate free variables and retain state across function calls using def, return, and nonlocal.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Core &amp; Scripting | 📊 Level: Intermediate | 🌐 Coding5s.com
**Concept:** Closures &amp; Enclosing Scope (def, return, nonlocal)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Encapsulate free variables and retain state across function calls using def, return, and nonlocal.. Goal: Closures &amp; Enclosing Scope (def, return, nonlocal)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Core &amp; Scripting | 📊 Level: Intermediate
**Topic:** Encapsulate free variables and retain state across function calls using def, return, and nonlocal.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27"/>
        <v/>
      </c>
      <c r="AA68" s="56" t="str">
        <f t="shared" si="28"/>
        <v/>
      </c>
      <c r="AB68" s="56" t="str">
        <f t="shared" si="29"/>
        <v/>
      </c>
      <c r="AC68" s="56" t="str">
        <f t="shared" si="30"/>
        <v/>
      </c>
      <c r="AD68" s="56" t="str">
        <f t="shared" si="31"/>
        <v/>
      </c>
      <c r="AE68" s="40"/>
      <c r="AF68" s="40"/>
      <c r="AG68" s="40"/>
      <c r="AH68" s="56" t="str">
        <f t="shared" si="32"/>
        <v/>
      </c>
      <c r="AI68" s="54"/>
      <c r="AJ68" s="54"/>
      <c r="AK68" s="54"/>
      <c r="AL68" s="54"/>
      <c r="AM68" s="54"/>
    </row>
    <row r="69" spans="1:39">
      <c r="A69" s="45" t="str" cm="1">
        <f t="array" ref="A69">IF(H69="PROJECT", CHAR(10) &amp; "- " &amp; _xlfn.TEXTJOIN(CHAR(10) &amp; "- ", TRUE, _xlfn._xlws.FILTER($I$9:$I$1000, ($B$9:$B$1000=B69) * ($H$9:$H$1000="Topic"))), "")</f>
        <v/>
      </c>
      <c r="B69" s="45">
        <f t="shared" si="16"/>
        <v>8</v>
      </c>
      <c r="C69" s="93">
        <v>12</v>
      </c>
      <c r="D69" s="46">
        <v>4</v>
      </c>
      <c r="E69" s="58" t="s">
        <v>46</v>
      </c>
      <c r="F69" s="48">
        <v>61</v>
      </c>
      <c r="G69" s="49" t="s">
        <v>158</v>
      </c>
      <c r="H69" s="64" t="s">
        <v>48</v>
      </c>
      <c r="I69" s="50" t="s">
        <v>824</v>
      </c>
      <c r="J69" s="51" t="s">
        <v>825</v>
      </c>
      <c r="K69" s="127" t="str">
        <f t="shared" si="17"/>
        <v xml:space="preserve">[ROLE] Friendly tutor specializing in Python Core &amp; Scripting | [TOPIC] Apply functional transformation and evaluation built-ins using map(), filter(), all(), any(), and eval().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Core &amp; Scripting | 📊 Level: Intermediate | 🌐 Coding5s.com
**Concept:** Functional Built-ins (map(), filter(), all(), any(), eval())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functional transformation and evaluation built-ins using map(), filter(), all(), any(), and eval().. Topic details: Functional Built-ins (map(), filter(), all(), any(), eval())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Core &amp; Scripting | 📊 Level: Intermediate
**Topic:** Apply functional transformation and evaluation built-ins using map(), filter(), all(), any(), and eval().
---
 | [FOOTER RULE - STRICT] End your response with: '--- ⚡ *Coding5s Mentor System — Eliminating Epistemic Debt*' | </v>
      </c>
      <c r="M69" s="53">
        <v>0</v>
      </c>
      <c r="N69" s="100" t="str">
        <f t="shared" si="19"/>
        <v>[ROLE] Careless Python Core &amp; Scripting Developer | [TASK] Generate debugging challenges in Python Core &amp; Scripting | | [TOPIC] Apply functional transformation and evaluation built-ins using map(), filter(), all(), any(), and eval().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2 🐛 Debug | Python Core &amp; Scripting | 📊 Level: Intermediate | 🌐 Coding5s.com
Concept: Functional Built-ins (map(), filter(), all(), any(), eval())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functional transformation and evaluation built-ins using map(), filter(), all(), any(), and eval().. Topic details: Functional Built-ins (map(), filter(), all(), any(), eval())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Core &amp; Scripting | 📊 Level: Intermediate
**Topic:** Apply functional transformation and evaluation built-ins using map(), filter(), all(), any(), and eval().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0" t="str">
        <f t="shared" si="21"/>
        <v>[ROLE] Tech Lead | [TASK] Assign incomplete Python Core &amp; Scripting script challenges | [TOPIC] Apply functional transformation and evaluation built-ins using map(), filter(), all(), any(), and eval().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#61 | Stage 3 🧩 Complete | Python Core &amp; Scripting | 📊 Level: Intermediate | 🌐 Coding5s.com
**Concept:** Functional Built-ins (map(), filter(), all(), any(), eval())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functional transformation and evaluation built-ins using map(), filter(), all(), any(), and eval()..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functional transformation and evaluation built-ins using map(), filter(), all(), any(), and eval().. Topic details: Functional Built-ins (map(), filter(), all(), any(), eval())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Core &amp; Scripting | 📊 Level: Intermediate
**Topic:** Apply functional transformation and evaluation built-ins using map(), filter(), all(), any(), and eval().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0" t="str">
        <f t="shared" si="23"/>
        <v>[ROLE] Tech Lead | [TASK] Provide intentionally messy but functional code for learning debugging and improvement | [TOPIC] Apply functional transformation and evaluation built-ins using map(), filter(), all(), any(), and eval().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#61 | Stage 4 🧹 Refactor | Python Core &amp; Scripting | 📊 Level: Intermediate | 🌐 Coding5s.com
**Concept:** Functional Built-ins (map(), filter(), all(), any(), 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functional transformation and evaluation built-ins using map(), filter(), all(), any(), and eval().. Topic details: Functional Built-ins (map(), filter(), all(), any(), 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Core &amp; Scripting | 📊 Level: Intermediate
**Topic:** Apply functional transformation and evaluation built-ins using map(), filter(), all(), any(), and eval().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5" t="str">
        <f t="shared" si="25"/>
        <v>[ROLE] Tech Product Manager assigning a Python Core &amp; Scripting Jira Ticket | [TASK] Provide a guided implementation exercise with full solution for learning purposes | [TOPIC] Apply functional transformation and evaluation built-ins using map(), filter(), all(), any(), and eval().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Core &amp; Scripting | 📊 Level: Intermediate | 🌐 Coding5s.com
**Concept:** Functional Built-ins (map(), filter(), all(), any(), eval())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functional transformation and evaluation built-ins using map(), filter(), all(), any(), and eval().. Goal: Functional Built-ins (map(), filter(), all(), any(), 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Core &amp; Scripting | 📊 Level: Intermediate
**Topic:** Apply functional transformation and evaluation built-ins using map(), filter(), all(), any(), and eval().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27"/>
        <v/>
      </c>
      <c r="AA69" s="56" t="str">
        <f t="shared" si="28"/>
        <v/>
      </c>
      <c r="AB69" s="56" t="str">
        <f t="shared" si="29"/>
        <v/>
      </c>
      <c r="AC69" s="56" t="str">
        <f t="shared" si="30"/>
        <v/>
      </c>
      <c r="AD69" s="56" t="str">
        <f t="shared" si="31"/>
        <v/>
      </c>
      <c r="AE69" s="40"/>
      <c r="AF69" s="40"/>
      <c r="AG69" s="40"/>
      <c r="AH69" s="56" t="str">
        <f t="shared" si="32"/>
        <v/>
      </c>
      <c r="AI69" s="54"/>
      <c r="AJ69" s="54"/>
      <c r="AK69" s="54"/>
      <c r="AL69" s="54"/>
      <c r="AM69" s="54"/>
    </row>
    <row r="70" spans="1:39">
      <c r="A70" s="45" t="str" cm="1">
        <f t="array" ref="A70">IF(H70="PROJECT", CHAR(10) &amp; "- " &amp; _xlfn.TEXTJOIN(CHAR(10) &amp; "- ", TRUE, _xlfn._xlws.FILTER($I$9:$I$1000, ($B$9:$B$1000=B70) * ($H$9:$H$1000="Topic"))), "")</f>
        <v/>
      </c>
      <c r="B70" s="45">
        <f t="shared" si="16"/>
        <v>8</v>
      </c>
      <c r="C70" s="93">
        <v>15</v>
      </c>
      <c r="D70" s="57">
        <v>4</v>
      </c>
      <c r="E70" s="58" t="s">
        <v>46</v>
      </c>
      <c r="F70" s="59">
        <v>62</v>
      </c>
      <c r="G70" s="60" t="s">
        <v>158</v>
      </c>
      <c r="H70" s="63" t="s">
        <v>48</v>
      </c>
      <c r="I70" s="61" t="s">
        <v>826</v>
      </c>
      <c r="J70" s="62" t="s">
        <v>827</v>
      </c>
      <c r="K70" s="127" t="str">
        <f t="shared" si="17"/>
        <v xml:space="preserve">[ROLE] Friendly tutor specializing in Python Core &amp; Scripting | [TOPIC] Apply specialized functional utilities and memoization using functools.reduce(), functools.partial(), functools.lru_cache(), functools.cache(), and functools.singledispatch.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Core &amp; Scripting | 📊 Level: Intermediate | 🌐 Coding5s.com
**Concept:** Functools Utilities (functools.reduce(), functools.partial(), functools.lru_cache(), functools.cache(), functools.singledispatch)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Core &amp; Scripting | 📊 Level: Intermediate
**Topic:** Apply specialized functional utilities and memoization using functools.reduce(), functools.partial(), functools.lru_cache(), functools.cache(), and functools.singledispatch.
---
 | [FOOTER RULE - STRICT] End your response with: '--- ⚡ *Coding5s Mentor System — Eliminating Epistemic Debt*' | </v>
      </c>
      <c r="M70" s="52">
        <v>0</v>
      </c>
      <c r="N70" s="100" t="str">
        <f t="shared" si="19"/>
        <v>[ROLE] Careless Python Core &amp; Scripting Developer | [TASK] Generate debugging challenges in Python Core &amp; Scripting | | [TOPIC] Apply specialized functional utilities and memoization using functools.reduce(), functools.partial(), functools.lru_cache(), functools.cache(), and functools.singledispatch.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2 🐛 Debug | Python Core &amp; Scripting | 📊 Level: Intermediate | 🌐 Coding5s.com
Concept: Functools Utilities (functools.reduce(), functools.partial(), functools.lru_cache(), functools.cache(), functools.singledispatch)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Core &amp; Scripting | 📊 Level: Intermediate
**Topic:** Apply specialized functional utilities and memoization using functools.reduce(), functools.partial(), functools.lru_cache(), functools.cache(), and functools.singledispatch.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0" t="str">
        <f t="shared" si="21"/>
        <v>[ROLE] Tech Lead | [TASK] Assign incomplete Python Core &amp; Scripting script challenges | [TOPIC] Apply specialized functional utilities and memoization using functools.reduce(), functools.partial(), functools.lru_cache(), functools.cache(), and functools.singledispatch.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#62 | Stage 3 🧩 Complete | Python Core &amp; Scripting | 📊 Level: Intermediate | 🌐 Coding5s.com
**Concept:** Functools Utilities (functools.reduce(), functools.partial(), functools.lru_cache(), functools.cache(), functools.singledispatch)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specialized functional utilities and memoization using functools.reduce(), functools.partial(), functools.lru_cache(), functools.cache(), and functools.singledispatch..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Core &amp; Scripting | 📊 Level: Intermediate
**Topic:** Apply specialized functional utilities and memoization using functools.reduce(), functools.partial(), functools.lru_cache(), functools.cache(), and functools.singledispatch.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0" t="str">
        <f t="shared" si="23"/>
        <v>[ROLE] Tech Lead | [TASK] Provide intentionally messy but functional code for learning debugging and improvement | [TOPIC] Apply specialized functional utilities and memoization using functools.reduce(), functools.partial(), functools.lru_cache(), functools.cache(), and functools.singledispatch.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#62 | Stage 4 🧹 Refactor | Python Core &amp; Scripting | 📊 Level: Intermediate | 🌐 Coding5s.com
**Concept:** Functools Utilities (functools.reduce(), functools.partial(), functools.lru_cache(), functools.cache(), functools.singledispatch)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Apply specialized functional utilities and memoization using functools.reduce(), functools.partial(), functools.lru_cache(), functools.cache(), and functools.singledispatch.. Topic details: Functools Utilities (functools.reduce(), functools.partial(), functools.lru_cache(), functools.cache(), functools.singledispatch)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Core &amp; Scripting | 📊 Level: Intermediate
**Topic:** Apply specialized functional utilities and memoization using functools.reduce(), functools.partial(), functools.lru_cache(), functools.cache(), and functools.singledispatch.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5" t="str">
        <f t="shared" si="25"/>
        <v>[ROLE] Tech Product Manager assigning a Python Core &amp; Scripting Jira Ticket | [TASK] Provide a guided implementation exercise with full solution for learning purposes | [TOPIC] Apply specialized functional utilities and memoization using functools.reduce(), functools.partial(), functools.lru_cache(), functools.cache(), and functools.singledispatch.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Core &amp; Scripting | 📊 Level: Intermediate | 🌐 Coding5s.com
**Concept:** Functools Utilities (functools.reduce(), functools.partial(), functools.lru_cache(), functools.cache(), functools.singledispatch)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specialized functional utilities and memoization using functools.reduce(), functools.partial(), functools.lru_cache(), functools.cache(), and functools.singledispatch.. Goal: Functools Utilities (functools.reduce(), functools.partial(), functools.lru_cache(), functools.cache(), functools.singledispatch)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Core &amp; Scripting | 📊 Level: Intermediate
**Topic:** Apply specialized functional utilities and memoization using functools.reduce(), functools.partial(), functools.lru_cache(), functools.cache(), and functools.singledispatch.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27"/>
        <v/>
      </c>
      <c r="AA70" s="56" t="str">
        <f t="shared" si="28"/>
        <v/>
      </c>
      <c r="AB70" s="56" t="str">
        <f t="shared" si="29"/>
        <v/>
      </c>
      <c r="AC70" s="56" t="str">
        <f t="shared" si="30"/>
        <v/>
      </c>
      <c r="AD70" s="56" t="str">
        <f t="shared" si="31"/>
        <v/>
      </c>
      <c r="AE70" s="40"/>
      <c r="AF70" s="40"/>
      <c r="AG70" s="40"/>
      <c r="AH70" s="56" t="str">
        <f t="shared" si="32"/>
        <v/>
      </c>
      <c r="AI70" s="54"/>
      <c r="AJ70" s="54"/>
      <c r="AK70" s="54"/>
      <c r="AL70" s="54"/>
      <c r="AM70" s="54"/>
    </row>
    <row r="71" spans="1:39">
      <c r="A71" s="45" t="str" cm="1">
        <f t="array" ref="A71">IF(H71="PROJECT", CHAR(10) &amp; "- " &amp; _xlfn.TEXTJOIN(CHAR(10) &amp; "- ", TRUE, _xlfn._xlws.FILTER($I$9:$I$1000, ($B$9:$B$1000=B71) * ($H$9:$H$1000="Topic"))), "")</f>
        <v/>
      </c>
      <c r="B71" s="45">
        <f t="shared" si="16"/>
        <v>8</v>
      </c>
      <c r="C71" s="93">
        <v>18</v>
      </c>
      <c r="D71" s="46">
        <v>5</v>
      </c>
      <c r="E71" s="58" t="s">
        <v>46</v>
      </c>
      <c r="F71" s="48">
        <v>63</v>
      </c>
      <c r="G71" s="49" t="s">
        <v>158</v>
      </c>
      <c r="H71" s="64" t="s">
        <v>48</v>
      </c>
      <c r="I71" s="50" t="s">
        <v>828</v>
      </c>
      <c r="J71" s="51" t="s">
        <v>829</v>
      </c>
      <c r="K71" s="127" t="str">
        <f t="shared" si="17"/>
        <v xml:space="preserve">[ROLE] Friendly tutor specializing in Python Core &amp; Scripting | [TOPIC] Construct function decorators and preserve metadata using @, functools.wraps(), def, and return.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Core &amp; Scripting | 📊 Level: Intermediate | 🌐 Coding5s.com
**Concept:** Function Decorators (@, functools.wraps(), def, return)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function decorators and preserve metadata using @, functools.wraps(), def, and return.. Topic details: Function Decorators (@, functools.wraps(), def, return)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Core &amp; Scripting | 📊 Level: Intermediate
**Topic:** Construct function decorators and preserve metadata using @, functools.wraps(), def, and return.
---
 | [FOOTER RULE - STRICT] End your response with: '--- ⚡ *Coding5s Mentor System — Eliminating Epistemic Debt*' | </v>
      </c>
      <c r="M71" s="53">
        <v>0</v>
      </c>
      <c r="N71" s="100" t="str">
        <f t="shared" si="19"/>
        <v>[ROLE] Careless Python Core &amp; Scripting Developer | [TASK] Generate debugging challenges in Python Core &amp; Scripting | | [TOPIC] Construct function decorators and preserve metadata using @, functools.wraps(), def, and return.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2 🐛 Debug | Python Core &amp; Scripting | 📊 Level: Intermediate | 🌐 Coding5s.com
Concept: Function Decorators (@, functools.wraps(), def, return)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function decorators and preserve metadata using @, functools.wraps(), def, and return.. Topic details: Function Decorators (@, functools.wraps(), def, return)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Core &amp; Scripting | 📊 Level: Intermediate
**Topic:** Construct function decorators and preserve metadata using @, functools.wraps(), def, and return.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0" t="str">
        <f t="shared" si="21"/>
        <v>[ROLE] Tech Lead | [TASK] Assign incomplete Python Core &amp; Scripting script challenges | [TOPIC] Construct function decorators and preserve metadata using @, functools.wraps(), def, and return.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#63 | Stage 3 🧩 Complete | Python Core &amp; Scripting | 📊 Level: Intermediate | 🌐 Coding5s.com
**Concept:** Function Decorators (@, functools.wraps(), def, return)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function decorators and preserve metadata using @, functools.wraps(), def, and return..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function decorators and preserve metadata using @, functools.wraps(), def, and return.. Topic details: Function Decorators (@, functools.wraps(), def, return)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Core &amp; Scripting | 📊 Level: Intermediate
**Topic:** Construct function decorators and preserve metadata using @, functools.wraps(), def, and return.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0" t="str">
        <f t="shared" si="23"/>
        <v>[ROLE] Tech Lead | [TASK] Provide intentionally messy but functional code for learning debugging and improvement | [TOPIC] Construct function decorators and preserve metadata using @, functools.wraps(), def, and return.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#63 | Stage 4 🧹 Refactor | Python Core &amp; Scripting | 📊 Level: Intermediate | 🌐 Coding5s.com
**Concept:** Function Decorators (@, functools.wraps(), def, return)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Construct function decorators and preserve metadata using @, functools.wraps(), def, and return.. Topic details: Function Decorators (@, functools.wraps(), def, return)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Core &amp; Scripting | 📊 Level: Intermediate
**Topic:** Construct function decorators and preserve metadata using @, functools.wraps(), def, and return.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5" t="str">
        <f t="shared" si="25"/>
        <v>[ROLE] Tech Product Manager assigning a Python Core &amp; Scripting Jira Ticket | [TASK] Provide a guided implementation exercise with full solution for learning purposes | [TOPIC] Construct function decorators and preserve metadata using @, functools.wraps(), def, and return.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Core &amp; Scripting | 📊 Level: Intermediate | 🌐 Coding5s.com
**Concept:** Function Decorators (@, functools.wraps(), def, return)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function decorators and preserve metadata using @, functools.wraps(), def, and return.. Goal: Function Decorators (@, functools.wraps(), def, return)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Core &amp; Scripting | 📊 Level: Intermediate
**Topic:** Construct function decorators and preserve metadata using @, functools.wraps(), def, and return.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27"/>
        <v/>
      </c>
      <c r="AA71" s="56" t="str">
        <f t="shared" si="28"/>
        <v/>
      </c>
      <c r="AB71" s="56" t="str">
        <f t="shared" si="29"/>
        <v/>
      </c>
      <c r="AC71" s="56" t="str">
        <f t="shared" si="30"/>
        <v/>
      </c>
      <c r="AD71" s="56" t="str">
        <f t="shared" si="31"/>
        <v/>
      </c>
      <c r="AE71" s="40"/>
      <c r="AF71" s="40"/>
      <c r="AG71" s="40"/>
      <c r="AH71" s="56" t="str">
        <f t="shared" si="32"/>
        <v/>
      </c>
      <c r="AI71" s="54"/>
      <c r="AJ71" s="54"/>
      <c r="AK71" s="54"/>
      <c r="AL71" s="54"/>
      <c r="AM71" s="54"/>
    </row>
    <row r="72" spans="1:39">
      <c r="A72" s="45" t="str" cm="1">
        <f t="array" ref="A72">IF(H72="PROJECT", CHAR(10) &amp; "- " &amp; _xlfn.TEXTJOIN(CHAR(10) &amp; "- ", TRUE, _xlfn._xlws.FILTER($I$9:$I$1000, ($B$9:$B$1000=B72) * ($H$9:$H$1000="Topic"))), "")</f>
        <v xml:space="preserve">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v>
      </c>
      <c r="B72" s="45">
        <f t="shared" si="16"/>
        <v>8</v>
      </c>
      <c r="C72" s="93">
        <v>32</v>
      </c>
      <c r="D72" s="57">
        <v>0</v>
      </c>
      <c r="E72" s="58" t="s">
        <v>46</v>
      </c>
      <c r="F72" s="59">
        <v>64</v>
      </c>
      <c r="G72" s="60" t="s">
        <v>158</v>
      </c>
      <c r="H72" s="63" t="s">
        <v>77</v>
      </c>
      <c r="I72" s="61" t="s">
        <v>830</v>
      </c>
      <c r="J72" s="62" t="s">
        <v>831</v>
      </c>
      <c r="K72" s="127" t="str">
        <f t="shared" si="17"/>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2" s="101" t="str">
        <f t="shared" si="18"/>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Functional Caching &amp; Decorator Framework consolidating Closures, Functools, and Function Decorators.. Topics applied in this project: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Core &amp; Scripting | 📊 Level: Intermediate
**Project:** Build a Functional Caching &amp; Decorator Framework consolidating Closures, Functools, and Function Decorators.
---
 | [FOOTER RULE - STRICT] End your response with: '--- ⚡ *Coding5s Mentor System — Eliminating Epistemic Debt*' | </v>
      </c>
      <c r="M72" s="52">
        <v>0</v>
      </c>
      <c r="N72" s="100" t="str">
        <f t="shared" si="19"/>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2" s="101" t="str">
        <f t="shared" si="20"/>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Core &amp; Scripting | 📊 Level: Intermediate
**Project:** Build a Functional Caching &amp; Decorator Framework consolidating Closures, Functools, and Function Decorators.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0" t="str">
        <f t="shared" si="21"/>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2" s="101" t="str">
        <f t="shared" si="22"/>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Core &amp; Scripting | 📊 Level: Intermediate
**Project:** Build a Functional Caching &amp; Decorator Framework consolidating Closures, Functools, and Function Decorators.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0" t="str">
        <f t="shared" si="23"/>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2" s="101" t="str">
        <f t="shared" si="24"/>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Functional Caching &amp; Decorator Framework consolidating Closures, Functools, and Function Decorators.. Topics involved: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Project objective: Project 08: Functional Metaprogramming &amp; Caching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Core &amp; Scripting | 📊 Level: Intermediate
**Project:** Build a Functional Caching &amp; Decorator Framework consolidating Closures, Functools, and Function Decorators.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5" t="str">
        <f t="shared" si="25"/>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2" s="101" t="str">
        <f t="shared" si="26"/>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Functional Caching &amp; Decorator Framework consolidating Closures, Functools, and Function Decorators.. Topics integrated: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Business Goal: Project 08: Functional Metaprogramming &amp; Caching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Core &amp; Scripting | 📊 Level: Intermediate
**Project:** Build a Functional Caching &amp; Decorator Framework consolidating Closures, Functools, and Function Decorators.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27"/>
        <v>[TASK] Teach through a practical Python Core &amp; Scripting -  project following the micro-learning methodology, acting as a supportive tutor, creating a project about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Core &amp; Scripting | 📊 Level: Intermediate | 🌐 Coding5s.com
**Project:** Project 08: Functional Metaprogramming &amp; Caching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2" s="56" t="str">
        <f t="shared" si="28"/>
        <v>[ROLE] Careless Python Core &amp; Scripting Developer | [TASK] Generate debugging project in Python Core &amp; Scripting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Core &amp; Scripting | 📊 Level: Intermediate | 🌐 Coding5s.com
Project: Project 08: Functional Metaprogramming &amp; Caching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2" s="56" t="str">
        <f t="shared" si="29"/>
        <v>[ROLE] Tech Lead | [TASK] Assign incomplete project script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Core &amp; Scripting | 📊 Level: Intermediate | 🌐 Coding5s.com
**Project:** Project 08: Functional Metaprogramming &amp; Caching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2" s="56" t="str">
        <f t="shared" si="30"/>
        <v>[ROLE] Tech Lead | [TASK] Provide a messy but functional project for refactoring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Core &amp; Scripting | 📊 Level: Intermediate | 🌐 Coding5s.com
**Project:** Project 08: Functional Metaprogramming &amp; Caching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2" s="56" t="str">
        <f t="shared" si="31"/>
        <v>[ROLE] Tech Product Manager assigning a Python Core &amp; Scripting Jira Ticket | [TASK] Provide a guided project implementation with full solution | [PROJECT] Build a Functional Caching &amp; Decorator Framework consolidating Closures, Functools, and Function Decorators. | [TOPICS USED] 
- Manage variable scope lookup and scope modifications using global, nonlocal, locals(), and globals().
- Treat functions as first-class objects and verify callables using callable(), map(), and filter().
- Construct anonymous single-expression functions using lambda, map(), filter(), and sorted().
- Encapsulate free variables and retain state across function calls using def, return, and nonlocal.
- Apply functional transformation and evaluation built-ins using map(), filter(), all(), any(), and eval().
- Apply specialized functional utilities and memoization using functools.reduce(), functools.partial(), functools.lru_cache(), functools.cache(), and functools.singledispatch.
- Construct function decorators and preserve metadata using @, functools.wraps(), def, and return.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#64 | Stage 5 | Python Core &amp; Scripting | 📊 Level: Intermediate | 🌐 Coding5s.com
**Project:** Project 08: Functional Metaprogramming &amp; Caching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2" s="40"/>
      <c r="AF72" s="40"/>
      <c r="AG72" s="40"/>
      <c r="AH72" s="56" t="str">
        <f t="shared" si="32"/>
        <v/>
      </c>
      <c r="AI72" s="54"/>
      <c r="AJ72" s="54"/>
      <c r="AK72" s="54"/>
      <c r="AL72" s="54"/>
      <c r="AM72" s="54"/>
    </row>
    <row r="73" spans="1:39">
      <c r="A73" s="45" t="str" cm="1">
        <f t="array" ref="A73">IF(H73="PROJECT", CHAR(10) &amp; "- " &amp; _xlfn.TEXTJOIN(CHAR(10) &amp; "- ", TRUE, _xlfn._xlws.FILTER($I$9:$I$1000, ($B$9:$B$1000=B73) * ($H$9:$H$1000="Topic"))), "")</f>
        <v/>
      </c>
      <c r="B73" s="45">
        <f t="shared" si="16"/>
        <v>9</v>
      </c>
      <c r="C73" s="93">
        <v>15</v>
      </c>
      <c r="D73" s="46">
        <v>4</v>
      </c>
      <c r="E73" s="58" t="s">
        <v>46</v>
      </c>
      <c r="F73" s="48">
        <v>65</v>
      </c>
      <c r="G73" s="53" t="s">
        <v>158</v>
      </c>
      <c r="H73" s="49" t="s">
        <v>48</v>
      </c>
      <c r="I73" s="50" t="s">
        <v>832</v>
      </c>
      <c r="J73" s="51" t="s">
        <v>833</v>
      </c>
      <c r="K73" s="127" t="str">
        <f t="shared" ref="K73:K104" si="33">IF(H73="Topic",
"[ROLE] Friendly tutor specializing in " &amp; $I$2 &amp; " | " &amp;
"[TOPIC] " &amp; I73 &amp; " | " &amp;
"[LEVEL] " &amp; G73 &amp; " | " &amp;
"[COUNT] " &amp; D73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$C73 &amp; " lines of EXECUTABLE code (STRICT: Do NOT count comments or blank lines). - NEVER exceed this limit. | " &amp;
"[FUNCTION RULE] Rule: " &amp; IF(G73="Beginner","Focus strictly on flat linear scripts, variables, print statements, and primitive data types. DO NOT use custom def functions.", IF(G73="Intermediate",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F73 &amp; " | Stage 1 📖 Practice | " &amp; IF($I$3="", $I$2, $I$2&amp; " - " &amp;$I$3) &amp; " | 📊 Level: " &amp; G73 &amp; " | 🌐 Coding5s.com" &amp; CHAR(10) &amp; "**Concept:** " &amp; J73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D73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IF(AJ73&lt;&gt;"", AJ73,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IF(H73="PROJECT", Z73, ""))</f>
        <v xml:space="preserve">[ROLE] Friendly tutor specializing in Python Core &amp; Scripting | [TOPIC] Intercept and handle runtime exceptions gracefully using try, except, and as.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Core &amp; Scripting | 📊 Level: Intermediate | 🌐 Coding5s.com
**Concept:** Basic Exception Handling (try, except, as)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1" t="str">
        <f t="shared" ref="L73:L104" si="34">IF(OR(H73="Topic", UPPER(H73)="PROJECT"),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IF(UPPER(H73)="PROJECT", "building a PROJECT: " &amp; I73 &amp; ". Topics applied in this project: " &amp; A73 &amp; ". Project objective: " &amp; J73, "learning: " &amp; I73 &amp; ". Topic details: " &amp; J73)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IF(G73="Beginner", "Evaluate based on basic print statements, data structures, and conditional logic. Do NOT expect decorators, generators, or functions unless explicitly demanded.", IF(G73="Intermediate",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IF(AJ73&lt;&gt;"", "[MENTOR CONTEXT ALERT] Be aware of the following infrastructure limitation for this exercise: " &amp; AJ73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IF(UPPER(H73)="PROJECT",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IF(UPPER(H73)="PROJECT",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IF(UPPER(H73)="PROJECT", "Project #", "Topic #") &amp; F73 &amp; " | Practice | " &amp; IF($I$3="", $I$2, $I$2&amp; " - " &amp;$I$3) &amp; " | 📊 Level: " &amp; G73 &amp; CHAR(10) &amp; "**" &amp; IF(UPPER(H73)="PROJECT", "Project", "Topic") &amp; ":** " &amp; I73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and handle runtime exceptions gracefully using try, except, and as.. Topic details: Basic Exception Handling (try, except, as)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Core &amp; Scripting | 📊 Level: Intermediate
**Topic:** Intercept and handle runtime exceptions gracefully using try, except, and as.
---
 | [FOOTER RULE - STRICT] End your response with: '--- ⚡ *Coding5s Mentor System — Eliminating Epistemic Debt*' | </v>
      </c>
      <c r="M73" s="53">
        <v>0</v>
      </c>
      <c r="N73" s="100" t="str">
        <f t="shared" ref="N73:N104" si="35">IF(H73="Topic",
"[ROLE] Careless " &amp; $I$2 &amp; " Developer | " &amp;
"[TASK] Generate debugging challenges in " &amp; $I$2 &amp; " | | " &amp;
"[TOPIC] " &amp; I73 &amp; " | | " &amp;
"[LEVEL] " &amp; G73 &amp; " | | " &amp;
"[COUNT] " &amp; D73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F73 &amp; " | Stage 2 🐛 Debug | " &amp; IF($I$3="", $I$2, $I$2&amp; " - " &amp;$I$3) &amp; " | 📊 Level: " &amp; G73 &amp; " | 🌐 Coding5s.com" &amp; CHAR(10) &amp; "Concept: " &amp; J73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IF(G73="Beginner", "5–15", IF(G73="Intermediate",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D73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IF(H73="PROJECT", AA73, ""))</f>
        <v>[ROLE] Careless Python Core &amp; Scripting Developer | [TASK] Generate debugging challenges in Python Core &amp; Scripting | | [TOPIC] Intercept and handle runtime exceptions gracefully using try, except, and as.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2 🐛 Debug | Python Core &amp; Scripting | 📊 Level: Intermediate | 🌐 Coding5s.com
Concept: Basic Exception Handling (try, except, as)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1" t="str">
        <f t="shared" ref="O73:O104" si="36">IF(OR(H73="Topic", UPPER(H73)="PROJECT"),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IF(UPPER(H73)="PROJECT", "PROJECT: " &amp; I73 &amp; ". Topics involved: " &amp; A73 &amp; ". Project objective: " &amp; J73, "TOPIC: " &amp; I73 &amp; ". Topic details: " &amp; J73)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IF(UPPER(H73)="PROJECT", "Project #", "Topic #") &amp; F73 &amp; " | Debug | " &amp; IF($I$3="", $I$2, $I$2&amp; " - " &amp;$I$3) &amp; " | 📊 Level: " &amp; G73 &amp; CHAR(10) &amp; "**" &amp; IF(UPPER(H73)="PROJECT", "Project", "Topic") &amp; ":** " &amp; I73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and handle runtime exceptions gracefully using try, except, and as.. Topic details: Basic Exception Handling (try, except,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Core &amp; Scripting | 📊 Level: Intermediate
**Topic:** Intercept and handle runtime exceptions gracefully using try, except, and as.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0" t="str">
        <f t="shared" ref="Q73:Q104" si="37">IF(H73="Topic",
"[ROLE] Tech Lead | " &amp;
"[TASK] Assign incomplete " &amp; $I$2 &amp; " script challenges | " &amp;
"[TOPIC] " &amp; I73 &amp; " | " &amp;
"[LEVEL] " &amp; G73 &amp; " | " &amp;
"[COUNT] " &amp; D73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F73 &amp; " | Stage 3 🧩 Complete | " &amp; IF($I$3="", $I$2, $I$2&amp; " - " &amp;$I$3) &amp; " | 📊 Level: " &amp; G73 &amp; " | 🌐 Coding5s.com" &amp; CHAR(10) &amp; "**Concept:** " &amp; J73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IF(G73="Beginner","5–15", IF(G73="Intermediate","10–25","15–35"))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D73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I73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IF(G73="Beginner", "Clear explicit hint (no code) | ", IF(G73="Intermediate",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IF(H73="PROJECT", AB73, ""))</f>
        <v>[ROLE] Tech Lead | [TASK] Assign incomplete Python Core &amp; Scripting script challenges | [TOPIC] Intercept and handle runtime exceptions gracefully using try, except, and as.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#65 | Stage 3 🧩 Complete | Python Core &amp; Scripting | 📊 Level: Intermediate | 🌐 Coding5s.com
**Concept:** Basic Exception Handling (try, except, as)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and handle runtime exceptions gracefully using try, except,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1" t="str">
        <f t="shared" ref="R73:R104" si="38">IF(OR(H73="Topic", UPPER(H73)="PROJECT"),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IF(UPPER(H73)="PROJECT", "PROJECT: " &amp; I73 &amp; ". Topics involved: " &amp; A73 &amp; ". Project objective: " &amp; J73, "TOPIC: " &amp; I73 &amp; ". Topic details: " &amp; J73)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IF(UPPER(H73)="PROJECT", "Project #", "Topic #") &amp; F73 &amp; " | Complete | " &amp; IF($I$3="", $I$2, $I$2&amp; " - " &amp;$I$3) &amp; " | 📊 Level: " &amp; G73 &amp; CHAR(10) &amp; "**" &amp; IF(UPPER(H73)="PROJECT", "Project", "Topic") &amp; ":** " &amp; I73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and handle runtime exceptions gracefully using try, except, and as.. Topic details: Basic Exception Handling (try, except,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Core &amp; Scripting | 📊 Level: Intermediate
**Topic:** Intercept and handle runtime exceptions gracefully using try, except, and as.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0" t="str">
        <f t="shared" ref="T73:T104" si="39">IF(H73="Topic",
"[ROLE] Tech Lead | " &amp;
"[TASK] Provide intentionally messy but functional code for learning debugging and improvement | " &amp;
"[TOPIC] " &amp; I73 &amp; " | " &amp;
"[LEVEL] " &amp; G73 &amp; " | " &amp;
"[COUNT] " &amp; D73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F73 &amp; " | Stage 4 🧹 Refactor | " &amp; IF($I$3="", $I$2, $I$2&amp; " - " &amp;$I$3) &amp; " | 📊 Level: " &amp; G73 &amp; " | 🌐 Coding5s.com" &amp; CHAR(10) &amp; "**Concept:** " &amp; J73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D73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IF(G73="Beginner", "5–15", IF(G73="Intermediate",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IF(H73="PROJECT", AC73, ""))</f>
        <v>[ROLE] Tech Lead | [TASK] Provide intentionally messy but functional code for learning debugging and improvement | [TOPIC] Intercept and handle runtime exceptions gracefully using try, except, and as.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#65 | Stage 4 🧹 Refactor | Python Core &amp; Scripting | 📊 Level: Intermediate | 🌐 Coding5s.com
**Concept:** Basic Exception Handling (try, except,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1" t="str">
        <f t="shared" ref="U73:U104" si="40">IF(OR(H73="Topic", UPPER(H73)="PROJECT"),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IF(UPPER(H73)="PROJECT", "PROJECT: " &amp; I73 &amp; ". Topics involved: " &amp; A73 &amp; ". Project objective: " &amp; J73, "TOPIC: " &amp; I73 &amp; ". Topic details: " &amp; J73)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IF(UPPER(H73)="PROJECT", "Project #", "Topic #") &amp; F73 &amp; " | Refactor | " &amp; IF($I$3="", $I$2, $I$2&amp; " - " &amp;$I$3) &amp; " | 📊 Level: " &amp; G73 &amp; CHAR(10) &amp; "**" &amp; IF(UPPER(H73)="PROJECT", "Project", "Topic") &amp; ":** " &amp; I73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and handle runtime exceptions gracefully using try, except, and as.. Topic details: Basic Exception Handling (try, except,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Core &amp; Scripting | 📊 Level: Intermediate
**Topic:** Intercept and handle runtime exceptions gracefully using try, except, and as.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5" t="str">
        <f t="shared" ref="W73:W104" si="41">IF(H73="Topic",
"[ROLE] Tech Product Manager assigning a " &amp; $I$2 &amp; " Jira Ticket | " &amp;
"[TASK] Provide a guided implementation exercise with full solution for learning purposes | " &amp;
"[TOPIC] " &amp; I73 &amp; " | " &amp;
"[LEVEL] " &amp; G73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F73 &amp; " | Stage 5 | " &amp; IF($I$3="", $I$2, $I$2&amp; " - " &amp;$I$3) &amp; " | 📊 Level: " &amp; G73 &amp; " | 🌐 Coding5s.com" &amp; CHAR(10) &amp; "**Concept:** " &amp; J73 &amp; CHAR(10) &amp; "---" &amp; CHAR(10) &amp; " | " &amp;
"[FUNCTIONAL_STRUCTURE_POLICY] Rule: " &amp; IF(G73="Beginner", "Use simple scripts or minimal functions. ", IF(G73="Intermediate",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IF(G73="Beginner", "10–20", IF(G73="Intermediate", "15–30", "25–40")) &amp; " lines of EXECUTABLE code (STRICT) - V1.1 MUST be between " &amp; IF(G73="Beginner", "15–30", IF(G73="Intermediate",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IF(H73="PROJECT", AD73, ""))</f>
        <v>[ROLE] Tech Product Manager assigning a Python Core &amp; Scripting Jira Ticket | [TASK] Provide a guided implementation exercise with full solution for learning purposes | [TOPIC] Intercept and handle runtime exceptions gracefully using try, except, and as.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Core &amp; Scripting | 📊 Level: Intermediate | 🌐 Coding5s.com
**Concept:** Basic Exception Handling (try, except,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1" t="str">
        <f t="shared" ref="X73:X104" si="42">IF(OR(H73="Topic", UPPER(H73)="PROJECT"),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IF(UPPER(H73)="PROJECT", "PROJECT: " &amp; I73 &amp; ". Topics integrated: " &amp; A73 &amp; ". Business Goal: " &amp; J73, "TOPIC: " &amp; I73 &amp; ". Goal: " &amp; J73)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IF(UPPER(H73)="PROJECT", "Project #", "Topic #") &amp; F73 &amp; " | Extend | " &amp; IF($I$3="", $I$2, $I$2&amp; " - " &amp;$I$3) &amp; " | 📊 Level: " &amp; G73 &amp; CHAR(10) &amp; "**" &amp; IF(UPPER(H73)="PROJECT", "Project", "Topic") &amp; ":** " &amp; I73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and handle runtime exceptions gracefully using try, except, and as.. Goal: Basic Exception Handling (try, except,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Core &amp; Scripting | 📊 Level: Intermediate
**Topic:** Intercept and handle runtime exceptions gracefully using try, except, and as.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ref="Z73:Z104" si="43">IF(H73&lt;&gt;"PROJECT","",
"[TASK] Teach through a practical " &amp; $I$2 &amp; " - " &amp; $I$3 &amp; " project following the micro-learning methodology, acting as a supportive tutor, creating a project about  " &amp; I73 &amp; " | " &amp;
"[TOPICS USED] " &amp; A73 &amp; " | " &amp;
"[LEVEL] " &amp; G73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IF(G73="Beginner", "25–40", IF(G73="Intermediate",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F73 &amp; " | Stage 1 | " &amp; IF($I$3="", $I$2, $I$2&amp; " - " &amp;$I$3) &amp; " | 📊 Level: " &amp; G73 &amp; " | 🌐 Coding5s.com" &amp; CHAR(10) &amp; "**Project:** " &amp; J73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3" s="56" t="str">
        <f t="shared" ref="AA73:AA104" si="44">IF(H73&lt;&gt;"PROJECT","",
"[ROLE] Careless " &amp; $I$2 &amp; " Developer | " &amp;
"[TASK] Generate debugging project in " &amp; $I$2 &amp; " | " &amp;
"[PROJECT] " &amp; I73 &amp; " | " &amp;
"[TOPICS USED] " &amp; A73 &amp; " | " &amp;
"[LEVEL] " &amp; G73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F73 &amp; " | Stage 2 | " &amp; IF($I$3="", $I$2, $I$2&amp; " - " &amp;$I$3) &amp; " | 📊 Level: " &amp; G73 &amp; " | 🌐 Coding5s.com" &amp; CHAR(10) &amp; "Project: " &amp; J73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AE71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IF(G73="Beginner", "25–40", IF(G73="Intermediate", "30–60", "40–100")) &amp; " lines of EXECUTABLE code (STRICT: Do NOT count blank lines towards this limit) - Multi-step flow - 2–4 functions ONLY - main() as entry point " &amp; IF(G73&lt;&gt;"Advanced",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3" s="56" t="str">
        <f t="shared" ref="AB73:AB104" si="45">IF(H73&lt;&gt;"PROJECT","",
"[ROLE] Tech Lead | " &amp;
"[TASK] Assign incomplete project script | " &amp;
"[PROJECT] " &amp; I73 &amp; " | " &amp;
"[TOPICS USED] " &amp; A73 &amp; " | " &amp;
"[LEVEL] " &amp; G73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F73 &amp; " | Stage 3 | " &amp; IF($I$3="", $I$2, $I$2&amp; " - " &amp;$I$3) &amp; " | 📊 Level: " &amp; G73 &amp; " | 🌐 Coding5s.com" &amp; CHAR(10) &amp; "**Project:** " &amp; J73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IF(G73="Beginner","25–40", IF(G73="Intermediate","30–60","40–100"))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3" s="56" t="str">
        <f t="shared" ref="AC73:AC104" si="46">IF(H73&lt;&gt;"PROJECT","",
"[ROLE] Tech Lead | " &amp;
"[TASK] Provide a messy but functional project for refactoring | " &amp;
"[PROJECT] " &amp; I73 &amp; " | " &amp;
"[TOPICS USED] " &amp; A73 &amp; " | " &amp;
"[LEVEL] " &amp; G73 &amp; " | " &amp;
"[PERSONA RULE] Act as a Tech Lead. A junior wrote this working but messy code. Tone: professional but exhausted | " &amp;
"[HEADER RULE - STRICT] You MUST start your entire response EXACTLY with this markdown block (do not print anything before it):" &amp; CHAR(10) &amp; "### 🚀 Project #" &amp; F73 &amp; " | Stage 4 | " &amp; IF($I$3="", $I$2, $I$2&amp; " - " &amp;$I$3) &amp; " | 📊 Level: " &amp; G73 &amp; " | 🌐 Coding5s.com" &amp; CHAR(10) &amp; "**Project:** " &amp; J73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IF(G73="Beginner", "25–40", IF(G73="Intermediate",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3" s="56" t="str">
        <f t="shared" ref="AD73:AD104" si="47">IF(H73&lt;&gt;"PROJECT","",
"[ROLE] Tech Product Manager assigning a " &amp; $I$2 &amp; " Jira Ticket | " &amp;
"[TASK] Provide a guided project implementation with full solution | " &amp;
"[PROJECT] " &amp; I73 &amp; " | " &amp;
"[TOPICS USED] " &amp; A73 &amp; " | " &amp;
"[LEVEL] " &amp; G73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F73 &amp; " | Stage 5 | " &amp; IF($I$3="", $I$2, $I$2&amp; " - " &amp;$I$3) &amp; " | 📊 Level: " &amp; G73 &amp; " | 🌐 Coding5s.com" &amp; CHAR(10) &amp; "**Project:** " &amp; J73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IF(G73="Beginner", "20–35", IF(G73="Intermediate", "30–50", "45–70")) &amp; " lines of EXECUTABLE code (STRICT) - V1.1 MUST be between " &amp; IF(G73="Beginner", "30–50", IF(G73="Intermediate",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IF(G73="Beginner", "Avoid complex structure. ", IF(G73="Intermediate",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3" s="40"/>
      <c r="AF73" s="40"/>
      <c r="AG73" s="40"/>
      <c r="AH73" s="56" t="str">
        <f t="shared" ref="AH73:AH104" si="4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49">IF(H74="","",IF(AND(H74="Topic",H73="PROJECT"),B73+1,IF(H74="PROJECT",B73,IF(AND(H74="Topic",H73="Topic"),B73,B73+1))))</f>
        <v>9</v>
      </c>
      <c r="C74" s="93">
        <v>15</v>
      </c>
      <c r="D74" s="57">
        <v>4</v>
      </c>
      <c r="E74" s="58" t="s">
        <v>46</v>
      </c>
      <c r="F74" s="59">
        <v>66</v>
      </c>
      <c r="G74" s="52" t="s">
        <v>158</v>
      </c>
      <c r="H74" s="52" t="s">
        <v>48</v>
      </c>
      <c r="I74" s="61" t="s">
        <v>834</v>
      </c>
      <c r="J74" s="62" t="s">
        <v>835</v>
      </c>
      <c r="K74" s="127" t="str">
        <f t="shared" si="33"/>
        <v xml:space="preserve">[ROLE] Friendly tutor specializing in Python Core &amp; Scripting | [TOPIC] Control advanced exception execution flow and suppress errors using try, except, else, finally, and contextlib.suppress().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Core &amp; Scripting | 📊 Level: Intermediate | 🌐 Coding5s.com
**Concept:** Advanced Exception Control Flow (try, except, else, finally, contextlib.suppress())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advanced exception execution flow and suppress errors using try, except, else, finally, and contextlib.suppress().. Topic details: Advanced Exception Control Flow (try, except, else, finally, contextlib.suppress())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Core &amp; Scripting | 📊 Level: Intermediate
**Topic:** Control advanced exception execution flow and suppress errors using try, except, else, finally, and contextlib.suppress().
---
 | [FOOTER RULE - STRICT] End your response with: '--- ⚡ *Coding5s Mentor System — Eliminating Epistemic Debt*' | </v>
      </c>
      <c r="M74" s="52">
        <v>0</v>
      </c>
      <c r="N74" s="100" t="str">
        <f t="shared" si="35"/>
        <v>[ROLE] Careless Python Core &amp; Scripting Developer | [TASK] Generate debugging challenges in Python Core &amp; Scripting | | [TOPIC] Control advanced exception execution flow and suppress errors using try, except, else, finally, and contextlib.suppress().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2 🐛 Debug | Python Core &amp; Scripting | 📊 Level: Intermediate | 🌐 Coding5s.com
Concept: Advanced Exception Control Flow (try, except, else, finally, contextlib.suppress())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advanced exception execution flow and suppress errors using try, except, else, finally, and contextlib.suppress().. Topic details: Advanced Exception Control Flow (try, except, else, finally, contextlib.suppress())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Core &amp; Scripting | 📊 Level: Intermediate
**Topic:** Control advanced exception execution flow and suppress errors using try, except, else, finally, and contextlib.suppress().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0" t="str">
        <f t="shared" si="37"/>
        <v>[ROLE] Tech Lead | [TASK] Assign incomplete Python Core &amp; Scripting script challenges | [TOPIC] Control advanced exception execution flow and suppress errors using try, except, else, finally, and contextlib.suppress().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#66 | Stage 3 🧩 Complete | Python Core &amp; Scripting | 📊 Level: Intermediate | 🌐 Coding5s.com
**Concept:** Advanced Exception Control Flow (try, except, else, finally, contextlib.suppress())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advanced exception execution flow and suppress errors using try, except, else, finally, and contextlib.suppress()..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advanced exception execution flow and suppress errors using try, except, else, finally, and contextlib.suppress().. Topic details: Advanced Exception Control Flow (try, except, else, finally, contextlib.suppress())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Core &amp; Scripting | 📊 Level: Intermediate
**Topic:** Control advanced exception execution flow and suppress errors using try, except, else, finally, and contextlib.suppress().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0" t="str">
        <f t="shared" si="39"/>
        <v>[ROLE] Tech Lead | [TASK] Provide intentionally messy but functional code for learning debugging and improvement | [TOPIC] Control advanced exception execution flow and suppress errors using try, except, else, finally, and contextlib.suppress().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#66 | Stage 4 🧹 Refactor | Python Core &amp; Scripting | 📊 Level: Intermediate | 🌐 Coding5s.com
**Concept:** Advanced Exception Control Flow (try, except, else, finally, contextlib.suppress())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Control advanced exception execution flow and suppress errors using try, except, else, finally, and contextlib.suppress().. Topic details: Advanced Exception Control Flow (try, except, else, finally, contextlib.suppress())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Core &amp; Scripting | 📊 Level: Intermediate
**Topic:** Control advanced exception execution flow and suppress errors using try, except, else, finally, and contextlib.suppress().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5" t="str">
        <f t="shared" si="41"/>
        <v>[ROLE] Tech Product Manager assigning a Python Core &amp; Scripting Jira Ticket | [TASK] Provide a guided implementation exercise with full solution for learning purposes | [TOPIC] Control advanced exception execution flow and suppress errors using try, except, else, finally, and contextlib.suppress().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Core &amp; Scripting | 📊 Level: Intermediate | 🌐 Coding5s.com
**Concept:** Advanced Exception Control Flow (try, except, else, finally, contextlib.suppress())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advanced exception execution flow and suppress errors using try, except, else, finally, and contextlib.suppress().. Goal: Advanced Exception Control Flow (try, except, else, finally, contextlib.suppress())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Core &amp; Scripting | 📊 Level: Intermediate
**Topic:** Control advanced exception execution flow and suppress errors using try, except, else, finally, and contextlib.suppress().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si="43"/>
        <v/>
      </c>
      <c r="AA74" s="56" t="str">
        <f t="shared" si="44"/>
        <v/>
      </c>
      <c r="AB74" s="56" t="str">
        <f t="shared" si="45"/>
        <v/>
      </c>
      <c r="AC74" s="56" t="str">
        <f t="shared" si="46"/>
        <v/>
      </c>
      <c r="AD74" s="56" t="str">
        <f t="shared" si="47"/>
        <v/>
      </c>
      <c r="AE74" s="40"/>
      <c r="AF74" s="40"/>
      <c r="AG74" s="40"/>
      <c r="AH74" s="56" t="str">
        <f t="shared" si="48"/>
        <v/>
      </c>
      <c r="AI74" s="54"/>
      <c r="AJ74" s="54"/>
      <c r="AK74" s="54"/>
      <c r="AL74" s="54"/>
      <c r="AM74" s="54"/>
    </row>
    <row r="75" spans="1:39">
      <c r="A75" s="45" t="str" cm="1">
        <f t="array" ref="A75">IF(H75="PROJECT", CHAR(10) &amp; "- " &amp; _xlfn.TEXTJOIN(CHAR(10) &amp; "- ", TRUE, _xlfn._xlws.FILTER($I$9:$I$1000, ($B$9:$B$1000=B75) * ($H$9:$H$1000="Topic"))), "")</f>
        <v/>
      </c>
      <c r="B75" s="45">
        <f t="shared" si="49"/>
        <v>9</v>
      </c>
      <c r="C75" s="93">
        <v>15</v>
      </c>
      <c r="D75" s="46">
        <v>4</v>
      </c>
      <c r="E75" s="58" t="s">
        <v>46</v>
      </c>
      <c r="F75" s="48">
        <v>67</v>
      </c>
      <c r="G75" s="53" t="s">
        <v>158</v>
      </c>
      <c r="H75" s="53" t="s">
        <v>48</v>
      </c>
      <c r="I75" s="50" t="s">
        <v>836</v>
      </c>
      <c r="J75" s="51" t="s">
        <v>837</v>
      </c>
      <c r="K75" s="127" t="str">
        <f t="shared" si="33"/>
        <v xml:space="preserve">[ROLE] Friendly tutor specializing in Python Core &amp; Scripting | [TOPIC] Trigger custom exceptions and re-raise caught errors using raise, from, and Exception().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Core &amp; Scripting | 📊 Level: Intermediate | 🌐 Coding5s.com
**Concept:** Raising &amp; Re-raising Exceptions (raise, from, Exception())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Trigger custom exceptions and re-raise caught errors using raise, from, and Exception().. Topic details: Raising &amp; Re-raising Exceptions (raise, from, Exception())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Core &amp; Scripting | 📊 Level: Intermediate
**Topic:** Trigger custom exceptions and re-raise caught errors using raise, from, and Exception().
---
 | [FOOTER RULE - STRICT] End your response with: '--- ⚡ *Coding5s Mentor System — Eliminating Epistemic Debt*' | </v>
      </c>
      <c r="M75" s="53">
        <v>0</v>
      </c>
      <c r="N75" s="100" t="str">
        <f t="shared" si="35"/>
        <v>[ROLE] Careless Python Core &amp; Scripting Developer | [TASK] Generate debugging challenges in Python Core &amp; Scripting | | [TOPIC] Trigger custom exceptions and re-raise caught errors using raise, from, and Exception().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2 🐛 Debug | Python Core &amp; Scripting | 📊 Level: Intermediate | 🌐 Coding5s.com
Concept: Raising &amp; Re-raising Exceptions (raise, from, Exception())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Trigger custom exceptions and re-raise caught errors using raise, from, and Exception().. Topic details: Raising &amp; Re-raising Exceptions (raise, from, Exception())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Core &amp; Scripting | 📊 Level: Intermediate
**Topic:** Trigger custom exceptions and re-raise caught errors using raise, from, and Exception().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0" t="str">
        <f t="shared" si="37"/>
        <v>[ROLE] Tech Lead | [TASK] Assign incomplete Python Core &amp; Scripting script challenges | [TOPIC] Trigger custom exceptions and re-raise caught errors using raise, from, and Exception().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#67 | Stage 3 🧩 Complete | Python Core &amp; Scripting | 📊 Level: Intermediate | 🌐 Coding5s.com
**Concept:** Raising &amp; Re-raising Exceptions (raise, from, Exception())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Trigger custom exceptions and re-raise caught errors using raise, from, and Exception()..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Trigger custom exceptions and re-raise caught errors using raise, from, and Exception().. Topic details: Raising &amp; Re-raising Exceptions (raise, from, Exception())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Core &amp; Scripting | 📊 Level: Intermediate
**Topic:** Trigger custom exceptions and re-raise caught errors using raise, from, and Exception().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0" t="str">
        <f t="shared" si="39"/>
        <v>[ROLE] Tech Lead | [TASK] Provide intentionally messy but functional code for learning debugging and improvement | [TOPIC] Trigger custom exceptions and re-raise caught errors using raise, from, and Exception().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#67 | Stage 4 🧹 Refactor | Python Core &amp; Scripting | 📊 Level: Intermediate | 🌐 Coding5s.com
**Concept:** Raising &amp; Re-raising Exceptions (raise, from, Exception())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Trigger custom exceptions and re-raise caught errors using raise, from, and Exception().. Topic details: Raising &amp; Re-raising Exceptions (raise, from, Exception())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Core &amp; Scripting | 📊 Level: Intermediate
**Topic:** Trigger custom exceptions and re-raise caught errors using raise, from, and Exception().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5" t="str">
        <f t="shared" si="41"/>
        <v>[ROLE] Tech Product Manager assigning a Python Core &amp; Scripting Jira Ticket | [TASK] Provide a guided implementation exercise with full solution for learning purposes | [TOPIC] Trigger custom exceptions and re-raise caught errors using raise, from, and Exception().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Core &amp; Scripting | 📊 Level: Intermediate | 🌐 Coding5s.com
**Concept:** Raising &amp; Re-raising Exceptions (raise, from, Exception())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Trigger custom exceptions and re-raise caught errors using raise, from, and Exception().. Goal: Raising &amp; Re-raising Exceptions (raise, from, Exception())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Core &amp; Scripting | 📊 Level: Intermediate
**Topic:** Trigger custom exceptions and re-raise caught errors using raise, from, and Exception().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43"/>
        <v/>
      </c>
      <c r="AA75" s="56" t="str">
        <f t="shared" si="44"/>
        <v/>
      </c>
      <c r="AB75" s="56" t="str">
        <f t="shared" si="45"/>
        <v/>
      </c>
      <c r="AC75" s="56" t="str">
        <f t="shared" si="46"/>
        <v/>
      </c>
      <c r="AD75" s="56" t="str">
        <f t="shared" si="47"/>
        <v/>
      </c>
      <c r="AE75" s="40"/>
      <c r="AF75" s="40"/>
      <c r="AG75" s="40"/>
      <c r="AH75" s="56" t="str">
        <f t="shared" si="48"/>
        <v/>
      </c>
      <c r="AI75" s="54"/>
      <c r="AJ75" s="54"/>
      <c r="AK75" s="54"/>
      <c r="AL75" s="54"/>
      <c r="AM75" s="54"/>
    </row>
    <row r="76" spans="1:39">
      <c r="A76" s="45" t="str" cm="1">
        <f t="array" ref="A76">IF(H76="PROJECT", CHAR(10) &amp; "- " &amp; _xlfn.TEXTJOIN(CHAR(10) &amp; "- ", TRUE, _xlfn._xlws.FILTER($I$9:$I$1000, ($B$9:$B$1000=B76) * ($H$9:$H$1000="Topic"))), "")</f>
        <v/>
      </c>
      <c r="B76" s="45">
        <f t="shared" si="49"/>
        <v>9</v>
      </c>
      <c r="C76" s="93">
        <v>15</v>
      </c>
      <c r="D76" s="57">
        <v>4</v>
      </c>
      <c r="E76" s="58" t="s">
        <v>46</v>
      </c>
      <c r="F76" s="59">
        <v>68</v>
      </c>
      <c r="G76" s="52" t="s">
        <v>158</v>
      </c>
      <c r="H76" s="52" t="s">
        <v>48</v>
      </c>
      <c r="I76" s="61" t="s">
        <v>838</v>
      </c>
      <c r="J76" s="62" t="s">
        <v>839</v>
      </c>
      <c r="K76" s="127" t="str">
        <f t="shared" si="33"/>
        <v xml:space="preserve">[ROLE] Friendly tutor specializing in Python Core &amp; Scripting | [TOPIC] Enforce program invariant checks and handle diagnostic warnings using assert, warnings.warn(), and warnings.filterwarnings().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Core &amp; Scripting | 📊 Level: Intermediate | 🌐 Coding5s.com
**Concept:** Warnings &amp; Assertions (assert, warnings.warn(), warnings.filterwarnings())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program invariant checks and handle diagnostic warnings using assert, warnings.warn(), and warnings.filterwarnings().. Topic details: Warnings &amp; Assertions (assert, warnings.warn(), warnings.filterwarnings())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Core &amp; Scripting | 📊 Level: Intermediate
**Topic:** Enforce program invariant checks and handle diagnostic warnings using assert, warnings.warn(), and warnings.filterwarnings().
---
 | [FOOTER RULE - STRICT] End your response with: '--- ⚡ *Coding5s Mentor System — Eliminating Epistemic Debt*' | </v>
      </c>
      <c r="M76" s="52">
        <v>0</v>
      </c>
      <c r="N76" s="100" t="str">
        <f t="shared" si="35"/>
        <v>[ROLE] Careless Python Core &amp; Scripting Developer | [TASK] Generate debugging challenges in Python Core &amp; Scripting | | [TOPIC] Enforce program invariant checks and handle diagnostic warnings using assert, warnings.warn(), and warnings.filterwarnings().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2 🐛 Debug | Python Core &amp; Scripting | 📊 Level: Intermediate | 🌐 Coding5s.com
Concept: Warnings &amp; Assertions (assert, warnings.warn(), warnings.filterwarnings())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program invariant checks and handle diagnostic warnings using assert, warnings.warn(), and warnings.filterwarnings().. Topic details: Warnings &amp; Assertions (assert, warnings.warn(), warnings.filterwarnings())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Core &amp; Scripting | 📊 Level: Intermediate
**Topic:** Enforce program invariant checks and handle diagnostic warnings using assert, warnings.warn(), and warnings.filterwarnings().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0" t="str">
        <f t="shared" si="37"/>
        <v>[ROLE] Tech Lead | [TASK] Assign incomplete Python Core &amp; Scripting script challenges | [TOPIC] Enforce program invariant checks and handle diagnostic warnings using assert, warnings.warn(), and warnings.filterwarnings().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#68 | Stage 3 🧩 Complete | Python Core &amp; Scripting | 📊 Level: Intermediate | 🌐 Coding5s.com
**Concept:** Warnings &amp; Assertions (assert, warnings.warn(), warnings.filterwarnings())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program invariant checks and handle diagnostic warnings using assert, warnings.warn(), and warnings.filterwarnings()..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program invariant checks and handle diagnostic warnings using assert, warnings.warn(), and warnings.filterwarnings().. Topic details: Warnings &amp; Assertions (assert, warnings.warn(), warnings.filterwarnings())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Core &amp; Scripting | 📊 Level: Intermediate
**Topic:** Enforce program invariant checks and handle diagnostic warnings using assert, warnings.warn(), and warnings.filterwarnings().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0" t="str">
        <f t="shared" si="39"/>
        <v>[ROLE] Tech Lead | [TASK] Provide intentionally messy but functional code for learning debugging and improvement | [TOPIC] Enforce program invariant checks and handle diagnostic warnings using assert, warnings.warn(), and warnings.filterwarnings().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#68 | Stage 4 🧹 Refactor | Python Core &amp; Scripting | 📊 Level: Intermediate | 🌐 Coding5s.com
**Concept:** Warnings &amp; Assertions (assert, warnings.warn(), warnings.filterwarnings())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program invariant checks and handle diagnostic warnings using assert, warnings.warn(), and warnings.filterwarnings().. Topic details: Warnings &amp; Assertions (assert, warnings.warn(), warnings.filterwarnings())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Core &amp; Scripting | 📊 Level: Intermediate
**Topic:** Enforce program invariant checks and handle diagnostic warnings using assert, warnings.warn(), and warnings.filterwarnings().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5" t="str">
        <f t="shared" si="41"/>
        <v>[ROLE] Tech Product Manager assigning a Python Core &amp; Scripting Jira Ticket | [TASK] Provide a guided implementation exercise with full solution for learning purposes | [TOPIC] Enforce program invariant checks and handle diagnostic warnings using assert, warnings.warn(), and warnings.filterwarnings().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Core &amp; Scripting | 📊 Level: Intermediate | 🌐 Coding5s.com
**Concept:** Warnings &amp; Assertions (assert, warnings.warn(), warnings.filterwarnings())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program invariant checks and handle diagnostic warnings using assert, warnings.warn(), and warnings.filterwarnings().. Goal: Warnings &amp; Assertions (assert, warnings.warn(), warnings.filterwarnings())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Core &amp; Scripting | 📊 Level: Intermediate
**Topic:** Enforce program invariant checks and handle diagnostic warnings using assert, warnings.warn(), and warnings.filterwarnings().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43"/>
        <v/>
      </c>
      <c r="AA76" s="56" t="str">
        <f t="shared" si="44"/>
        <v/>
      </c>
      <c r="AB76" s="56" t="str">
        <f t="shared" si="45"/>
        <v/>
      </c>
      <c r="AC76" s="56" t="str">
        <f t="shared" si="46"/>
        <v/>
      </c>
      <c r="AD76" s="56" t="str">
        <f t="shared" si="47"/>
        <v/>
      </c>
      <c r="AE76" s="40"/>
      <c r="AF76" s="40"/>
      <c r="AG76" s="40"/>
      <c r="AH76" s="56" t="str">
        <f t="shared" si="48"/>
        <v/>
      </c>
      <c r="AI76" s="54"/>
      <c r="AJ76" s="54"/>
      <c r="AK76" s="54"/>
      <c r="AL76" s="54"/>
      <c r="AM76" s="54"/>
    </row>
    <row r="77" spans="1:39">
      <c r="A77" s="45" t="str" cm="1">
        <f t="array" ref="A77">IF(H77="PROJECT", CHAR(10) &amp; "- " &amp; _xlfn.TEXTJOIN(CHAR(10) &amp; "- ", TRUE, _xlfn._xlws.FILTER($I$9:$I$1000, ($B$9:$B$1000=B77) * ($H$9:$H$1000="Topic"))), "")</f>
        <v/>
      </c>
      <c r="B77" s="45">
        <f t="shared" si="49"/>
        <v>9</v>
      </c>
      <c r="C77" s="93">
        <v>15</v>
      </c>
      <c r="D77" s="46">
        <v>4</v>
      </c>
      <c r="E77" s="58" t="s">
        <v>840</v>
      </c>
      <c r="F77" s="48">
        <v>69</v>
      </c>
      <c r="G77" s="53" t="s">
        <v>158</v>
      </c>
      <c r="H77" s="53" t="s">
        <v>48</v>
      </c>
      <c r="I77" s="50" t="s">
        <v>841</v>
      </c>
      <c r="J77" s="51" t="s">
        <v>842</v>
      </c>
      <c r="K77" s="127" t="str">
        <f t="shared" si="33"/>
        <v xml:space="preserve">[ROLE] Friendly tutor specializing in Python Core &amp; Scripting | [TOPIC] Perform basic file reading and writing operations using open(), read(), write(), and close().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Core &amp; Scripting | 📊 Level: Intermediate | 🌐 Coding5s.com
**Concept:** Basic File I/O Mechanics (open(), read(), write(), close())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file reading and writing operations using open(), read(), write(), and close().. Topic details: Basic File I/O Mechanics (open(), read(), write(), close())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Core &amp; Scripting | 📊 Level: Intermediate
**Topic:** Perform basic file reading and writing operations using open(), read(), write(), and close().
---
 | [FOOTER RULE - STRICT] End your response with: '--- ⚡ *Coding5s Mentor System — Eliminating Epistemic Debt*' | </v>
      </c>
      <c r="M77" s="53">
        <v>0</v>
      </c>
      <c r="N77" s="100" t="str">
        <f t="shared" si="35"/>
        <v>[ROLE] Careless Python Core &amp; Scripting Developer | [TASK] Generate debugging challenges in Python Core &amp; Scripting | | [TOPIC] Perform basic file reading and writing operations using open(), read(), write(), and close().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2 🐛 Debug | Python Core &amp; Scripting | 📊 Level: Intermediate | 🌐 Coding5s.com
Concept: Basic File I/O Mechanics (open(), read(), write(), close())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file reading and writing operations using open(), read(), write(), and close().. Topic details: Basic File I/O Mechanics (open(), read(), write(), close())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Core &amp; Scripting | 📊 Level: Intermediate
**Topic:** Perform basic file reading and writing operations using open(), read(), write(), and close().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0" t="str">
        <f t="shared" si="37"/>
        <v>[ROLE] Tech Lead | [TASK] Assign incomplete Python Core &amp; Scripting script challenges | [TOPIC] Perform basic file reading and writing operations using open(), read(), write(), and close().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#69 | Stage 3 🧩 Complete | Python Core &amp; Scripting | 📊 Level: Intermediate | 🌐 Coding5s.com
**Concept:** Basic File I/O Mechanics (open(), read(), write(), close())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file reading and writing operations using open(), read(), write(), and close()..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file reading and writing operations using open(), read(), write(), and close().. Topic details: Basic File I/O Mechanics (open(), read(), write(), close())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Core &amp; Scripting | 📊 Level: Intermediate
**Topic:** Perform basic file reading and writing operations using open(), read(), write(), and close().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0" t="str">
        <f t="shared" si="39"/>
        <v>[ROLE] Tech Lead | [TASK] Provide intentionally messy but functional code for learning debugging and improvement | [TOPIC] Perform basic file reading and writing operations using open(), read(), write(), and close().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#69 | Stage 4 🧹 Refactor | Python Core &amp; Scripting | 📊 Level: Intermediate | 🌐 Coding5s.com
**Concept:** Basic File I/O Mechanics (open(), read(), write(), close())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Perform basic file reading and writing operations using open(), read(), write(), and close().. Topic details: Basic File I/O Mechanics (open(), read(), write(), close())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Core &amp; Scripting | 📊 Level: Intermediate
**Topic:** Perform basic file reading and writing operations using open(), read(), write(), and close().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5" t="str">
        <f t="shared" si="41"/>
        <v>[ROLE] Tech Product Manager assigning a Python Core &amp; Scripting Jira Ticket | [TASK] Provide a guided implementation exercise with full solution for learning purposes | [TOPIC] Perform basic file reading and writing operations using open(), read(), write(), and close().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Core &amp; Scripting | 📊 Level: Intermediate | 🌐 Coding5s.com
**Concept:** Basic File I/O Mechanics (open(), read(), write(), close())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file reading and writing operations using open(), read(), write(), and close().. Goal: Basic File I/O Mechanics (open(), read(), write(), close())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Core &amp; Scripting | 📊 Level: Intermediate
**Topic:** Perform basic file reading and writing operations using open(), read(), write(), and close().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43"/>
        <v/>
      </c>
      <c r="AA77" s="56" t="str">
        <f t="shared" si="44"/>
        <v/>
      </c>
      <c r="AB77" s="56" t="str">
        <f t="shared" si="45"/>
        <v/>
      </c>
      <c r="AC77" s="56" t="str">
        <f t="shared" si="46"/>
        <v/>
      </c>
      <c r="AD77" s="56" t="str">
        <f t="shared" si="47"/>
        <v/>
      </c>
      <c r="AE77" s="40"/>
      <c r="AF77" s="40"/>
      <c r="AG77" s="40"/>
      <c r="AH77" s="56" t="str">
        <f t="shared" si="48"/>
        <v/>
      </c>
      <c r="AI77" s="54"/>
      <c r="AJ77" s="54"/>
      <c r="AK77" s="54"/>
      <c r="AL77" s="54"/>
      <c r="AM77" s="54"/>
    </row>
    <row r="78" spans="1:39">
      <c r="A78" s="45" t="str" cm="1">
        <f t="array" ref="A78">IF(H78="PROJECT", CHAR(10) &amp; "- " &amp; _xlfn.TEXTJOIN(CHAR(10) &amp; "- ", TRUE, _xlfn._xlws.FILTER($I$9:$I$1000, ($B$9:$B$1000=B78) * ($H$9:$H$1000="Topic"))), "")</f>
        <v/>
      </c>
      <c r="B78" s="45">
        <f t="shared" si="49"/>
        <v>9</v>
      </c>
      <c r="C78" s="93">
        <v>15</v>
      </c>
      <c r="D78" s="57">
        <v>4</v>
      </c>
      <c r="E78" s="58" t="s">
        <v>840</v>
      </c>
      <c r="F78" s="59">
        <v>70</v>
      </c>
      <c r="G78" s="52" t="s">
        <v>158</v>
      </c>
      <c r="H78" s="52" t="s">
        <v>48</v>
      </c>
      <c r="I78" s="61" t="s">
        <v>843</v>
      </c>
      <c r="J78" s="62" t="s">
        <v>844</v>
      </c>
      <c r="K78" s="127" t="str">
        <f t="shared" si="33"/>
        <v xml:space="preserve">[ROLE] Friendly tutor specializing in Python Core &amp; Scripting | [TOPIC] Manage safe file I/O operations with context managers using open(), with, read(), write(), and readlines().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Core &amp; Scripting | 📊 Level: Intermediate | 🌐 Coding5s.com
**Concept:** Context Managers &amp; Text Processing (open(), with, read(), write(), readlines())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safe file I/O operations with context managers using open(), with, read(), write(), and readlines().. Topic details: Context Managers &amp; Text Processing (open(), with, read(), write(), readlines())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Core &amp; Scripting | 📊 Level: Intermediate
**Topic:** Manage safe file I/O operations with context managers using open(), with, read(), write(), and readlines().
---
 | [FOOTER RULE - STRICT] End your response with: '--- ⚡ *Coding5s Mentor System — Eliminating Epistemic Debt*' | </v>
      </c>
      <c r="M78" s="52">
        <v>0</v>
      </c>
      <c r="N78" s="100" t="str">
        <f t="shared" si="35"/>
        <v>[ROLE] Careless Python Core &amp; Scripting Developer | [TASK] Generate debugging challenges in Python Core &amp; Scripting | | [TOPIC] Manage safe file I/O operations with context managers using open(), with, read(), write(), and readlines().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2 🐛 Debug | Python Core &amp; Scripting | 📊 Level: Intermediate | 🌐 Coding5s.com
Concept: Context Managers &amp; Text Processing (open(), with, read(), write(), readlines())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safe file I/O operations with context managers using open(), with, read(), write(), and readlines().. Topic details: Context Managers &amp; Text Processing (open(), with, read(), write(), readlines())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Core &amp; Scripting | 📊 Level: Intermediate
**Topic:** Manage safe file I/O operations with context managers using open(), with, read(), write(), and readlines().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0" t="str">
        <f t="shared" si="37"/>
        <v>[ROLE] Tech Lead | [TASK] Assign incomplete Python Core &amp; Scripting script challenges | [TOPIC] Manage safe file I/O operations with context managers using open(), with, read(), write(), and readlines().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#70 | Stage 3 🧩 Complete | Python Core &amp; Scripting | 📊 Level: Intermediate | 🌐 Coding5s.com
**Concept:** Context Managers &amp; Text Processing (open(), with, read(), write(), readlines())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safe file I/O operations with context managers using open(), with, read(), write(), and readlines()..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safe file I/O operations with context managers using open(), with, read(), write(), and readlines().. Topic details: Context Managers &amp; Text Processing (open(), with, read(), write(), readlines())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Core &amp; Scripting | 📊 Level: Intermediate
**Topic:** Manage safe file I/O operations with context managers using open(), with, read(), write(), and readlines().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0" t="str">
        <f t="shared" si="39"/>
        <v>[ROLE] Tech Lead | [TASK] Provide intentionally messy but functional code for learning debugging and improvement | [TOPIC] Manage safe file I/O operations with context managers using open(), with, read(), write(), and readlines().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#70 | Stage 4 🧹 Refactor | Python Core &amp; Scripting | 📊 Level: Intermediate | 🌐 Coding5s.com
**Concept:** Context Managers &amp; Text Processing (open(), with, read(), write(), readlines())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safe file I/O operations with context managers using open(), with, read(), write(), and readlines().. Topic details: Context Managers &amp; Text Processing (open(), with, read(), write(), readlines())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Core &amp; Scripting | 📊 Level: Intermediate
**Topic:** Manage safe file I/O operations with context managers using open(), with, read(), write(), and readlines().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5" t="str">
        <f t="shared" si="41"/>
        <v>[ROLE] Tech Product Manager assigning a Python Core &amp; Scripting Jira Ticket | [TASK] Provide a guided implementation exercise with full solution for learning purposes | [TOPIC] Manage safe file I/O operations with context managers using open(), with, read(), write(), and readlines().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Core &amp; Scripting | 📊 Level: Intermediate | 🌐 Coding5s.com
**Concept:** Context Managers &amp; Text Processing (open(), with, read(), write(), readlines())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safe file I/O operations with context managers using open(), with, read(), write(), and readlines().. Goal: Context Managers &amp; Text Processing (open(), with, read(), write(), readlines())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Core &amp; Scripting | 📊 Level: Intermediate
**Topic:** Manage safe file I/O operations with context managers using open(), with, read(), write(), and readlines().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43"/>
        <v/>
      </c>
      <c r="AA78" s="56" t="str">
        <f t="shared" si="44"/>
        <v/>
      </c>
      <c r="AB78" s="56" t="str">
        <f t="shared" si="45"/>
        <v/>
      </c>
      <c r="AC78" s="56" t="str">
        <f t="shared" si="46"/>
        <v/>
      </c>
      <c r="AD78" s="56" t="str">
        <f t="shared" si="47"/>
        <v/>
      </c>
      <c r="AE78" s="40"/>
      <c r="AF78" s="40"/>
      <c r="AG78" s="40"/>
      <c r="AH78" s="56" t="str">
        <f t="shared" si="48"/>
        <v/>
      </c>
      <c r="AI78" s="54"/>
      <c r="AJ78" s="54"/>
      <c r="AK78" s="54"/>
      <c r="AL78" s="54"/>
      <c r="AM78" s="54"/>
    </row>
    <row r="79" spans="1:39">
      <c r="A79" s="45" t="str" cm="1">
        <f t="array" ref="A79">IF(H79="PROJECT", CHAR(10) &amp; "- " &amp; _xlfn.TEXTJOIN(CHAR(10) &amp; "- ", TRUE, _xlfn._xlws.FILTER($I$9:$I$1000, ($B$9:$B$1000=B79) * ($H$9:$H$1000="Topic"))), "")</f>
        <v/>
      </c>
      <c r="B79" s="45">
        <f t="shared" si="49"/>
        <v>9</v>
      </c>
      <c r="C79" s="93">
        <v>18</v>
      </c>
      <c r="D79" s="46">
        <v>5</v>
      </c>
      <c r="E79" s="58" t="s">
        <v>46</v>
      </c>
      <c r="F79" s="48">
        <v>71</v>
      </c>
      <c r="G79" s="53" t="s">
        <v>158</v>
      </c>
      <c r="H79" s="53" t="s">
        <v>48</v>
      </c>
      <c r="I79" s="50" t="s">
        <v>845</v>
      </c>
      <c r="J79" s="51" t="s">
        <v>846</v>
      </c>
      <c r="K79" s="127" t="str">
        <f t="shared" si="33"/>
        <v xml:space="preserve">[ROLE] Friendly tutor specializing in Python Core &amp; Scripting | [TOPIC] Create custom context managers using @contextlib.contextmanager, yield, and with.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Core &amp; Scripting | 📊 Level: Intermediate | 🌐 Coding5s.com
**Concept:** Custom Context Managers (contextlib.contextmanager, yield, with)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custom context managers using @contextlib.contextmanager, yield, and with.. Topic details: Custom Context Managers (contextlib.contextmanager, yield, with)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Core &amp; Scripting | 📊 Level: Intermediate
**Topic:** Create custom context managers using @contextlib.contextmanager, yield, and with.
---
 | [FOOTER RULE - STRICT] End your response with: '--- ⚡ *Coding5s Mentor System — Eliminating Epistemic Debt*' | </v>
      </c>
      <c r="M79" s="53">
        <v>0</v>
      </c>
      <c r="N79" s="100" t="str">
        <f t="shared" si="35"/>
        <v>[ROLE] Careless Python Core &amp; Scripting Developer | [TASK] Generate debugging challenges in Python Core &amp; Scripting | | [TOPIC] Create custom context managers using @contextlib.contextmanager, yield, and with.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2 🐛 Debug | Python Core &amp; Scripting | 📊 Level: Intermediate | 🌐 Coding5s.com
Concept: Custom Context Managers (contextlib.contextmanager, yield, with)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custom context managers using @contextlib.contextmanager, yield, and with.. Topic details: Custom Context Managers (contextlib.contextmanager, yield, 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Core &amp; Scripting | 📊 Level: Intermediate
**Topic:** Create custom context managers using @contextlib.contextmanager, yield, and with.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0" t="str">
        <f t="shared" si="37"/>
        <v>[ROLE] Tech Lead | [TASK] Assign incomplete Python Core &amp; Scripting script challenges | [TOPIC] Create custom context managers using @contextlib.contextmanager, yield, and with.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#71 | Stage 3 🧩 Complete | Python Core &amp; Scripting | 📊 Level: Intermediate | 🌐 Coding5s.com
**Concept:** Custom Context Managers (contextlib.contextmanager, yield, with)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custom context managers using @contextlib.contextmanager, yield, and 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custom context managers using @contextlib.contextmanager, yield, and with.. Topic details: Custom Context Managers (contextlib.contextmanager, yield, 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Core &amp; Scripting | 📊 Level: Intermediate
**Topic:** Create custom context managers using @contextlib.contextmanager, yield, and with.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0" t="str">
        <f t="shared" si="39"/>
        <v>[ROLE] Tech Lead | [TASK] Provide intentionally messy but functional code for learning debugging and improvement | [TOPIC] Create custom context managers using @contextlib.contextmanager, yield, and with.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#71 | Stage 4 🧹 Refactor | Python Core &amp; Scripting | 📊 Level: Intermediate | 🌐 Coding5s.com
**Concept:** Custom Context Managers (contextlib.contextmanager, yield, 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custom context managers using @contextlib.contextmanager, yield, and with.. Topic details: Custom Context Managers (contextlib.contextmanager, yield, 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Core &amp; Scripting | 📊 Level: Intermediate
**Topic:** Create custom context managers using @contextlib.contextmanager, yield, and with.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5" t="str">
        <f t="shared" si="41"/>
        <v>[ROLE] Tech Product Manager assigning a Python Core &amp; Scripting Jira Ticket | [TASK] Provide a guided implementation exercise with full solution for learning purposes | [TOPIC] Create custom context managers using @contextlib.contextmanager, yield, and with.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Core &amp; Scripting | 📊 Level: Intermediate | 🌐 Coding5s.com
**Concept:** Custom Context Managers (contextlib.contextmanager, yield, 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custom context managers using @contextlib.contextmanager, yield, and with.. Goal: Custom Context Managers (contextlib.contextmanager, yield, 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Core &amp; Scripting | 📊 Level: Intermediate
**Topic:** Create custom context managers using @contextlib.contextmanager, yield, and with.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43"/>
        <v/>
      </c>
      <c r="AA79" s="56" t="str">
        <f t="shared" si="44"/>
        <v/>
      </c>
      <c r="AB79" s="56" t="str">
        <f t="shared" si="45"/>
        <v/>
      </c>
      <c r="AC79" s="56" t="str">
        <f t="shared" si="46"/>
        <v/>
      </c>
      <c r="AD79" s="56" t="str">
        <f t="shared" si="47"/>
        <v/>
      </c>
      <c r="AE79" s="40"/>
      <c r="AF79" s="40"/>
      <c r="AG79" s="40"/>
      <c r="AH79" s="56" t="str">
        <f t="shared" si="48"/>
        <v/>
      </c>
      <c r="AI79" s="54"/>
      <c r="AJ79" s="54"/>
      <c r="AK79" s="54"/>
      <c r="AL79" s="54"/>
      <c r="AM79" s="54"/>
    </row>
    <row r="80" spans="1:39">
      <c r="A80" s="45" t="str" cm="1">
        <f t="array" ref="A80">IF(H80="PROJECT", CHAR(10) &amp; "- " &amp; _xlfn.TEXTJOIN(CHAR(10) &amp; "- ", TRUE, _xlfn._xlws.FILTER($I$9:$I$1000, ($B$9:$B$1000=B80) * ($H$9:$H$1000="Topic"))), "")</f>
        <v xml:space="preserve">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v>
      </c>
      <c r="B80" s="45">
        <f t="shared" si="49"/>
        <v>9</v>
      </c>
      <c r="C80" s="93">
        <v>32</v>
      </c>
      <c r="D80" s="57">
        <v>0</v>
      </c>
      <c r="E80" s="58" t="s">
        <v>840</v>
      </c>
      <c r="F80" s="59">
        <v>72</v>
      </c>
      <c r="G80" s="52" t="s">
        <v>158</v>
      </c>
      <c r="H80" s="60" t="s">
        <v>77</v>
      </c>
      <c r="I80" s="61" t="s">
        <v>847</v>
      </c>
      <c r="J80" s="62" t="s">
        <v>848</v>
      </c>
      <c r="K80" s="127" t="str">
        <f t="shared" si="33"/>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Transactional File Processor consolidating Exception Control, Assertions, File I/O, and Context Managers.. Topics applied in this project: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#72 | Practice | Python Core &amp; Scripting | 📊 Level: Intermediate
**Project:** Build a Transactional File Processor consolidating Exception Control, Assertions, File I/O, and Context Managers.
---
 | [FOOTER RULE - STRICT] End your response with: '--- ⚡ *Coding5s Mentor System — Eliminating Epistemic Debt*' | </v>
      </c>
      <c r="M80" s="52">
        <v>0</v>
      </c>
      <c r="N80" s="100" t="str">
        <f t="shared" si="35"/>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#72 | Debug | Python Core &amp; Scripting | 📊 Level: Intermediate
**Project:** Build a Transactional File Processor consolidating Exception Control, Assertions, File I/O, and Context Managers.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0" t="str">
        <f t="shared" si="37"/>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#72 | Complete | Python Core &amp; Scripting | 📊 Level: Intermediate
**Project:** Build a Transactional File Processor consolidating Exception Control, Assertions, File I/O, and Context Managers.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0" t="str">
        <f t="shared" si="39"/>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Transactional File Processor consolidating Exception Control, Assertions, File I/O, and Context Managers.. Topics involved: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Project objective: Project 09: Robust File &amp; Exception Management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#72 | Refactor | Python Core &amp; Scripting | 📊 Level: Intermediate
**Project:** Build a Transactional File Processor consolidating Exception Control, Assertions, File I/O, and Context Managers.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5" t="str">
        <f t="shared" si="41"/>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Transactional File Processor consolidating Exception Control, Assertions, File I/O, and Context Managers.. Topics integrated: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Business Goal: Project 09: Robust File &amp; Exception Management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#72 | Extend | Python Core &amp; Scripting | 📊 Level: Intermediate
**Project:** Build a Transactional File Processor consolidating Exception Control, Assertions, File I/O, and Context Managers.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43"/>
        <v>[TASK] Teach through a practical Python Core &amp; Scripting -  project following the micro-learning methodology, acting as a supportive tutor, creating a project about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#72 | Stage 1 | Python Core &amp; Scripting | 📊 Level: Intermediate | 🌐 Coding5s.com
**Project:** Project 09: Robust File &amp; Exception Management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0" s="56" t="str">
        <f t="shared" si="44"/>
        <v>[ROLE] Careless Python Core &amp; Scripting Developer | [TASK] Generate debugging project in Python Core &amp; Scripting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[OUTPUT] Only header, dataset summary or statement (if any), email intro, objective, expected output, broken code, and footer | [HEADER RULE - STRICT] You MUST start your entire response EXACTLY with this markdown block (do not print anything before it):
### 🚀 Project #72 | Stage 2 | Python Core &amp; Scripting | 📊 Level: Intermediate | 🌐 Coding5s.com
Project: Project 09: Robust File &amp; Exception Management Pipeline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0" s="56" t="str">
        <f t="shared" si="45"/>
        <v>[ROLE] Tech Lead | [TASK] Assign incomplete project script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#72 | Stage 3 | Python Core &amp; Scripting | 📊 Level: Intermediate | 🌐 Coding5s.com
**Project:** Project 09: Robust File &amp; Exception Management Pipeline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0" s="56" t="str">
        <f t="shared" si="46"/>
        <v>[ROLE] Tech Lead | [TASK] Provide a messy but functional project for refactoring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Tech Lead. A junior wrote this working but messy code. Tone: professional but exhausted | [HEADER RULE - STRICT] You MUST start your entire response EXACTLY with this markdown block (do not print anything before it):
### 🚀 Project #72 | Stage 4 | Python Core &amp; Scripting | 📊 Level: Intermediate | 🌐 Coding5s.com
**Project:** Project 09: Robust File &amp; Exception Management Pipeline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0" s="56" t="str">
        <f t="shared" si="47"/>
        <v>[ROLE] Tech Product Manager assigning a Python Core &amp; Scripting Jira Ticket | [TASK] Provide a guided project implementation with full solution | [PROJECT] Build a Transactional File Processor consolidating Exception Control, Assertions, File I/O, and Context Managers. | [TOPICS USED] 
- Intercept and handle runtime exceptions gracefully using try, except, and as.
- Control advanced exception execution flow and suppress errors using try, except, else, finally, and contextlib.suppress().
- Trigger custom exceptions and re-raise caught errors using raise, from, and Exception().
- Enforce program invariant checks and handle diagnostic warnings using assert, warnings.warn(), and warnings.filterwarnings().
- Perform basic file reading and writing operations using open(), read(), write(), and close().
- Manage safe file I/O operations with context managers using open(), with, read(), write(), and readlines().
- Create custom context managers using @contextlib.contextmanager, yield, and with.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#72 | Stage 5 | Python Core &amp; Scripting | 📊 Level: Intermediate | 🌐 Coding5s.com
**Project:** Project 09: Robust File &amp; Exception Management Pipeline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0" s="40"/>
      <c r="AF80" s="40"/>
      <c r="AG80" s="40"/>
      <c r="AH80" s="56" t="str">
        <f t="shared" si="48"/>
        <v/>
      </c>
      <c r="AI80" s="54"/>
      <c r="AJ80" s="54"/>
      <c r="AK80" s="54"/>
      <c r="AL80" s="54"/>
      <c r="AM80" s="54"/>
    </row>
    <row r="81" spans="1:39">
      <c r="A81" s="45" t="str" cm="1">
        <f t="array" ref="A81">IF(H81="PROJECT", CHAR(10) &amp; "- " &amp; _xlfn.TEXTJOIN(CHAR(10) &amp; "- ", TRUE, _xlfn._xlws.FILTER($I$9:$I$1000, ($B$9:$B$1000=B81) * ($H$9:$H$1000="Topic"))), "")</f>
        <v/>
      </c>
      <c r="B81" s="45">
        <f t="shared" si="49"/>
        <v>10</v>
      </c>
      <c r="C81" s="93">
        <v>18</v>
      </c>
      <c r="D81" s="46">
        <v>5</v>
      </c>
      <c r="E81" s="58" t="s">
        <v>840</v>
      </c>
      <c r="F81" s="48">
        <v>73</v>
      </c>
      <c r="G81" s="53" t="s">
        <v>159</v>
      </c>
      <c r="H81" s="53" t="s">
        <v>48</v>
      </c>
      <c r="I81" s="50" t="s">
        <v>849</v>
      </c>
      <c r="J81" s="51" t="s">
        <v>850</v>
      </c>
      <c r="K81" s="127" t="str">
        <f t="shared" si="33"/>
        <v xml:space="preserve">[ROLE] Friendly tutor specializing in Python Core &amp; Scripting | [TOPIC] Manipulate binary stream buffers and byte positioning using open(), flush(), tell(), seek(), and io.BytesIO().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Python Core &amp; Scripting | 📊 Level: Advanced | 🌐 Coding5s.com
**Concept:** Binary File Operations (open(), flush(), tell(), seek(), io.BytesIO())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binary stream buffers and byte positioning using open(), flush(), tell(), seek(), and io.BytesIO().. Topic details: Binary File Operations (open(), flush(), tell(), seek(), io.BytesIO())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Core &amp; Scripting | 📊 Level: Advanced
**Topic:** Manipulate binary stream buffers and byte positioning using open(), flush(), tell(), seek(), and io.BytesIO().
---
 | [FOOTER RULE - STRICT] End your response with: '--- ⚡ *Coding5s Mentor System — Eliminating Epistemic Debt*' | </v>
      </c>
      <c r="M81" s="53">
        <v>0</v>
      </c>
      <c r="N81" s="100" t="str">
        <f t="shared" si="35"/>
        <v>[ROLE] Careless Python Core &amp; Scripting Developer | [TASK] Generate debugging challenges in Python Core &amp; Scripting | | [TOPIC] Manipulate binary stream buffers and byte positioning using open(), flush(), tell(), seek(), and io.BytesIO().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2 🐛 Debug | Python Core &amp; Scripting | 📊 Level: Advanced | 🌐 Coding5s.com
Concept: Binary File Operations (open(), flush(), tell(), seek(), io.BytesIO())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binary stream buffers and byte positioning using open(), flush(), tell(), seek(), and io.BytesIO().. Topic details: Binary File Operations (open(), flush(), tell(), seek(), io.BytesIO())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Core &amp; Scripting | 📊 Level: Advanced
**Topic:** Manipulate binary stream buffers and byte positioning using open(), flush(), tell(), seek(), and io.BytesIO().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0" t="str">
        <f t="shared" si="37"/>
        <v>[ROLE] Tech Lead | [TASK] Assign incomplete Python Core &amp; Scripting script challenges | [TOPIC] Manipulate binary stream buffers and byte positioning using open(), flush(), tell(), seek(), and io.BytesIO().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#73 | Stage 3 🧩 Complete | Python Core &amp; Scripting | 📊 Level: Advanced | 🌐 Coding5s.com
**Concept:** Binary File Operations (open(), flush(), tell(), seek(), io.BytesIO())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binary stream buffers and byte positioning using open(), flush(), tell(), seek(), and io.BytesIO()..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binary stream buffers and byte positioning using open(), flush(), tell(), seek(), and io.BytesIO().. Topic details: Binary File Operations (open(), flush(), tell(), seek(), io.BytesIO())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Core &amp; Scripting | 📊 Level: Advanced
**Topic:** Manipulate binary stream buffers and byte positioning using open(), flush(), tell(), seek(), and io.BytesIO().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0" t="str">
        <f t="shared" si="39"/>
        <v>[ROLE] Tech Lead | [TASK] Provide intentionally messy but functional code for learning debugging and improvement | [TOPIC] Manipulate binary stream buffers and byte positioning using open(), flush(), tell(), seek(), and io.BytesIO().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#73 | Stage 4 🧹 Refactor | Python Core &amp; Scripting | 📊 Level: Advanced | 🌐 Coding5s.com
**Concept:** Binary File Operations (open(), flush(), tell(), seek(), io.BytesIO())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binary stream buffers and byte positioning using open(), flush(), tell(), seek(), and io.BytesIO().. Topic details: Binary File Operations (open(), flush(), tell(), seek(), io.BytesIO())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Core &amp; Scripting | 📊 Level: Advanced
**Topic:** Manipulate binary stream buffers and byte positioning using open(), flush(), tell(), seek(), and io.BytesIO().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5" t="str">
        <f t="shared" si="41"/>
        <v>[ROLE] Tech Product Manager assigning a Python Core &amp; Scripting Jira Ticket | [TASK] Provide a guided implementation exercise with full solution for learning purposes | [TOPIC] Manipulate binary stream buffers and byte positioning using open(), flush(), tell(), seek(), and io.BytesIO().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Core &amp; Scripting | 📊 Level: Advanced | 🌐 Coding5s.com
**Concept:** Binary File Operations (open(), flush(), tell(), seek(), io.BytesIO())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binary stream buffers and byte positioning using open(), flush(), tell(), seek(), and io.BytesIO().. Goal: Binary File Operations (open(), flush(), tell(), seek(), io.BytesIO())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Core &amp; Scripting | 📊 Level: Advanced
**Topic:** Manipulate binary stream buffers and byte positioning using open(), flush(), tell(), seek(), and io.BytesIO().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43"/>
        <v/>
      </c>
      <c r="AA81" s="56" t="str">
        <f t="shared" si="44"/>
        <v/>
      </c>
      <c r="AB81" s="56" t="str">
        <f t="shared" si="45"/>
        <v/>
      </c>
      <c r="AC81" s="56" t="str">
        <f t="shared" si="46"/>
        <v/>
      </c>
      <c r="AD81" s="56" t="str">
        <f t="shared" si="47"/>
        <v/>
      </c>
      <c r="AE81" s="40"/>
      <c r="AF81" s="40"/>
      <c r="AG81" s="40"/>
      <c r="AH81" s="56" t="str">
        <f t="shared" si="48"/>
        <v/>
      </c>
      <c r="AI81" s="54"/>
      <c r="AJ81" s="54"/>
      <c r="AK81" s="54"/>
      <c r="AL81" s="54"/>
      <c r="AM81" s="54"/>
    </row>
    <row r="82" spans="1:39">
      <c r="A82" s="45" t="str" cm="1">
        <f t="array" ref="A82">IF(H82="PROJECT", CHAR(10) &amp; "- " &amp; _xlfn.TEXTJOIN(CHAR(10) &amp; "- ", TRUE, _xlfn._xlws.FILTER($I$9:$I$1000, ($B$9:$B$1000=B82) * ($H$9:$H$1000="Topic"))), "")</f>
        <v/>
      </c>
      <c r="B82" s="45">
        <f t="shared" si="49"/>
        <v>10</v>
      </c>
      <c r="C82" s="93">
        <v>15</v>
      </c>
      <c r="D82" s="57">
        <v>4</v>
      </c>
      <c r="E82" s="58" t="s">
        <v>840</v>
      </c>
      <c r="F82" s="59">
        <v>74</v>
      </c>
      <c r="G82" s="52" t="s">
        <v>158</v>
      </c>
      <c r="H82" s="52" t="s">
        <v>48</v>
      </c>
      <c r="I82" s="61" t="s">
        <v>851</v>
      </c>
      <c r="J82" s="62" t="s">
        <v>852</v>
      </c>
      <c r="K82" s="127" t="str">
        <f t="shared" si="33"/>
        <v xml:space="preserve">[ROLE] Friendly tutor specializing in Python Core &amp; Scripting | [TOPIC] Navigate and inspect file system paths using pathlib.Path(), exists(), is_file(), is_dir(), and resolve().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Core &amp; Scripting | 📊 Level: Intermediate | 🌐 Coding5s.com
**Concept:** Modern Path Manipulation with pathlib (pathlib.Path(), exists(), is_file(), is_dir(), resolve())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and inspect file system paths using pathlib.Path(), exists(), is_file(), is_dir(), and resolve().. Topic details: Modern Path Manipulation with pathlib (pathlib.Path(), exists(), is_file(), is_dir(), resolve())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Core &amp; Scripting | 📊 Level: Intermediate
**Topic:** Navigate and inspect file system paths using pathlib.Path(), exists(), is_file(), is_dir(), and resolve().
---
 | [FOOTER RULE - STRICT] End your response with: '--- ⚡ *Coding5s Mentor System — Eliminating Epistemic Debt*' | </v>
      </c>
      <c r="M82" s="52">
        <v>0</v>
      </c>
      <c r="N82" s="100" t="str">
        <f t="shared" si="35"/>
        <v>[ROLE] Careless Python Core &amp; Scripting Developer | [TASK] Generate debugging challenges in Python Core &amp; Scripting | | [TOPIC] Navigate and inspect file system paths using pathlib.Path(), exists(), is_file(), is_dir(), and resolve().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2 🐛 Debug | Python Core &amp; Scripting | 📊 Level: Intermediate | 🌐 Coding5s.com
Concept: Modern Path Manipulation with pathlib (pathlib.Path(), exists(), is_file(), is_dir(), resolve())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and inspect file system paths using pathlib.Path(), exists(), is_file(), is_dir(), and resolve().. Topic details: Modern Path Manipulation with pathlib (pathlib.Path(), exists(), is_file(), is_dir(), resolve())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Core &amp; Scripting | 📊 Level: Intermediate
**Topic:** Navigate and inspect file system paths using pathlib.Path(), exists(), is_file(), is_dir(), and resolve().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0" t="str">
        <f t="shared" si="37"/>
        <v>[ROLE] Tech Lead | [TASK] Assign incomplete Python Core &amp; Scripting script challenges | [TOPIC] Navigate and inspect file system paths using pathlib.Path(), exists(), is_file(), is_dir(), and resolve().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#74 | Stage 3 🧩 Complete | Python Core &amp; Scripting | 📊 Level: Intermediate | 🌐 Coding5s.com
**Concept:** Modern Path Manipulation with pathlib (pathlib.Path(), exists(), is_file(), is_dir(), resolve())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and inspect file system paths using pathlib.Path(), exists(), is_file(), is_dir(), and resolve()..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and inspect file system paths using pathlib.Path(), exists(), is_file(), is_dir(), and resolve().. Topic details: Modern Path Manipulation with pathlib (pathlib.Path(), exists(), is_file(), is_dir(), resolve())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Core &amp; Scripting | 📊 Level: Intermediate
**Topic:** Navigate and inspect file system paths using pathlib.Path(), exists(), is_file(), is_dir(), and resolve().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0" t="str">
        <f t="shared" si="39"/>
        <v>[ROLE] Tech Lead | [TASK] Provide intentionally messy but functional code for learning debugging and improvement | [TOPIC] Navigate and inspect file system paths using pathlib.Path(), exists(), is_file(), is_dir(), and resolve().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#74 | Stage 4 🧹 Refactor | Python Core &amp; Scripting | 📊 Level: Intermediate | 🌐 Coding5s.com
**Concept:** Modern Path Manipulation with pathlib (pathlib.Path(), exists(), is_file(), is_dir(), resolve())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and inspect file system paths using pathlib.Path(), exists(), is_file(), is_dir(), and resolve().. Topic details: Modern Path Manipulation with pathlib (pathlib.Path(), exists(), is_file(), is_dir(), resolve())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Core &amp; Scripting | 📊 Level: Intermediate
**Topic:** Navigate and inspect file system paths using pathlib.Path(), exists(), is_file(), is_dir(), and resolve().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5" t="str">
        <f t="shared" si="41"/>
        <v>[ROLE] Tech Product Manager assigning a Python Core &amp; Scripting Jira Ticket | [TASK] Provide a guided implementation exercise with full solution for learning purposes | [TOPIC] Navigate and inspect file system paths using pathlib.Path(), exists(), is_file(), is_dir(), and resolve().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Core &amp; Scripting | 📊 Level: Intermediate | 🌐 Coding5s.com
**Concept:** Modern Path Manipulation with pathlib (pathlib.Path(), exists(), is_file(), is_dir(), resolve())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and inspect file system paths using pathlib.Path(), exists(), is_file(), is_dir(), and resolve().. Goal: Modern Path Manipulation with pathlib (pathlib.Path(), exists(), is_file(), is_dir(), resolve())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Core &amp; Scripting | 📊 Level: Intermediate
**Topic:** Navigate and inspect file system paths using pathlib.Path(), exists(), is_file(), is_dir(), and resolve().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43"/>
        <v/>
      </c>
      <c r="AA82" s="56" t="str">
        <f t="shared" si="44"/>
        <v/>
      </c>
      <c r="AB82" s="56" t="str">
        <f t="shared" si="45"/>
        <v/>
      </c>
      <c r="AC82" s="56" t="str">
        <f t="shared" si="46"/>
        <v/>
      </c>
      <c r="AD82" s="56" t="str">
        <f t="shared" si="47"/>
        <v/>
      </c>
      <c r="AE82" s="40"/>
      <c r="AF82" s="40"/>
      <c r="AG82" s="40"/>
      <c r="AH82" s="56" t="str">
        <f t="shared" si="48"/>
        <v/>
      </c>
      <c r="AI82" s="54"/>
      <c r="AJ82" s="54"/>
      <c r="AK82" s="54"/>
      <c r="AL82" s="54"/>
      <c r="AM82" s="54"/>
    </row>
    <row r="83" spans="1:39">
      <c r="A83" s="45" t="str" cm="1">
        <f t="array" ref="A83">IF(H83="PROJECT", CHAR(10) &amp; "- " &amp; _xlfn.TEXTJOIN(CHAR(10) &amp; "- ", TRUE, _xlfn._xlws.FILTER($I$9:$I$1000, ($B$9:$B$1000=B83) * ($H$9:$H$1000="Topic"))), "")</f>
        <v/>
      </c>
      <c r="B83" s="45">
        <f t="shared" si="49"/>
        <v>10</v>
      </c>
      <c r="C83" s="93">
        <v>15</v>
      </c>
      <c r="D83" s="46">
        <v>4</v>
      </c>
      <c r="E83" s="58" t="s">
        <v>840</v>
      </c>
      <c r="F83" s="48">
        <v>75</v>
      </c>
      <c r="G83" s="53" t="s">
        <v>158</v>
      </c>
      <c r="H83" s="53" t="s">
        <v>48</v>
      </c>
      <c r="I83" s="50" t="s">
        <v>853</v>
      </c>
      <c r="J83" s="51" t="s">
        <v>854</v>
      </c>
      <c r="K83" s="127" t="str">
        <f t="shared" si="33"/>
        <v xml:space="preserve">[ROLE] Friendly tutor specializing in Python Core &amp; Scripting | [TOPIC] Scan directories and traverse file trees recursively using Path.iterdir(), Path.glob(), Path.rglob(), and os.walk().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Core &amp; Scripting | 📊 Level: Intermediate | 🌐 Coding5s.com
**Concept:** Directory Traversal &amp; Scanning (Path.iterdir(), Path.glob(), Path.rglob(), os.walk())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Scan directories and traverse file trees recursively using Path.iterdir(), Path.glob(), Path.rglob(), and os.walk().. Topic details: Directory Traversal &amp; Scanning (Path.iterdir(), Path.glob(), Path.rglob(), os.walk())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Core &amp; Scripting | 📊 Level: Intermediate
**Topic:** Scan directories and traverse file trees recursively using Path.iterdir(), Path.glob(), Path.rglob(), and os.walk().
---
 | [FOOTER RULE - STRICT] End your response with: '--- ⚡ *Coding5s Mentor System — Eliminating Epistemic Debt*' | </v>
      </c>
      <c r="M83" s="53">
        <v>0</v>
      </c>
      <c r="N83" s="100" t="str">
        <f t="shared" si="35"/>
        <v>[ROLE] Careless Python Core &amp; Scripting Developer | [TASK] Generate debugging challenges in Python Core &amp; Scripting | | [TOPIC] Scan directories and traverse file trees recursively using Path.iterdir(), Path.glob(), Path.rglob(), and os.walk().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2 🐛 Debug | Python Core &amp; Scripting | 📊 Level: Intermediate | 🌐 Coding5s.com
Concept: Directory Traversal &amp; Scanning (Path.iterdir(), Path.glob(), Path.rglob(), os.walk())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Scan directories and traverse file trees recursively using Path.iterdir(), Path.glob(), Path.rglob(), and os.walk().. Topic details: Directory Traversal &amp; Scanning (Path.iterdir(), Path.glob(), Path.rglob(), os.walk())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Core &amp; Scripting | 📊 Level: Intermediate
**Topic:** Scan directories and traverse file trees recursively using Path.iterdir(), Path.glob(), Path.rglob(), and os.walk().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0" t="str">
        <f t="shared" si="37"/>
        <v>[ROLE] Tech Lead | [TASK] Assign incomplete Python Core &amp; Scripting script challenges | [TOPIC] Scan directories and traverse file trees recursively using Path.iterdir(), Path.glob(), Path.rglob(), and os.walk().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#75 | Stage 3 🧩 Complete | Python Core &amp; Scripting | 📊 Level: Intermediate | 🌐 Coding5s.com
**Concept:** Directory Traversal &amp; Scanning (Path.iterdir(), Path.glob(), Path.rglob(), os.walk())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Scan directories and traverse file trees recursively using Path.iterdir(), Path.glob(), Path.rglob(), and os.walk()..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Scan directories and traverse file trees recursively using Path.iterdir(), Path.glob(), Path.rglob(), and os.walk().. Topic details: Directory Traversal &amp; Scanning (Path.iterdir(), Path.glob(), Path.rglob(), os.walk())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Core &amp; Scripting | 📊 Level: Intermediate
**Topic:** Scan directories and traverse file trees recursively using Path.iterdir(), Path.glob(), Path.rglob(), and os.walk().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0" t="str">
        <f t="shared" si="39"/>
        <v>[ROLE] Tech Lead | [TASK] Provide intentionally messy but functional code for learning debugging and improvement | [TOPIC] Scan directories and traverse file trees recursively using Path.iterdir(), Path.glob(), Path.rglob(), and os.walk().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#75 | Stage 4 🧹 Refactor | Python Core &amp; Scripting | 📊 Level: Intermediate | 🌐 Coding5s.com
**Concept:** Directory Traversal &amp; Scanning (Path.iterdir(), Path.glob(), Path.rglob(), os.walk())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Scan directories and traverse file trees recursively using Path.iterdir(), Path.glob(), Path.rglob(), and os.walk().. Topic details: Directory Traversal &amp; Scanning (Path.iterdir(), Path.glob(), Path.rglob(), os.walk())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Core &amp; Scripting | 📊 Level: Intermediate
**Topic:** Scan directories and traverse file trees recursively using Path.iterdir(), Path.glob(), Path.rglob(), and os.walk().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5" t="str">
        <f t="shared" si="41"/>
        <v>[ROLE] Tech Product Manager assigning a Python Core &amp; Scripting Jira Ticket | [TASK] Provide a guided implementation exercise with full solution for learning purposes | [TOPIC] Scan directories and traverse file trees recursively using Path.iterdir(), Path.glob(), Path.rglob(), and os.walk().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Core &amp; Scripting | 📊 Level: Intermediate | 🌐 Coding5s.com
**Concept:** Directory Traversal &amp; Scanning (Path.iterdir(), Path.glob(), Path.rglob(), os.walk())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Scan directories and traverse file trees recursively using Path.iterdir(), Path.glob(), Path.rglob(), and os.walk().. Goal: Directory Traversal &amp; Scanning (Path.iterdir(), Path.glob(), Path.rglob(), os.walk())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Core &amp; Scripting | 📊 Level: Intermediate
**Topic:** Scan directories and traverse file trees recursively using Path.iterdir(), Path.glob(), Path.rglob(), and os.walk().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43"/>
        <v/>
      </c>
      <c r="AA83" s="56" t="str">
        <f t="shared" si="44"/>
        <v/>
      </c>
      <c r="AB83" s="56" t="str">
        <f t="shared" si="45"/>
        <v/>
      </c>
      <c r="AC83" s="56" t="str">
        <f t="shared" si="46"/>
        <v/>
      </c>
      <c r="AD83" s="56" t="str">
        <f t="shared" si="47"/>
        <v/>
      </c>
      <c r="AE83" s="40"/>
      <c r="AF83" s="40"/>
      <c r="AG83" s="40"/>
      <c r="AH83" s="56" t="str">
        <f t="shared" si="48"/>
        <v/>
      </c>
      <c r="AI83" s="54"/>
      <c r="AJ83" s="54"/>
      <c r="AK83" s="54"/>
      <c r="AL83" s="54"/>
      <c r="AM83" s="54"/>
    </row>
    <row r="84" spans="1:39">
      <c r="A84" s="45" t="str" cm="1">
        <f t="array" ref="A84">IF(H84="PROJECT", CHAR(10) &amp; "- " &amp; _xlfn.TEXTJOIN(CHAR(10) &amp; "- ", TRUE, _xlfn._xlws.FILTER($I$9:$I$1000, ($B$9:$B$1000=B84) * ($H$9:$H$1000="Topic"))), "")</f>
        <v/>
      </c>
      <c r="B84" s="45">
        <f t="shared" si="49"/>
        <v>10</v>
      </c>
      <c r="C84" s="93">
        <v>15</v>
      </c>
      <c r="D84" s="57">
        <v>4</v>
      </c>
      <c r="E84" s="58" t="s">
        <v>840</v>
      </c>
      <c r="F84" s="59">
        <v>76</v>
      </c>
      <c r="G84" s="52" t="s">
        <v>158</v>
      </c>
      <c r="H84" s="52" t="s">
        <v>48</v>
      </c>
      <c r="I84" s="61" t="s">
        <v>855</v>
      </c>
      <c r="J84" s="62" t="s">
        <v>856</v>
      </c>
      <c r="K84" s="127" t="str">
        <f t="shared" si="33"/>
        <v xml:space="preserve">[ROLE] Friendly tutor specializing in Python Core &amp; Scripting | [TOPIC] Serialize and deserialize structured JSON data using json.dumps(), json.dump(), json.loads(), and json.load().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Core &amp; Scripting | 📊 Level: Intermediate | 🌐 Coding5s.com
**Concept:** JSON Serialization &amp; Deserialization (json.dumps(), json.dump(), json.loads(), json.load())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Serialize and deserialize structured JSON data using json.dumps(), json.dump(), json.loads(), and json.load().. Topic details: JSON Serialization &amp; Deserialization (json.dumps(), json.dump(), json.loads(), json.load())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Core &amp; Scripting | 📊 Level: Intermediate
**Topic:** Serialize and deserialize structured JSON data using json.dumps(), json.dump(), json.loads(), and json.load().
---
 | [FOOTER RULE - STRICT] End your response with: '--- ⚡ *Coding5s Mentor System — Eliminating Epistemic Debt*' | </v>
      </c>
      <c r="M84" s="52">
        <v>0</v>
      </c>
      <c r="N84" s="100" t="str">
        <f t="shared" si="35"/>
        <v>[ROLE] Careless Python Core &amp; Scripting Developer | [TASK] Generate debugging challenges in Python Core &amp; Scripting | | [TOPIC] Serialize and deserialize structured JSON data using json.dumps(), json.dump(), json.loads(), and json.load().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2 🐛 Debug | Python Core &amp; Scripting | 📊 Level: Intermediate | 🌐 Coding5s.com
Concept: JSON Serialization &amp; Deserialization (json.dumps(), json.dump(), json.loads(), json.load())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Serialize and deserialize structured JSON data using json.dumps(), json.dump(), json.loads(), and json.load().. Topic details: JSON Serialization &amp; Deserialization (json.dumps(), json.dump(), json.loads(), json.load())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Core &amp; Scripting | 📊 Level: Intermediate
**Topic:** Serialize and deserialize structured JSON data using json.dumps(), json.dump(), json.loads(), and json.load().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0" t="str">
        <f t="shared" si="37"/>
        <v>[ROLE] Tech Lead | [TASK] Assign incomplete Python Core &amp; Scripting script challenges | [TOPIC] Serialize and deserialize structured JSON data using json.dumps(), json.dump(), json.loads(), and json.load().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#76 | Stage 3 🧩 Complete | Python Core &amp; Scripting | 📊 Level: Intermediate | 🌐 Coding5s.com
**Concept:** JSON Serialization &amp; Deserialization (json.dumps(), json.dump(), json.loads(), json.load())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Serialize and deserialize structured JSON data using json.dumps(), json.dump(), json.loads(), and json.load()..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Serialize and deserialize structured JSON data using json.dumps(), json.dump(), json.loads(), and json.load().. Topic details: JSON Serialization &amp; Deserialization (json.dumps(), json.dump(), json.loads(), json.load())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Core &amp; Scripting | 📊 Level: Intermediate
**Topic:** Serialize and deserialize structured JSON data using json.dumps(), json.dump(), json.loads(), and json.load().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0" t="str">
        <f t="shared" si="39"/>
        <v>[ROLE] Tech Lead | [TASK] Provide intentionally messy but functional code for learning debugging and improvement | [TOPIC] Serialize and deserialize structured JSON data using json.dumps(), json.dump(), json.loads(), and json.load().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#76 | Stage 4 🧹 Refactor | Python Core &amp; Scripting | 📊 Level: Intermediate | 🌐 Coding5s.com
**Concept:** JSON Serialization &amp; Deserialization (json.dumps(), json.dump(), json.loads(), json.load())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Serialize and deserialize structured JSON data using json.dumps(), json.dump(), json.loads(), and json.load().. Topic details: JSON Serialization &amp; Deserialization (json.dumps(), json.dump(), json.loads(), json.load())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Core &amp; Scripting | 📊 Level: Intermediate
**Topic:** Serialize and deserialize structured JSON data using json.dumps(), json.dump(), json.loads(), and json.load().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5" t="str">
        <f t="shared" si="41"/>
        <v>[ROLE] Tech Product Manager assigning a Python Core &amp; Scripting Jira Ticket | [TASK] Provide a guided implementation exercise with full solution for learning purposes | [TOPIC] Serialize and deserialize structured JSON data using json.dumps(), json.dump(), json.loads(), and json.load().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Core &amp; Scripting | 📊 Level: Intermediate | 🌐 Coding5s.com
**Concept:** JSON Serialization &amp; Deserialization (json.dumps(), json.dump(), json.loads(), json.load())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Serialize and deserialize structured JSON data using json.dumps(), json.dump(), json.loads(), and json.load().. Goal: JSON Serialization &amp; Deserialization (json.dumps(), json.dump(), json.loads(), json.load())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Core &amp; Scripting | 📊 Level: Intermediate
**Topic:** Serialize and deserialize structured JSON data using json.dumps(), json.dump(), json.loads(), and json.load().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43"/>
        <v/>
      </c>
      <c r="AA84" s="56" t="str">
        <f t="shared" si="44"/>
        <v/>
      </c>
      <c r="AB84" s="56" t="str">
        <f t="shared" si="45"/>
        <v/>
      </c>
      <c r="AC84" s="56" t="str">
        <f t="shared" si="46"/>
        <v/>
      </c>
      <c r="AD84" s="56" t="str">
        <f t="shared" si="47"/>
        <v/>
      </c>
      <c r="AE84" s="40"/>
      <c r="AF84" s="40"/>
      <c r="AG84" s="40"/>
      <c r="AH84" s="56" t="str">
        <f t="shared" si="48"/>
        <v/>
      </c>
      <c r="AI84" s="54"/>
      <c r="AJ84" s="54"/>
      <c r="AK84" s="54"/>
      <c r="AL84" s="54"/>
      <c r="AM84" s="54"/>
    </row>
    <row r="85" spans="1:39">
      <c r="A85" s="45" t="str" cm="1">
        <f t="array" ref="A85">IF(H85="PROJECT", CHAR(10) &amp; "- " &amp; _xlfn.TEXTJOIN(CHAR(10) &amp; "- ", TRUE, _xlfn._xlws.FILTER($I$9:$I$1000, ($B$9:$B$1000=B85) * ($H$9:$H$1000="Topic"))), "")</f>
        <v/>
      </c>
      <c r="B85" s="45">
        <f t="shared" si="49"/>
        <v>10</v>
      </c>
      <c r="C85" s="93">
        <v>15</v>
      </c>
      <c r="D85" s="46">
        <v>4</v>
      </c>
      <c r="E85" s="58" t="s">
        <v>840</v>
      </c>
      <c r="F85" s="48">
        <v>77</v>
      </c>
      <c r="G85" s="53" t="s">
        <v>158</v>
      </c>
      <c r="H85" s="53" t="s">
        <v>48</v>
      </c>
      <c r="I85" s="50" t="s">
        <v>857</v>
      </c>
      <c r="J85" s="51" t="s">
        <v>858</v>
      </c>
      <c r="K85" s="127" t="str">
        <f t="shared" si="33"/>
        <v xml:space="preserve">[ROLE] Friendly tutor specializing in Python Core &amp; Scripting | [TOPIC] Parse and write tabular CSV files using csv.reader(), csv.DictReader(), csv.writer(), and csv.DictWriter().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Core &amp; Scripting | 📊 Level: Intermediate | 🌐 Coding5s.com
**Concept:** CSV File Operations (csv.reader(), csv.DictReader(), csv.writer(), csv.DictWriter())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write tabular CSV files using csv.reader(), csv.DictReader(), csv.writer(), and csv.DictWriter().. Topic details: CSV File Operations (csv.reader(), csv.DictReader(), csv.writer(), csv.DictWriter())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Core &amp; Scripting | 📊 Level: Intermediate
**Topic:** Parse and write tabular CSV files using csv.reader(), csv.DictReader(), csv.writer(), and csv.DictWriter().
---
 | [FOOTER RULE - STRICT] End your response with: '--- ⚡ *Coding5s Mentor System — Eliminating Epistemic Debt*' | </v>
      </c>
      <c r="M85" s="53">
        <v>0</v>
      </c>
      <c r="N85" s="100" t="str">
        <f t="shared" si="35"/>
        <v>[ROLE] Careless Python Core &amp; Scripting Developer | [TASK] Generate debugging challenges in Python Core &amp; Scripting | | [TOPIC] Parse and write tabular CSV files using csv.reader(), csv.DictReader(), csv.writer(), and csv.DictWriter().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2 🐛 Debug | Python Core &amp; Scripting | 📊 Level: Intermediate | 🌐 Coding5s.com
Concept: CSV File Operations (csv.reader(), csv.DictReader(), csv.writer(), csv.DictWriter())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write tabular CSV files using csv.reader(), csv.DictReader(), csv.writer(), and csv.DictWriter().. Topic details: CSV File Operations (csv.reader(), csv.DictReader(), csv.writer(), csv.DictWriter())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Core &amp; Scripting | 📊 Level: Intermediate
**Topic:** Parse and write tabular CSV files using csv.reader(), csv.DictReader(), csv.writer(), and csv.DictWriter().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0" t="str">
        <f t="shared" si="37"/>
        <v>[ROLE] Tech Lead | [TASK] Assign incomplete Python Core &amp; Scripting script challenges | [TOPIC] Parse and write tabular CSV files using csv.reader(), csv.DictReader(), csv.writer(), and csv.DictWriter().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#77 | Stage 3 🧩 Complete | Python Core &amp; Scripting | 📊 Level: Intermediate | 🌐 Coding5s.com
**Concept:** CSV File Operations (csv.reader(), csv.DictReader(), csv.writer(), csv.DictWriter())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write tabular CSV files using csv.reader(), csv.DictReader(), csv.writer(), and csv.DictWriter()..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write tabular CSV files using csv.reader(), csv.DictReader(), csv.writer(), and csv.DictWriter().. Topic details: CSV File Operations (csv.reader(), csv.DictReader(), csv.writer(), csv.DictWriter())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Core &amp; Scripting | 📊 Level: Intermediate
**Topic:** Parse and write tabular CSV files using csv.reader(), csv.DictReader(), csv.writer(), and csv.DictWriter().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0" t="str">
        <f t="shared" si="39"/>
        <v>[ROLE] Tech Lead | [TASK] Provide intentionally messy but functional code for learning debugging and improvement | [TOPIC] Parse and write tabular CSV files using csv.reader(), csv.DictReader(), csv.writer(), and csv.DictWriter().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#77 | Stage 4 🧹 Refactor | Python Core &amp; Scripting | 📊 Level: Intermediate | 🌐 Coding5s.com
**Concept:** CSV File Operations (csv.reader(), csv.DictReader(), csv.writer(), csv.DictWriter())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and write tabular CSV files using csv.reader(), csv.DictReader(), csv.writer(), and csv.DictWriter().. Topic details: CSV File Operations (csv.reader(), csv.DictReader(), csv.writer(), csv.DictWriter())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Core &amp; Scripting | 📊 Level: Intermediate
**Topic:** Parse and write tabular CSV files using csv.reader(), csv.DictReader(), csv.writer(), and csv.DictWriter().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5" t="str">
        <f t="shared" si="41"/>
        <v>[ROLE] Tech Product Manager assigning a Python Core &amp; Scripting Jira Ticket | [TASK] Provide a guided implementation exercise with full solution for learning purposes | [TOPIC] Parse and write tabular CSV files using csv.reader(), csv.DictReader(), csv.writer(), and csv.DictWriter().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Core &amp; Scripting | 📊 Level: Intermediate | 🌐 Coding5s.com
**Concept:** CSV File Operations (csv.reader(), csv.DictReader(), csv.writer(), csv.DictWriter())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write tabular CSV files using csv.reader(), csv.DictReader(), csv.writer(), and csv.DictWriter().. Goal: CSV File Operations (csv.reader(), csv.DictReader(), csv.writer(), csv.DictWriter())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Core &amp; Scripting | 📊 Level: Intermediate
**Topic:** Parse and write tabular CSV files using csv.reader(), csv.DictReader(), csv.writer(), and csv.DictWriter().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43"/>
        <v/>
      </c>
      <c r="AA85" s="56" t="str">
        <f t="shared" si="44"/>
        <v/>
      </c>
      <c r="AB85" s="56" t="str">
        <f t="shared" si="45"/>
        <v/>
      </c>
      <c r="AC85" s="56" t="str">
        <f t="shared" si="46"/>
        <v/>
      </c>
      <c r="AD85" s="56" t="str">
        <f t="shared" si="47"/>
        <v/>
      </c>
      <c r="AE85" s="40"/>
      <c r="AF85" s="40"/>
      <c r="AG85" s="40"/>
      <c r="AH85" s="56" t="str">
        <f t="shared" si="48"/>
        <v/>
      </c>
      <c r="AI85" s="54"/>
      <c r="AJ85" s="54"/>
      <c r="AK85" s="54"/>
      <c r="AL85" s="54"/>
      <c r="AM85" s="54"/>
    </row>
    <row r="86" spans="1:39">
      <c r="A86" s="45" t="str" cm="1">
        <f t="array" ref="A86">IF(H86="PROJECT", CHAR(10) &amp; "- " &amp; _xlfn.TEXTJOIN(CHAR(10) &amp; "- ", TRUE, _xlfn._xlws.FILTER($I$9:$I$1000, ($B$9:$B$1000=B86) * ($H$9:$H$1000="Topic"))), "")</f>
        <v/>
      </c>
      <c r="B86" s="45">
        <f t="shared" si="49"/>
        <v>10</v>
      </c>
      <c r="C86" s="93">
        <v>15</v>
      </c>
      <c r="D86" s="57">
        <v>4</v>
      </c>
      <c r="E86" s="58" t="s">
        <v>46</v>
      </c>
      <c r="F86" s="59">
        <v>78</v>
      </c>
      <c r="G86" s="52" t="s">
        <v>158</v>
      </c>
      <c r="H86" s="52" t="s">
        <v>48</v>
      </c>
      <c r="I86" s="61" t="s">
        <v>859</v>
      </c>
      <c r="J86" s="62" t="s">
        <v>860</v>
      </c>
      <c r="K86" s="127" t="str">
        <f t="shared" si="33"/>
        <v xml:space="preserve">[ROLE] Friendly tutor specializing in Python Core &amp; Scripting | [TOPIC] Manipulate dates, times, and calculate temporal durations using datetime.date(), datetime.time(), datetime.datetime(), datetime.now(), and datetime.timedelta().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Core &amp; Scripting | 📊 Level: Intermediate | 🌐 Coding5s.com
**Concept:** Temporal Data: Dates &amp; Times (datetime.date(), datetime.time(), datetime.datetime(), datetime.now(), datetime.timedelta())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dates, times, and calculate temporal durations using datetime.date(), datetime.time(), datetime.datetime(), datetime.now(), and datetime.timedelta().. Topic details: Temporal Data: Dates &amp; Times (datetime.date(), datetime.time(), datetime.datetime(), datetime.now(), datetime.timedelta())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Core &amp; Scripting | 📊 Level: Intermediate
**Topic:** Manipulate dates, times, and calculate temporal durations using datetime.date(), datetime.time(), datetime.datetime(), datetime.now(), and datetime.timedelta().
---
 | [FOOTER RULE - STRICT] End your response with: '--- ⚡ *Coding5s Mentor System — Eliminating Epistemic Debt*' | </v>
      </c>
      <c r="M86" s="52">
        <v>0</v>
      </c>
      <c r="N86" s="100" t="str">
        <f t="shared" si="35"/>
        <v>[ROLE] Careless Python Core &amp; Scripting Developer | [TASK] Generate debugging challenges in Python Core &amp; Scripting | | [TOPIC] Manipulate dates, times, and calculate temporal durations using datetime.date(), datetime.time(), datetime.datetime(), datetime.now(), and datetime.timedelta().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2 🐛 Debug | Python Core &amp; Scripting | 📊 Level: Intermediate | 🌐 Coding5s.com
Concept: Temporal Data: Dates &amp; Times (datetime.date(), datetime.time(), datetime.datetime(), datetime.now(), datetime.timedelta())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Core &amp; Scripting | 📊 Level: Intermediate
**Topic:** Manipulate dates, times, and calculate temporal durations using datetime.date(), datetime.time(), datetime.datetime(), datetime.now(), and datetime.timedelta().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0" t="str">
        <f t="shared" si="37"/>
        <v>[ROLE] Tech Lead | [TASK] Assign incomplete Python Core &amp; Scripting script challenges | [TOPIC] Manipulate dates, times, and calculate temporal durations using datetime.date(), datetime.time(), datetime.datetime(), datetime.now(), and datetime.timedelta().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#78 | Stage 3 🧩 Complete | Python Core &amp; Scripting | 📊 Level: Intermediate | 🌐 Coding5s.com
**Concept:** Temporal Data: Dates &amp; Times (datetime.date(), datetime.time(), datetime.datetime(), datetime.now(), datetime.timedelta())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dates, times, and calculate temporal durations using datetime.date(), datetime.time(), datetime.datetime(), datetime.now(), and datetime.timedelta()..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Core &amp; Scripting | 📊 Level: Intermediate
**Topic:** Manipulate dates, times, and calculate temporal durations using datetime.date(), datetime.time(), datetime.datetime(), datetime.now(), and datetime.timedelta().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0" t="str">
        <f t="shared" si="39"/>
        <v>[ROLE] Tech Lead | [TASK] Provide intentionally messy but functional code for learning debugging and improvement | [TOPIC] Manipulate dates, times, and calculate temporal durations using datetime.date(), datetime.time(), datetime.datetime(), datetime.now(), and datetime.timedelta().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#78 | Stage 4 🧹 Refactor | Python Core &amp; Scripting | 📊 Level: Intermediate | 🌐 Coding5s.com
**Concept:** Temporal Data: Dates &amp; Times (datetime.date(), datetime.time(), datetime.datetime(), datetime.now(), datetime.timedelta())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dates, times, and calculate temporal durations using datetime.date(), datetime.time(), datetime.datetime(), datetime.now(), and datetime.timedelta().. Topic details: Temporal Data: Dates &amp; Times (datetime.date(), datetime.time(), datetime.datetime(), datetime.now(), datetime.timedelta())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Core &amp; Scripting | 📊 Level: Intermediate
**Topic:** Manipulate dates, times, and calculate temporal durations using datetime.date(), datetime.time(), datetime.datetime(), datetime.now(), and datetime.timedelta().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5" t="str">
        <f t="shared" si="41"/>
        <v>[ROLE] Tech Product Manager assigning a Python Core &amp; Scripting Jira Ticket | [TASK] Provide a guided implementation exercise with full solution for learning purposes | [TOPIC] Manipulate dates, times, and calculate temporal durations using datetime.date(), datetime.time(), datetime.datetime(), datetime.now(), and datetime.timedelta().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Core &amp; Scripting | 📊 Level: Intermediate | 🌐 Coding5s.com
**Concept:** Temporal Data: Dates &amp; Times (datetime.date(), datetime.time(), datetime.datetime(), datetime.now(), datetime.timedelta())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dates, times, and calculate temporal durations using datetime.date(), datetime.time(), datetime.datetime(), datetime.now(), and datetime.timedelta().. Goal: Temporal Data: Dates &amp; Times (datetime.date(), datetime.time(), datetime.datetime(), datetime.now(), datetime.timedelta())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Core &amp; Scripting | 📊 Level: Intermediate
**Topic:** Manipulate dates, times, and calculate temporal durations using datetime.date(), datetime.time(), datetime.datetime(), datetime.now(), and datetime.timedelta().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43"/>
        <v/>
      </c>
      <c r="AA86" s="56" t="str">
        <f t="shared" si="44"/>
        <v/>
      </c>
      <c r="AB86" s="56" t="str">
        <f t="shared" si="45"/>
        <v/>
      </c>
      <c r="AC86" s="56" t="str">
        <f t="shared" si="46"/>
        <v/>
      </c>
      <c r="AD86" s="56" t="str">
        <f t="shared" si="47"/>
        <v/>
      </c>
      <c r="AE86" s="40"/>
      <c r="AF86" s="40"/>
      <c r="AG86" s="40"/>
      <c r="AH86" s="56" t="str">
        <f t="shared" si="48"/>
        <v/>
      </c>
      <c r="AI86" s="54"/>
      <c r="AJ86" s="54"/>
      <c r="AK86" s="54"/>
      <c r="AL86" s="54"/>
      <c r="AM86" s="54"/>
    </row>
    <row r="87" spans="1:39">
      <c r="A87" s="45" t="str" cm="1">
        <f t="array" ref="A87">IF(H87="PROJECT", CHAR(10) &amp; "- " &amp; _xlfn.TEXTJOIN(CHAR(10) &amp; "- ", TRUE, _xlfn._xlws.FILTER($I$9:$I$1000, ($B$9:$B$1000=B87) * ($H$9:$H$1000="Topic"))), "")</f>
        <v/>
      </c>
      <c r="B87" s="45">
        <f t="shared" si="49"/>
        <v>10</v>
      </c>
      <c r="C87" s="93">
        <v>15</v>
      </c>
      <c r="D87" s="46">
        <v>4</v>
      </c>
      <c r="E87" s="58" t="s">
        <v>46</v>
      </c>
      <c r="F87" s="48">
        <v>79</v>
      </c>
      <c r="G87" s="53" t="s">
        <v>158</v>
      </c>
      <c r="H87" s="53" t="s">
        <v>48</v>
      </c>
      <c r="I87" s="50" t="s">
        <v>861</v>
      </c>
      <c r="J87" s="51" t="s">
        <v>862</v>
      </c>
      <c r="K87" s="127" t="str">
        <f t="shared" si="33"/>
        <v xml:space="preserve">[ROLE] Friendly tutor specializing in Python Core &amp; Scripting | [TOPIC] Format and parse temporal strings and timestamps using strftime(), strptime(), isoformat(), time.time(), and time.sleep().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Core &amp; Scripting | 📊 Level: Intermediate | 🌐 Coding5s.com
**Concept:** Temporal Formatting &amp; Parsing (strftime(), strptime(), isoformat(), time.time(), time.sleep())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and parse temporal strings and timestamps using strftime(), strptime(), isoformat(), time.time(), and time.sleep().. Topic details: Temporal Formatting &amp; Parsing (strftime(), strptime(), isoformat(), time.time(), time.sleep())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Core &amp; Scripting | 📊 Level: Intermediate
**Topic:** Format and parse temporal strings and timestamps using strftime(), strptime(), isoformat(), time.time(), and time.sleep().
---
 | [FOOTER RULE - STRICT] End your response with: '--- ⚡ *Coding5s Mentor System — Eliminating Epistemic Debt*' | </v>
      </c>
      <c r="M87" s="53">
        <v>0</v>
      </c>
      <c r="N87" s="100" t="str">
        <f t="shared" si="35"/>
        <v>[ROLE] Careless Python Core &amp; Scripting Developer | [TASK] Generate debugging challenges in Python Core &amp; Scripting | | [TOPIC] Format and parse temporal strings and timestamps using strftime(), strptime(), isoformat(), time.time(), and time.sleep().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2 🐛 Debug | Python Core &amp; Scripting | 📊 Level: Intermediate | 🌐 Coding5s.com
Concept: Temporal Formatting &amp; Parsing (strftime(), strptime(), isoformat(), time.time(), time.sleep())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and parse temporal strings and timestamps using strftime(), strptime(), isoformat(), time.time(), and time.sleep().. Topic details: Temporal Formatting &amp; Parsing (strftime(), strptime(), isoformat(), time.time(), time.sleep())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Core &amp; Scripting | 📊 Level: Intermediate
**Topic:** Format and parse temporal strings and timestamps using strftime(), strptime(), isoformat(), time.time(), and time.sleep().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0" t="str">
        <f t="shared" si="37"/>
        <v>[ROLE] Tech Lead | [TASK] Assign incomplete Python Core &amp; Scripting script challenges | [TOPIC] Format and parse temporal strings and timestamps using strftime(), strptime(), isoformat(), time.time(), and time.sleep().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#79 | Stage 3 🧩 Complete | Python Core &amp; Scripting | 📊 Level: Intermediate | 🌐 Coding5s.com
**Concept:** Temporal Formatting &amp; Parsing (strftime(), strptime(), isoformat(), time.time(), time.sleep())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and parse temporal strings and timestamps using strftime(), strptime(), isoformat(), time.time(), and time.sleep()..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and parse temporal strings and timestamps using strftime(), strptime(), isoformat(), time.time(), and time.sleep().. Topic details: Temporal Formatting &amp; Parsing (strftime(), strptime(), isoformat(), time.time(), time.sleep())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Core &amp; Scripting | 📊 Level: Intermediate
**Topic:** Format and parse temporal strings and timestamps using strftime(), strptime(), isoformat(), time.time(), and time.sleep().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0" t="str">
        <f t="shared" si="39"/>
        <v>[ROLE] Tech Lead | [TASK] Provide intentionally messy but functional code for learning debugging and improvement | [TOPIC] Format and parse temporal strings and timestamps using strftime(), strptime(), isoformat(), time.time(), and time.sleep().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#79 | Stage 4 🧹 Refactor | Python Core &amp; Scripting | 📊 Level: Intermediate | 🌐 Coding5s.com
**Concept:** Temporal Formatting &amp; Parsing (strftime(), strptime(), isoformat(), time.time(), time.sleep())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Format and parse temporal strings and timestamps using strftime(), strptime(), isoformat(), time.time(), and time.sleep().. Topic details: Temporal Formatting &amp; Parsing (strftime(), strptime(), isoformat(), time.time(), time.sleep())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Core &amp; Scripting | 📊 Level: Intermediate
**Topic:** Format and parse temporal strings and timestamps using strftime(), strptime(), isoformat(), time.time(), and time.sleep().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5" t="str">
        <f t="shared" si="41"/>
        <v>[ROLE] Tech Product Manager assigning a Python Core &amp; Scripting Jira Ticket | [TASK] Provide a guided implementation exercise with full solution for learning purposes | [TOPIC] Format and parse temporal strings and timestamps using strftime(), strptime(), isoformat(), time.time(), and time.sleep().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Core &amp; Scripting | 📊 Level: Intermediate | 🌐 Coding5s.com
**Concept:** Temporal Formatting &amp; Parsing (strftime(), strptime(), isoformat(), time.time(), time.sleep())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and parse temporal strings and timestamps using strftime(), strptime(), isoformat(), time.time(), and time.sleep().. Goal: Temporal Formatting &amp; Parsing (strftime(), strptime(), isoformat(), time.time(), time.sleep())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Core &amp; Scripting | 📊 Level: Intermediate
**Topic:** Format and parse temporal strings and timestamps using strftime(), strptime(), isoformat(), time.time(), and time.sleep().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43"/>
        <v/>
      </c>
      <c r="AA87" s="56" t="str">
        <f t="shared" si="44"/>
        <v/>
      </c>
      <c r="AB87" s="56" t="str">
        <f t="shared" si="45"/>
        <v/>
      </c>
      <c r="AC87" s="56" t="str">
        <f t="shared" si="46"/>
        <v/>
      </c>
      <c r="AD87" s="56" t="str">
        <f t="shared" si="47"/>
        <v/>
      </c>
      <c r="AE87" s="40"/>
      <c r="AF87" s="40"/>
      <c r="AG87" s="40"/>
      <c r="AH87" s="56" t="str">
        <f t="shared" si="48"/>
        <v/>
      </c>
      <c r="AI87" s="54"/>
      <c r="AJ87" s="54"/>
      <c r="AK87" s="54"/>
      <c r="AL87" s="54"/>
      <c r="AM87" s="54"/>
    </row>
    <row r="88" spans="1:39">
      <c r="A88" s="45" t="str" cm="1">
        <f t="array" ref="A88">IF(H88="PROJECT", CHAR(10) &amp; "- " &amp; _xlfn.TEXTJOIN(CHAR(10) &amp; "- ", TRUE, _xlfn._xlws.FILTER($I$9:$I$1000, ($B$9:$B$1000=B88) * ($H$9:$H$1000="Topic"))), "")</f>
        <v xml:space="preserve">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v>
      </c>
      <c r="B88" s="45">
        <f t="shared" si="49"/>
        <v>10</v>
      </c>
      <c r="C88" s="93">
        <v>35</v>
      </c>
      <c r="D88" s="57">
        <v>0</v>
      </c>
      <c r="E88" s="58" t="s">
        <v>840</v>
      </c>
      <c r="F88" s="59">
        <v>80</v>
      </c>
      <c r="G88" s="52" t="s">
        <v>158</v>
      </c>
      <c r="H88" s="52" t="s">
        <v>77</v>
      </c>
      <c r="I88" s="61" t="s">
        <v>863</v>
      </c>
      <c r="J88" s="62" t="s">
        <v>864</v>
      </c>
      <c r="K88" s="127" t="str">
        <f t="shared" si="33"/>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an Automated Data Archival Engine consolidating Binary I/O, Pathlib, JSON/CSV Parsing, and Date Utilities.. Topics applied in this project: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Core &amp; Scripting | 📊 Level: Intermediate
**Project:** Create an Automated Data Archival Engine consolidating Binary I/O, Pathlib, JSON/CSV Parsing, and Date Utilities.
---
 | [FOOTER RULE - STRICT] End your response with: '--- ⚡ *Coding5s Mentor System — Eliminating Epistemic Debt*' | </v>
      </c>
      <c r="M88" s="52">
        <v>0</v>
      </c>
      <c r="N88" s="100" t="str">
        <f t="shared" si="35"/>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Core &amp; Scripting | 📊 Level: Intermediate
**Project:** Create an Automated Data Archival Engine consolidating Binary I/O, Pathlib, JSON/CSV Parsing, and Date Utilities.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0" t="str">
        <f t="shared" si="37"/>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Core &amp; Scripting | 📊 Level: Intermediate
**Project:** Create an Automated Data Archival Engine consolidating Binary I/O, Pathlib, JSON/CSV Parsing, and Date Utilities.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0" t="str">
        <f t="shared" si="39"/>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Create an Automated Data Archival Engine consolidating Binary I/O, Pathlib, JSON/CSV Parsing, and Date Utilities.. Topics involved: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Project objective: Project 10: Multi-Format Data Parser &amp; Archival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Core &amp; Scripting | 📊 Level: Intermediate
**Project:** Create an Automated Data Archival Engine consolidating Binary I/O, Pathlib, JSON/CSV Parsing, and Date Utilities.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5" t="str">
        <f t="shared" si="41"/>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an Automated Data Archival Engine consolidating Binary I/O, Pathlib, JSON/CSV Parsing, and Date Utilities.. Topics integrated: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Business Goal: Project 10: Multi-Format Data Parser &amp; Archival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Core &amp; Scripting | 📊 Level: Intermediate
**Project:** Create an Automated Data Archival Engine consolidating Binary I/O, Pathlib, JSON/CSV Parsing, and Date Utilities.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43"/>
        <v>[TASK] Teach through a practical Python Core &amp; Scripting -  project following the micro-learning methodology, acting as a supportive tutor, creating a project about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Core &amp; Scripting | 📊 Level: Intermediate | 🌐 Coding5s.com
**Project:** Project 10: Multi-Format Data Parser &amp; Archival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8" s="56" t="str">
        <f t="shared" si="44"/>
        <v>[ROLE] Careless Python Core &amp; Scripting Developer | [TASK] Generate debugging project in Python Core &amp; Scripting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Core &amp; Scripting | 📊 Level: Intermediate | 🌐 Coding5s.com
Project: Project 10: Multi-Format Data Parser &amp; Archival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8" s="56" t="str">
        <f t="shared" si="45"/>
        <v>[ROLE] Tech Lead | [TASK] Assign incomplete project script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Core &amp; Scripting | 📊 Level: Intermediate | 🌐 Coding5s.com
**Project:** Project 10: Multi-Format Data Parser &amp; Archival Engine
---
 | [EXTERNAL_PACKAGE_PROTOCOL] Require standard pip tooling and requirements.txt file for external dependencies when applicable. | [CHALLENGE_CONSTRAINTS_POLICY] MUST be between 25–40 lines of EXECUTABLE base Python code (STRICT: Do NOT count comments or # TODO blocks). 30–60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8" s="56" t="str">
        <f t="shared" si="46"/>
        <v>[ROLE] Tech Lead | [TASK] Provide a messy but functional project for refactoring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Core &amp; Scripting | 📊 Level: Intermediate | 🌐 Coding5s.com
**Project:** Project 10: Multi-Format Data Parser &amp; Archival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8" s="56" t="str">
        <f t="shared" si="47"/>
        <v>[ROLE] Tech Product Manager assigning a Python Core &amp; Scripting Jira Ticket | [TASK] Provide a guided project implementation with full solution | [PROJECT] Create an Automated Data Archival Engine consolidating Binary I/O, Pathlib, JSON/CSV Parsing, and Date Utilities. | [TOPICS USED] 
- Manipulate binary stream buffers and byte positioning using open(), flush(), tell(), seek(), and io.BytesIO().
- Navigate and inspect file system paths using pathlib.Path(), exists(), is_file(), is_dir(), and resolve().
- Scan directories and traverse file trees recursively using Path.iterdir(), Path.glob(), Path.rglob(), and os.walk().
- Serialize and deserialize structured JSON data using json.dumps(), json.dump(), json.loads(), and json.load().
- Parse and write tabular CSV files using csv.reader(), csv.DictReader(), csv.writer(), and csv.DictWriter().
- Manipulate dates, times, and calculate temporal durations using datetime.date(), datetime.time(), datetime.datetime(), datetime.now(), and datetime.timedelta().
- Format and parse temporal strings and timestamps using strftime(), strptime(), isoformat(), time.time(), and time.sleep(). | [LEVEL] Intermediate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#80 | Stage 5 | Python Core &amp; Scripting | 📊 Level: Intermediate | 🌐 Coding5s.com
**Project:** Project 10: Multi-Format Data Parser &amp; Archival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8" s="40"/>
      <c r="AF88" s="40"/>
      <c r="AG88" s="40"/>
      <c r="AH88" s="56" t="str">
        <f t="shared" si="48"/>
        <v/>
      </c>
      <c r="AI88" s="54"/>
      <c r="AJ88" s="54"/>
      <c r="AK88" s="54"/>
      <c r="AL88" s="54"/>
      <c r="AM88" s="54"/>
    </row>
    <row r="89" spans="1:39">
      <c r="A89" s="45" t="str" cm="1">
        <f t="array" ref="A89">IF(H89="PROJECT", CHAR(10) &amp; "- " &amp; _xlfn.TEXTJOIN(CHAR(10) &amp; "- ", TRUE, _xlfn._xlws.FILTER($I$9:$I$1000, ($B$9:$B$1000=B89) * ($H$9:$H$1000="Topic"))), "")</f>
        <v/>
      </c>
      <c r="B89" s="45">
        <f t="shared" si="49"/>
        <v>11</v>
      </c>
      <c r="C89" s="93">
        <v>18</v>
      </c>
      <c r="D89" s="46">
        <v>5</v>
      </c>
      <c r="E89" s="58" t="s">
        <v>840</v>
      </c>
      <c r="F89" s="48">
        <v>81</v>
      </c>
      <c r="G89" s="53" t="s">
        <v>159</v>
      </c>
      <c r="H89" s="53" t="s">
        <v>48</v>
      </c>
      <c r="I89" s="50" t="s">
        <v>865</v>
      </c>
      <c r="J89" s="51" t="s">
        <v>866</v>
      </c>
      <c r="K89" s="127" t="str">
        <f t="shared" si="33"/>
        <v xml:space="preserve">[ROLE] Friendly tutor specializing in Python Core &amp; Scripting | [TOPIC] Execute HTTP GET requests and extract JSON response payloads using requests.get(), Response.status_code, Response.json(), and Response.text.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Core &amp; Scripting | 📊 Level: Advanced | 🌐 Coding5s.com
**Concept:** HTTP Basics &amp; Requests Payload (requests.get(), Response.status_code, Response.json(), Response.text)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HTTP GET requests and extract JSON response payloads using requests.get(), Response.status_code, Response.json(), and Response.text.. Topic details: HTTP Basics &amp; Requests Payload (requests.get(), Response.status_code, Response.json(), Response.text)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Core &amp; Scripting | 📊 Level: Advanced
**Topic:** Execute HTTP GET requests and extract JSON response payloads using requests.get(), Response.status_code, Response.json(), and Response.text.
---
 | [FOOTER RULE - STRICT] End your response with: '--- ⚡ *Coding5s Mentor System — Eliminating Epistemic Debt*' | </v>
      </c>
      <c r="M89" s="53">
        <v>0</v>
      </c>
      <c r="N89" s="100" t="str">
        <f t="shared" si="35"/>
        <v>[ROLE] Careless Python Core &amp; Scripting Developer | [TASK] Generate debugging challenges in Python Core &amp; Scripting | | [TOPIC] Execute HTTP GET requests and extract JSON response payloads using requests.get(), Response.status_code, Response.json(), and Response.text.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2 🐛 Debug | Python Core &amp; Scripting | 📊 Level: Advanced | 🌐 Coding5s.com
Concept: HTTP Basics &amp; Requests Payload (requests.get(), Response.status_code, Response.json(), Response.text)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HTTP GET requests and extract JSON response payloads using requests.get(), Response.status_code, Response.json(), and Response.text.. Topic details: HTTP Basics &amp; Requests Payload (requests.get(), Response.status_code, Response.json(), Response.text)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Core &amp; Scripting | 📊 Level: Advanced
**Topic:** Execute HTTP GET requests and extract JSON response payloads using requests.get(), Response.status_code, Response.json(), and Response.text.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0" t="str">
        <f t="shared" si="37"/>
        <v>[ROLE] Tech Lead | [TASK] Assign incomplete Python Core &amp; Scripting script challenges | [TOPIC] Execute HTTP GET requests and extract JSON response payloads using requests.get(), Response.status_code, Response.json(), and Response.text.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#81 | Stage 3 🧩 Complete | Python Core &amp; Scripting | 📊 Level: Advanced | 🌐 Coding5s.com
**Concept:** HTTP Basics &amp; Requests Payload (requests.get(), Response.status_code, Response.json(), Response.text)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HTTP GET requests and extract JSON response payloads using requests.get(), Response.status_code, Response.json(), and Response.text..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HTTP GET requests and extract JSON response payloads using requests.get(), Response.status_code, Response.json(), and Response.text.. Topic details: HTTP Basics &amp; Requests Payload (requests.get(), Response.status_code, Response.json(), Response.text)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Core &amp; Scripting | 📊 Level: Advanced
**Topic:** Execute HTTP GET requests and extract JSON response payloads using requests.get(), Response.status_code, Response.json(), and Response.text.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0" t="str">
        <f t="shared" si="39"/>
        <v>[ROLE] Tech Lead | [TASK] Provide intentionally messy but functional code for learning debugging and improvement | [TOPIC] Execute HTTP GET requests and extract JSON response payloads using requests.get(), Response.status_code, Response.json(), and Response.text.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#81 | Stage 4 🧹 Refactor | Python Core &amp; Scripting | 📊 Level: Advanced | 🌐 Coding5s.com
**Concept:** HTTP Basics &amp; Requests Payload (requests.get(), Response.status_code, Response.json(), Response.text)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HTTP GET requests and extract JSON response payloads using requests.get(), Response.status_code, Response.json(), and Response.text.. Topic details: HTTP Basics &amp; Requests Payload (requests.get(), Response.status_code, Response.json(), Response.text)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Core &amp; Scripting | 📊 Level: Advanced
**Topic:** Execute HTTP GET requests and extract JSON response payloads using requests.get(), Response.status_code, Response.json(), and Response.text.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5" t="str">
        <f t="shared" si="41"/>
        <v>[ROLE] Tech Product Manager assigning a Python Core &amp; Scripting Jira Ticket | [TASK] Provide a guided implementation exercise with full solution for learning purposes | [TOPIC] Execute HTTP GET requests and extract JSON response payloads using requests.get(), Response.status_code, Response.json(), and Response.text.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Core &amp; Scripting | 📊 Level: Advanced | 🌐 Coding5s.com
**Concept:** HTTP Basics &amp; Requests Payload (requests.get(), Response.status_code, Response.json(), Response.text)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HTTP GET requests and extract JSON response payloads using requests.get(), Response.status_code, Response.json(), and Response.text.. Goal: HTTP Basics &amp; Requests Payload (requests.get(), Response.status_code, Response.json(), Response.text)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Core &amp; Scripting | 📊 Level: Advanced
**Topic:** Execute HTTP GET requests and extract JSON response payloads using requests.get(), Response.status_code, Response.json(), and Response.text.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43"/>
        <v/>
      </c>
      <c r="AA89" s="56" t="str">
        <f t="shared" si="44"/>
        <v/>
      </c>
      <c r="AB89" s="56" t="str">
        <f t="shared" si="45"/>
        <v/>
      </c>
      <c r="AC89" s="56" t="str">
        <f t="shared" si="46"/>
        <v/>
      </c>
      <c r="AD89" s="56" t="str">
        <f t="shared" si="47"/>
        <v/>
      </c>
      <c r="AE89" s="40"/>
      <c r="AF89" s="40"/>
      <c r="AG89" s="40"/>
      <c r="AH89" s="56" t="str">
        <f t="shared" si="48"/>
        <v/>
      </c>
      <c r="AI89" s="54"/>
      <c r="AJ89" s="54"/>
      <c r="AK89" s="54"/>
      <c r="AL89" s="54"/>
      <c r="AM89" s="54"/>
    </row>
    <row r="90" spans="1:39">
      <c r="A90" s="45" t="str" cm="1">
        <f t="array" ref="A90">IF(H90="PROJECT", CHAR(10) &amp; "- " &amp; _xlfn.TEXTJOIN(CHAR(10) &amp; "- ", TRUE, _xlfn._xlws.FILTER($I$9:$I$1000, ($B$9:$B$1000=B90) * ($H$9:$H$1000="Topic"))), "")</f>
        <v/>
      </c>
      <c r="B90" s="45">
        <f t="shared" si="49"/>
        <v>11</v>
      </c>
      <c r="C90" s="93">
        <v>18</v>
      </c>
      <c r="D90" s="57">
        <v>5</v>
      </c>
      <c r="E90" s="58" t="s">
        <v>840</v>
      </c>
      <c r="F90" s="59">
        <v>82</v>
      </c>
      <c r="G90" s="52" t="s">
        <v>159</v>
      </c>
      <c r="H90" s="52" t="s">
        <v>48</v>
      </c>
      <c r="I90" s="61" t="s">
        <v>867</v>
      </c>
      <c r="J90" s="62" t="s">
        <v>868</v>
      </c>
      <c r="K90" s="127" t="str">
        <f t="shared" si="33"/>
        <v xml:space="preserve">[ROLE] Friendly tutor specializing in Python Core &amp; Scripting | [TOPIC] Inject custom headers and URL parameters into HTTP requests using requests.get(), params, and headers.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Core &amp; Scripting | 📊 Level: Advanced | 🌐 Coding5s.com
**Concept:** Advanced Requests: Parameters &amp; Headers (requests.get(), params, headers)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Inject custom headers and URL parameters into HTTP requests using requests.get(), params, and headers.. Topic details: Advanced Requests: Parameters &amp; Headers (requests.get(), params, headers)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Core &amp; Scripting | 📊 Level: Advanced
**Topic:** Inject custom headers and URL parameters into HTTP requests using requests.get(), params, and headers.
---
 | [FOOTER RULE - STRICT] End your response with: '--- ⚡ *Coding5s Mentor System — Eliminating Epistemic Debt*' | </v>
      </c>
      <c r="M90" s="52">
        <v>0</v>
      </c>
      <c r="N90" s="100" t="str">
        <f t="shared" si="35"/>
        <v>[ROLE] Careless Python Core &amp; Scripting Developer | [TASK] Generate debugging challenges in Python Core &amp; Scripting | | [TOPIC] Inject custom headers and URL parameters into HTTP requests using requests.get(), params, and headers.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2 🐛 Debug | Python Core &amp; Scripting | 📊 Level: Advanced | 🌐 Coding5s.com
Concept: Advanced Requests: Parameters &amp; Headers (requests.get(), params, headers)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Inject custom headers and URL parameters into HTTP requests using requests.get(), params, and headers.. Topic details: Advanced Requests: Parameters &amp; Headers (requests.get(), params, headers)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Core &amp; Scripting | 📊 Level: Advanced
**Topic:** Inject custom headers and URL parameters into HTTP requests using requests.get(), params, and headers.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0" t="str">
        <f t="shared" si="37"/>
        <v>[ROLE] Tech Lead | [TASK] Assign incomplete Python Core &amp; Scripting script challenges | [TOPIC] Inject custom headers and URL parameters into HTTP requests using requests.get(), params, and headers.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#82 | Stage 3 🧩 Complete | Python Core &amp; Scripting | 📊 Level: Advanced | 🌐 Coding5s.com
**Concept:** Advanced Requests: Parameters &amp; Headers (requests.get(), params, headers)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Inject custom headers and URL parameters into HTTP requests using requests.get(), params, and headers..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Inject custom headers and URL parameters into HTTP requests using requests.get(), params, and headers.. Topic details: Advanced Requests: Parameters &amp; Headers (requests.get(), params, headers)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Core &amp; Scripting | 📊 Level: Advanced
**Topic:** Inject custom headers and URL parameters into HTTP requests using requests.get(), params, and headers.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0" t="str">
        <f t="shared" si="39"/>
        <v>[ROLE] Tech Lead | [TASK] Provide intentionally messy but functional code for learning debugging and improvement | [TOPIC] Inject custom headers and URL parameters into HTTP requests using requests.get(), params, and headers.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#82 | Stage 4 🧹 Refactor | Python Core &amp; Scripting | 📊 Level: Advanced | 🌐 Coding5s.com
**Concept:** Advanced Requests: Parameters &amp; Headers (requests.get(), params, headers)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Inject custom headers and URL parameters into HTTP requests using requests.get(), params, and headers.. Topic details: Advanced Requests: Parameters &amp; Headers (requests.get(), params, headers)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Core &amp; Scripting | 📊 Level: Advanced
**Topic:** Inject custom headers and URL parameters into HTTP requests using requests.get(), params, and headers.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5" t="str">
        <f t="shared" si="41"/>
        <v>[ROLE] Tech Product Manager assigning a Python Core &amp; Scripting Jira Ticket | [TASK] Provide a guided implementation exercise with full solution for learning purposes | [TOPIC] Inject custom headers and URL parameters into HTTP requests using requests.get(), params, and headers.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Core &amp; Scripting | 📊 Level: Advanced | 🌐 Coding5s.com
**Concept:** Advanced Requests: Parameters &amp; Headers (requests.get(), params, headers)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Inject custom headers and URL parameters into HTTP requests using requests.get(), params, and headers.. Goal: Advanced Requests: Parameters &amp; Headers (requests.get(), params, headers)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Core &amp; Scripting | 📊 Level: Advanced
**Topic:** Inject custom headers and URL parameters into HTTP requests using requests.get(), params, and headers.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43"/>
        <v/>
      </c>
      <c r="AA90" s="56" t="str">
        <f t="shared" si="44"/>
        <v/>
      </c>
      <c r="AB90" s="56" t="str">
        <f t="shared" si="45"/>
        <v/>
      </c>
      <c r="AC90" s="56" t="str">
        <f t="shared" si="46"/>
        <v/>
      </c>
      <c r="AD90" s="56" t="str">
        <f t="shared" si="47"/>
        <v/>
      </c>
      <c r="AE90" s="40"/>
      <c r="AF90" s="40"/>
      <c r="AG90" s="40"/>
      <c r="AH90" s="56" t="str">
        <f t="shared" si="48"/>
        <v/>
      </c>
      <c r="AI90" s="54"/>
      <c r="AJ90" s="54"/>
      <c r="AK90" s="54"/>
      <c r="AL90" s="54"/>
      <c r="AM90" s="54"/>
    </row>
    <row r="91" spans="1:39">
      <c r="A91" s="45" t="str" cm="1">
        <f t="array" ref="A91">IF(H91="PROJECT", CHAR(10) &amp; "- " &amp; _xlfn.TEXTJOIN(CHAR(10) &amp; "- ", TRUE, _xlfn._xlws.FILTER($I$9:$I$1000, ($B$9:$B$1000=B91) * ($H$9:$H$1000="Topic"))), "")</f>
        <v/>
      </c>
      <c r="B91" s="45">
        <f t="shared" si="49"/>
        <v>11</v>
      </c>
      <c r="C91" s="93">
        <v>18</v>
      </c>
      <c r="D91" s="46">
        <v>5</v>
      </c>
      <c r="E91" s="58" t="s">
        <v>840</v>
      </c>
      <c r="F91" s="48">
        <v>83</v>
      </c>
      <c r="G91" s="53" t="s">
        <v>159</v>
      </c>
      <c r="H91" s="53" t="s">
        <v>48</v>
      </c>
      <c r="I91" s="50" t="s">
        <v>869</v>
      </c>
      <c r="J91" s="51" t="s">
        <v>870</v>
      </c>
      <c r="K91" s="127" t="str">
        <f t="shared" si="33"/>
        <v xml:space="preserve">[ROLE] Friendly tutor specializing in Python Core &amp; Scripting | [TOPIC] Transmit JSON payloads and handle network errors using requests.post(), json, timeout, and raise_for_status().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Core &amp; Scripting | 📊 Level: Advanced | 🌐 Coding5s.com
**Concept:** Advanced Requests: POST &amp; Error Handling (requests.post(), json, timeout, raise_for_status())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Transmit JSON payloads and handle network errors using requests.post(), json, timeout, and raise_for_status().. Topic details: Advanced Requests: POST &amp; Error Handling (requests.post(), json, timeout, raise_for_status())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Core &amp; Scripting | 📊 Level: Advanced
**Topic:** Transmit JSON payloads and handle network errors using requests.post(), json, timeout, and raise_for_status().
---
 | [FOOTER RULE - STRICT] End your response with: '--- ⚡ *Coding5s Mentor System — Eliminating Epistemic Debt*' | </v>
      </c>
      <c r="M91" s="53">
        <v>0</v>
      </c>
      <c r="N91" s="100" t="str">
        <f t="shared" si="35"/>
        <v>[ROLE] Careless Python Core &amp; Scripting Developer | [TASK] Generate debugging challenges in Python Core &amp; Scripting | | [TOPIC] Transmit JSON payloads and handle network errors using requests.post(), json, timeout, and raise_for_status().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2 🐛 Debug | Python Core &amp; Scripting | 📊 Level: Advanced | 🌐 Coding5s.com
Concept: Advanced Requests: POST &amp; Error Handling (requests.post(), json, timeout, raise_for_status())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Transmit JSON payloads and handle network errors using requests.post(), json, timeout, and raise_for_status().. Topic details: Advanced Requests: POST &amp; Error Handling (requests.post(), json, timeout, raise_for_status())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Core &amp; Scripting | 📊 Level: Advanced
**Topic:** Transmit JSON payloads and handle network errors using requests.post(), json, timeout, and raise_for_status().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0" t="str">
        <f t="shared" si="37"/>
        <v>[ROLE] Tech Lead | [TASK] Assign incomplete Python Core &amp; Scripting script challenges | [TOPIC] Transmit JSON payloads and handle network errors using requests.post(), json, timeout, and raise_for_status().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#83 | Stage 3 🧩 Complete | Python Core &amp; Scripting | 📊 Level: Advanced | 🌐 Coding5s.com
**Concept:** Advanced Requests: POST &amp; Error Handling (requests.post(), json, timeout, raise_for_status())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Transmit JSON payloads and handle network errors using requests.post(), json, timeout, and raise_for_status()..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Transmit JSON payloads and handle network errors using requests.post(), json, timeout, and raise_for_status().. Topic details: Advanced Requests: POST &amp; Error Handling (requests.post(), json, timeout, raise_for_status())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Core &amp; Scripting | 📊 Level: Advanced
**Topic:** Transmit JSON payloads and handle network errors using requests.post(), json, timeout, and raise_for_status().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0" t="str">
        <f t="shared" si="39"/>
        <v>[ROLE] Tech Lead | [TASK] Provide intentionally messy but functional code for learning debugging and improvement | [TOPIC] Transmit JSON payloads and handle network errors using requests.post(), json, timeout, and raise_for_status().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#83 | Stage 4 🧹 Refactor | Python Core &amp; Scripting | 📊 Level: Advanced | 🌐 Coding5s.com
**Concept:** Advanced Requests: POST &amp; Error Handling (requests.post(), json, timeout, raise_for_status())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Transmit JSON payloads and handle network errors using requests.post(), json, timeout, and raise_for_status().. Topic details: Advanced Requests: POST &amp; Error Handling (requests.post(), json, timeout, raise_for_status())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Core &amp; Scripting | 📊 Level: Advanced
**Topic:** Transmit JSON payloads and handle network errors using requests.post(), json, timeout, and raise_for_status().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5" t="str">
        <f t="shared" si="41"/>
        <v>[ROLE] Tech Product Manager assigning a Python Core &amp; Scripting Jira Ticket | [TASK] Provide a guided implementation exercise with full solution for learning purposes | [TOPIC] Transmit JSON payloads and handle network errors using requests.post(), json, timeout, and raise_for_status().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Core &amp; Scripting | 📊 Level: Advanced | 🌐 Coding5s.com
**Concept:** Advanced Requests: POST &amp; Error Handling (requests.post(), json, timeout, raise_for_status())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Transmit JSON payloads and handle network errors using requests.post(), json, timeout, and raise_for_status().. Goal: Advanced Requests: POST &amp; Error Handling (requests.post(), json, timeout, raise_for_status())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Core &amp; Scripting | 📊 Level: Advanced
**Topic:** Transmit JSON payloads and handle network errors using requests.post(), json, timeout, and raise_for_status().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43"/>
        <v/>
      </c>
      <c r="AA91" s="56" t="str">
        <f t="shared" si="44"/>
        <v/>
      </c>
      <c r="AB91" s="56" t="str">
        <f t="shared" si="45"/>
        <v/>
      </c>
      <c r="AC91" s="56" t="str">
        <f t="shared" si="46"/>
        <v/>
      </c>
      <c r="AD91" s="56" t="str">
        <f t="shared" si="47"/>
        <v/>
      </c>
      <c r="AE91" s="40"/>
      <c r="AF91" s="40"/>
      <c r="AG91" s="40"/>
      <c r="AH91" s="56" t="str">
        <f t="shared" si="48"/>
        <v/>
      </c>
      <c r="AI91" s="54"/>
      <c r="AJ91" s="54"/>
      <c r="AK91" s="54"/>
      <c r="AL91" s="54"/>
      <c r="AM91" s="54"/>
    </row>
    <row r="92" spans="1:39">
      <c r="A92" s="45" t="str" cm="1">
        <f t="array" ref="A92">IF(H92="PROJECT", CHAR(10) &amp; "- " &amp; _xlfn.TEXTJOIN(CHAR(10) &amp; "- ", TRUE, _xlfn._xlws.FILTER($I$9:$I$1000, ($B$9:$B$1000=B92) * ($H$9:$H$1000="Topic"))), "")</f>
        <v/>
      </c>
      <c r="B92" s="45">
        <f t="shared" si="49"/>
        <v>11</v>
      </c>
      <c r="C92" s="93">
        <v>20</v>
      </c>
      <c r="D92" s="57">
        <v>5</v>
      </c>
      <c r="E92" s="58" t="s">
        <v>840</v>
      </c>
      <c r="F92" s="59">
        <v>84</v>
      </c>
      <c r="G92" s="52" t="s">
        <v>159</v>
      </c>
      <c r="H92" s="52" t="s">
        <v>48</v>
      </c>
      <c r="I92" s="61" t="s">
        <v>871</v>
      </c>
      <c r="J92" s="62" t="s">
        <v>872</v>
      </c>
      <c r="K92" s="127" t="str">
        <f t="shared" si="33"/>
        <v xml:space="preserve">[ROLE] Friendly tutor specializing in Python Core &amp; Scripting | [TOPIC] Navigate paginated REST APIs and cursor-based responses using requests.get(), params, response.json(), and while.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Core &amp; Scripting | 📊 Level: Advanced | 🌐 Coding5s.com
**Concept:** API Pagination &amp; Cursor Navigation (requests.get(), params, response.json(), while)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Navigate paginated REST APIs and cursor-based responses using requests.get(), params, response.json(), and while.. Topic details: API Pagination &amp; Cursor Navigation (requests.get(), params, response.json(), while)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Core &amp; Scripting | 📊 Level: Advanced
**Topic:** Navigate paginated REST APIs and cursor-based responses using requests.get(), params, response.json(), and while.
---
 | [FOOTER RULE - STRICT] End your response with: '--- ⚡ *Coding5s Mentor System — Eliminating Epistemic Debt*' | </v>
      </c>
      <c r="M92" s="52">
        <v>0</v>
      </c>
      <c r="N92" s="100" t="str">
        <f t="shared" si="35"/>
        <v>[ROLE] Careless Python Core &amp; Scripting Developer | [TASK] Generate debugging challenges in Python Core &amp; Scripting | | [TOPIC] Navigate paginated REST APIs and cursor-based responses using requests.get(), params, response.json(), and while.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2 🐛 Debug | Python Core &amp; Scripting | 📊 Level: Advanced | 🌐 Coding5s.com
Concept: API Pagination &amp; Cursor Navigation (requests.get(), params, response.json(), while)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Navigate paginated REST APIs and cursor-based responses using requests.get(), params, response.json(), and while.. Topic details: API Pagination &amp; Cursor Navigation (requests.get(), params, response.json(), 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Core &amp; Scripting | 📊 Level: Advanced
**Topic:** Navigate paginated REST APIs and cursor-based responses using requests.get(), params, response.json(), and while.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0" t="str">
        <f t="shared" si="37"/>
        <v>[ROLE] Tech Lead | [TASK] Assign incomplete Python Core &amp; Scripting script challenges | [TOPIC] Navigate paginated REST APIs and cursor-based responses using requests.get(), params, response.json(), and while.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#84 | Stage 3 🧩 Complete | Python Core &amp; Scripting | 📊 Level: Advanced | 🌐 Coding5s.com
**Concept:** API Pagination &amp; Cursor Navigation (requests.get(), params, response.json(), while)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Navigate paginated REST APIs and cursor-based responses using requests.get(), params, response.json(), and while..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Navigate paginated REST APIs and cursor-based responses using requests.get(), params, response.json(), and while.. Topic details: API Pagination &amp; Cursor Navigation (requests.get(), params, response.json(), 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Core &amp; Scripting | 📊 Level: Advanced
**Topic:** Navigate paginated REST APIs and cursor-based responses using requests.get(), params, response.json(), and while.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0" t="str">
        <f t="shared" si="39"/>
        <v>[ROLE] Tech Lead | [TASK] Provide intentionally messy but functional code for learning debugging and improvement | [TOPIC] Navigate paginated REST APIs and cursor-based responses using requests.get(), params, response.json(), and while.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#84 | Stage 4 🧹 Refactor | Python Core &amp; Scripting | 📊 Level: Advanced | 🌐 Coding5s.com
**Concept:** API Pagination &amp; Cursor Navigation (requests.get(), params, response.json(), 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Navigate paginated REST APIs and cursor-based responses using requests.get(), params, response.json(), and while.. Topic details: API Pagination &amp; Cursor Navigation (requests.get(), params, response.json(), 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Core &amp; Scripting | 📊 Level: Advanced
**Topic:** Navigate paginated REST APIs and cursor-based responses using requests.get(), params, response.json(), and while.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5" t="str">
        <f t="shared" si="41"/>
        <v>[ROLE] Tech Product Manager assigning a Python Core &amp; Scripting Jira Ticket | [TASK] Provide a guided implementation exercise with full solution for learning purposes | [TOPIC] Navigate paginated REST APIs and cursor-based responses using requests.get(), params, response.json(), and while.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Core &amp; Scripting | 📊 Level: Advanced | 🌐 Coding5s.com
**Concept:** API Pagination &amp; Cursor Navigation (requests.get(), params, response.json(), while)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Navigate paginated REST APIs and cursor-based responses using requests.get(), params, response.json(), and while.. Goal: API Pagination &amp; Cursor Navigation (requests.get(), params, response.json(), 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Core &amp; Scripting | 📊 Level: Advanced
**Topic:** Navigate paginated REST APIs and cursor-based responses using requests.get(), params, response.json(), and while.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43"/>
        <v/>
      </c>
      <c r="AA92" s="56" t="str">
        <f t="shared" si="44"/>
        <v/>
      </c>
      <c r="AB92" s="56" t="str">
        <f t="shared" si="45"/>
        <v/>
      </c>
      <c r="AC92" s="56" t="str">
        <f t="shared" si="46"/>
        <v/>
      </c>
      <c r="AD92" s="56" t="str">
        <f t="shared" si="47"/>
        <v/>
      </c>
      <c r="AE92" s="40"/>
      <c r="AF92" s="40"/>
      <c r="AG92" s="40"/>
      <c r="AH92" s="56" t="str">
        <f t="shared" si="48"/>
        <v/>
      </c>
      <c r="AI92" s="54"/>
      <c r="AJ92" s="54"/>
      <c r="AK92" s="54"/>
      <c r="AL92" s="54"/>
      <c r="AM92" s="54"/>
    </row>
    <row r="93" spans="1:39">
      <c r="A93" s="45" t="str" cm="1">
        <f t="array" ref="A93">IF(H93="PROJECT", CHAR(10) &amp; "- " &amp; _xlfn.TEXTJOIN(CHAR(10) &amp; "- ", TRUE, _xlfn._xlws.FILTER($I$9:$I$1000, ($B$9:$B$1000=B93) * ($H$9:$H$1000="Topic"))), "")</f>
        <v/>
      </c>
      <c r="B93" s="45">
        <f t="shared" si="49"/>
        <v>11</v>
      </c>
      <c r="C93" s="93">
        <v>18</v>
      </c>
      <c r="D93" s="46">
        <v>5</v>
      </c>
      <c r="E93" s="58" t="s">
        <v>840</v>
      </c>
      <c r="F93" s="48">
        <v>85</v>
      </c>
      <c r="G93" s="53" t="s">
        <v>158</v>
      </c>
      <c r="H93" s="53" t="s">
        <v>48</v>
      </c>
      <c r="I93" s="50" t="s">
        <v>873</v>
      </c>
      <c r="J93" s="51" t="s">
        <v>874</v>
      </c>
      <c r="K93" s="127" t="str">
        <f t="shared" si="33"/>
        <v xml:space="preserve">[ROLE] Friendly tutor specializing in Python Core &amp; Scripting | [TOPIC] Access environment variables and query operating system paths using os.environ, os.getenv(), os.putenv(), os.getcwd(), and os.chdir().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Core &amp; Scripting | 📊 Level: Intermediate | 🌐 Coding5s.com
**Concept:** OS &amp; Environment Variables (os.environ, os.getenv(), os.putenv(), os.getcwd(), os.chdir())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environment variables and query operating system paths using os.environ, os.getenv(), os.putenv(), os.getcwd(), and os.chdir().. Topic details: OS &amp; Environment Variables (os.environ, os.getenv(), os.putenv(), os.getcwd(), os.chdir())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Core &amp; Scripting | 📊 Level: Intermediate
**Topic:** Access environment variables and query operating system paths using os.environ, os.getenv(), os.putenv(), os.getcwd(), and os.chdir().
---
 | [FOOTER RULE - STRICT] End your response with: '--- ⚡ *Coding5s Mentor System — Eliminating Epistemic Debt*' | </v>
      </c>
      <c r="M93" s="53">
        <v>0</v>
      </c>
      <c r="N93" s="100" t="str">
        <f t="shared" si="35"/>
        <v>[ROLE] Careless Python Core &amp; Scripting Developer | [TASK] Generate debugging challenges in Python Core &amp; Scripting | | [TOPIC] Access environment variables and query operating system paths using os.environ, os.getenv(), os.putenv(), os.getcwd(), and os.chdir().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2 🐛 Debug | Python Core &amp; Scripting | 📊 Level: Intermediate | 🌐 Coding5s.com
Concept: OS &amp; Environment Variables (os.environ, os.getenv(), os.putenv(), os.getcwd(), os.chdir())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environment variables and query operating system paths using os.environ, os.getenv(), os.putenv(), os.getcwd(), and os.chdir().. Topic details: OS &amp; Environment Variables (os.environ, os.getenv(), os.putenv(), os.getcwd(), os.chdir())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Core &amp; Scripting | 📊 Level: Intermediate
**Topic:** Access environment variables and query operating system paths using os.environ, os.getenv(), os.putenv(), os.getcwd(), and os.chdir().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0" t="str">
        <f t="shared" si="37"/>
        <v>[ROLE] Tech Lead | [TASK] Assign incomplete Python Core &amp; Scripting script challenges | [TOPIC] Access environment variables and query operating system paths using os.environ, os.getenv(), os.putenv(), os.getcwd(), and os.chdir().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#85 | Stage 3 🧩 Complete | Python Core &amp; Scripting | 📊 Level: Intermediate | 🌐 Coding5s.com
**Concept:** OS &amp; Environment Variables (os.environ, os.getenv(), os.putenv(), os.getcwd(), os.chdir())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environment variables and query operating system paths using os.environ, os.getenv(), os.putenv(), os.getcwd(), and os.chdir()..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environment variables and query operating system paths using os.environ, os.getenv(), os.putenv(), os.getcwd(), and os.chdir().. Topic details: OS &amp; Environment Variables (os.environ, os.getenv(), os.putenv(), os.getcwd(), os.chdir())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Core &amp; Scripting | 📊 Level: Intermediate
**Topic:** Access environment variables and query operating system paths using os.environ, os.getenv(), os.putenv(), os.getcwd(), and os.chdir().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0" t="str">
        <f t="shared" si="39"/>
        <v>[ROLE] Tech Lead | [TASK] Provide intentionally messy but functional code for learning debugging and improvement | [TOPIC] Access environment variables and query operating system paths using os.environ, os.getenv(), os.putenv(), os.getcwd(), and os.chdir().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#85 | Stage 4 🧹 Refactor | Python Core &amp; Scripting | 📊 Level: Intermediate | 🌐 Coding5s.com
**Concept:** OS &amp; Environment Variables (os.environ, os.getenv(), os.putenv(), os.getcwd(), os.chdir())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Access environment variables and query operating system paths using os.environ, os.getenv(), os.putenv(), os.getcwd(), and os.chdir().. Topic details: OS &amp; Environment Variables (os.environ, os.getenv(), os.putenv(), os.getcwd(), os.chdir())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Core &amp; Scripting | 📊 Level: Intermediate
**Topic:** Access environment variables and query operating system paths using os.environ, os.getenv(), os.putenv(), os.getcwd(), and os.chdir().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5" t="str">
        <f t="shared" si="41"/>
        <v>[ROLE] Tech Product Manager assigning a Python Core &amp; Scripting Jira Ticket | [TASK] Provide a guided implementation exercise with full solution for learning purposes | [TOPIC] Access environment variables and query operating system paths using os.environ, os.getenv(), os.putenv(), os.getcwd(), and os.chdir().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Core &amp; Scripting | 📊 Level: Intermediate | 🌐 Coding5s.com
**Concept:** OS &amp; Environment Variables (os.environ, os.getenv(), os.putenv(), os.getcwd(), os.chdir())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environment variables and query operating system paths using os.environ, os.getenv(), os.putenv(), os.getcwd(), and os.chdir().. Goal: OS &amp; Environment Variables (os.environ, os.getenv(), os.putenv(), os.getcwd(), os.chdir())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Core &amp; Scripting | 📊 Level: Intermediate
**Topic:** Access environment variables and query operating system paths using os.environ, os.getenv(), os.putenv(), os.getcwd(), and os.chdir().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43"/>
        <v/>
      </c>
      <c r="AA93" s="56" t="str">
        <f t="shared" si="44"/>
        <v/>
      </c>
      <c r="AB93" s="56" t="str">
        <f t="shared" si="45"/>
        <v/>
      </c>
      <c r="AC93" s="56" t="str">
        <f t="shared" si="46"/>
        <v/>
      </c>
      <c r="AD93" s="56" t="str">
        <f t="shared" si="47"/>
        <v/>
      </c>
      <c r="AE93" s="40"/>
      <c r="AF93" s="40"/>
      <c r="AG93" s="40"/>
      <c r="AH93" s="56" t="str">
        <f t="shared" si="48"/>
        <v/>
      </c>
      <c r="AI93" s="54"/>
      <c r="AJ93" s="54"/>
      <c r="AK93" s="54"/>
      <c r="AL93" s="54"/>
      <c r="AM93" s="54"/>
    </row>
    <row r="94" spans="1:39">
      <c r="A94" s="45" t="str" cm="1">
        <f t="array" ref="A94">IF(H94="PROJECT", CHAR(10) &amp; "- " &amp; _xlfn.TEXTJOIN(CHAR(10) &amp; "- ", TRUE, _xlfn._xlws.FILTER($I$9:$I$1000, ($B$9:$B$1000=B94) * ($H$9:$H$1000="Topic"))), "")</f>
        <v/>
      </c>
      <c r="B94" s="45">
        <f t="shared" si="49"/>
        <v>11</v>
      </c>
      <c r="C94" s="93">
        <v>18</v>
      </c>
      <c r="D94" s="57">
        <v>5</v>
      </c>
      <c r="E94" s="58" t="s">
        <v>840</v>
      </c>
      <c r="F94" s="59">
        <v>86</v>
      </c>
      <c r="G94" s="52" t="s">
        <v>158</v>
      </c>
      <c r="H94" s="52" t="s">
        <v>48</v>
      </c>
      <c r="I94" s="61" t="s">
        <v>875</v>
      </c>
      <c r="J94" s="62" t="s">
        <v>876</v>
      </c>
      <c r="K94" s="127" t="str">
        <f t="shared" si="33"/>
        <v xml:space="preserve">[ROLE] Friendly tutor specializing in Python Core &amp; Scripting | [TOPIC] Load environment secrets safely from .env files using dotenv.load_dotenv(), dotenv.dotenv_values(), and os.getenv().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Core &amp; Scripting | 📊 Level: Intermediate | 🌐 Coding5s.com
**Concept:** Managing Secrets with python-dotenv (dotenv.load_dotenv(), dotenv.dotenv_values(), os.getenv())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Load environment secrets safely from .env files using dotenv.load_dotenv(), dotenv.dotenv_values(), and os.getenv().. Topic details: Managing Secrets with python-dotenv (dotenv.load_dotenv(), dotenv.dotenv_values(), os.getenv())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Core &amp; Scripting | 📊 Level: Intermediate
**Topic:** Load environment secrets safely from .env files using dotenv.load_dotenv(), dotenv.dotenv_values(), and os.getenv().
---
 | [FOOTER RULE - STRICT] End your response with: '--- ⚡ *Coding5s Mentor System — Eliminating Epistemic Debt*' | </v>
      </c>
      <c r="M94" s="52">
        <v>0</v>
      </c>
      <c r="N94" s="100" t="str">
        <f t="shared" si="35"/>
        <v>[ROLE] Careless Python Core &amp; Scripting Developer | [TASK] Generate debugging challenges in Python Core &amp; Scripting | | [TOPIC] Load environment secrets safely from .env files using dotenv.load_dotenv(), dotenv.dotenv_values(), and os.getenv().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2 🐛 Debug | Python Core &amp; Scripting | 📊 Level: Intermediate | 🌐 Coding5s.com
Concept: Managing Secrets with python-dotenv (dotenv.load_dotenv(), dotenv.dotenv_values(), os.getenv())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Load environment secrets safely from .env files using dotenv.load_dotenv(), dotenv.dotenv_values(), and os.getenv().. Topic details: Managing Secrets with python-dotenv (dotenv.load_dotenv(), dotenv.dotenv_values(), os.getenv())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Core &amp; Scripting | 📊 Level: Intermediate
**Topic:** Load environment secrets safely from .env files using dotenv.load_dotenv(), dotenv.dotenv_values(), and os.getenv().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0" t="str">
        <f t="shared" si="37"/>
        <v>[ROLE] Tech Lead | [TASK] Assign incomplete Python Core &amp; Scripting script challenges | [TOPIC] Load environment secrets safely from .env files using dotenv.load_dotenv(), dotenv.dotenv_values(), and os.getenv().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#86 | Stage 3 🧩 Complete | Python Core &amp; Scripting | 📊 Level: Intermediate | 🌐 Coding5s.com
**Concept:** Managing Secrets with python-dotenv (dotenv.load_dotenv(), dotenv.dotenv_values(), os.getenv())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Load environment secrets safely from .env files using dotenv.load_dotenv(), dotenv.dotenv_values(), and os.getenv()..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Load environment secrets safely from .env files using dotenv.load_dotenv(), dotenv.dotenv_values(), and os.getenv().. Topic details: Managing Secrets with python-dotenv (dotenv.load_dotenv(), dotenv.dotenv_values(), os.getenv())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Core &amp; Scripting | 📊 Level: Intermediate
**Topic:** Load environment secrets safely from .env files using dotenv.load_dotenv(), dotenv.dotenv_values(), and os.getenv().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0" t="str">
        <f t="shared" si="39"/>
        <v>[ROLE] Tech Lead | [TASK] Provide intentionally messy but functional code for learning debugging and improvement | [TOPIC] Load environment secrets safely from .env files using dotenv.load_dotenv(), dotenv.dotenv_values(), and os.getenv().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#86 | Stage 4 🧹 Refactor | Python Core &amp; Scripting | 📊 Level: Intermediate | 🌐 Coding5s.com
**Concept:** Managing Secrets with python-dotenv (dotenv.load_dotenv(), dotenv.dotenv_values(), os.getenv())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Load environment secrets safely from .env files using dotenv.load_dotenv(), dotenv.dotenv_values(), and os.getenv().. Topic details: Managing Secrets with python-dotenv (dotenv.load_dotenv(), dotenv.dotenv_values(), os.getenv())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Core &amp; Scripting | 📊 Level: Intermediate
**Topic:** Load environment secrets safely from .env files using dotenv.load_dotenv(), dotenv.dotenv_values(), and os.getenv().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5" t="str">
        <f t="shared" si="41"/>
        <v>[ROLE] Tech Product Manager assigning a Python Core &amp; Scripting Jira Ticket | [TASK] Provide a guided implementation exercise with full solution for learning purposes | [TOPIC] Load environment secrets safely from .env files using dotenv.load_dotenv(), dotenv.dotenv_values(), and os.getenv().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Core &amp; Scripting | 📊 Level: Intermediate | 🌐 Coding5s.com
**Concept:** Managing Secrets with python-dotenv (dotenv.load_dotenv(), dotenv.dotenv_values(), os.getenv())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Load environment secrets safely from .env files using dotenv.load_dotenv(), dotenv.dotenv_values(), and os.getenv().. Goal: Managing Secrets with python-dotenv (dotenv.load_dotenv(), dotenv.dotenv_values(), os.getenv())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Core &amp; Scripting | 📊 Level: Intermediate
**Topic:** Load environment secrets safely from .env files using dotenv.load_dotenv(), dotenv.dotenv_values(), and os.getenv().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43"/>
        <v/>
      </c>
      <c r="AA94" s="56" t="str">
        <f t="shared" si="44"/>
        <v/>
      </c>
      <c r="AB94" s="56" t="str">
        <f t="shared" si="45"/>
        <v/>
      </c>
      <c r="AC94" s="56" t="str">
        <f t="shared" si="46"/>
        <v/>
      </c>
      <c r="AD94" s="56" t="str">
        <f t="shared" si="47"/>
        <v/>
      </c>
      <c r="AE94" s="40"/>
      <c r="AF94" s="40"/>
      <c r="AG94" s="40"/>
      <c r="AH94" s="56" t="str">
        <f t="shared" si="48"/>
        <v/>
      </c>
      <c r="AI94" s="54"/>
      <c r="AJ94" s="54"/>
      <c r="AK94" s="54"/>
      <c r="AL94" s="54"/>
      <c r="AM94" s="54"/>
    </row>
    <row r="95" spans="1:39">
      <c r="A95" s="45" t="str" cm="1">
        <f t="array" ref="A95">IF(H95="PROJECT", CHAR(10) &amp; "- " &amp; _xlfn.TEXTJOIN(CHAR(10) &amp; "- ", TRUE, _xlfn._xlws.FILTER($I$9:$I$1000, ($B$9:$B$1000=B95) * ($H$9:$H$1000="Topic"))), "")</f>
        <v/>
      </c>
      <c r="B95" s="45">
        <f t="shared" si="49"/>
        <v>11</v>
      </c>
      <c r="C95" s="93">
        <v>15</v>
      </c>
      <c r="D95" s="46">
        <v>4</v>
      </c>
      <c r="E95" s="58" t="s">
        <v>46</v>
      </c>
      <c r="F95" s="48">
        <v>87</v>
      </c>
      <c r="G95" s="53" t="s">
        <v>158</v>
      </c>
      <c r="H95" s="53" t="s">
        <v>48</v>
      </c>
      <c r="I95" s="50" t="s">
        <v>877</v>
      </c>
      <c r="J95" s="51" t="s">
        <v>878</v>
      </c>
      <c r="K95" s="127" t="str">
        <f t="shared" si="33"/>
        <v xml:space="preserve">[ROLE] Friendly tutor specializing in Python Core &amp; Scripting | [TOPIC] Inspect runtime properties and exit script execution using sys.version, sys.platform, sys.exit(), sys.path, and sys.modules.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Core &amp; Scripting | 📊 Level: Intermediate | 🌐 Coding5s.com
**Concept:** System &amp; Runtime Interaction (sys.version, sys.platform, sys.exit(), sys.path, sys.modules)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runtime properties and exit script execution using sys.version, sys.platform, sys.exit(), sys.path, and sys.modules.. Topic details: System &amp; Runtime Interaction (sys.version, sys.platform, sys.exit(), sys.path, sys.modules)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Core &amp; Scripting | 📊 Level: Intermediate
**Topic:** Inspect runtime properties and exit script execution using sys.version, sys.platform, sys.exit(), sys.path, and sys.modules.
---
 | [FOOTER RULE - STRICT] End your response with: '--- ⚡ *Coding5s Mentor System — Eliminating Epistemic Debt*' | </v>
      </c>
      <c r="M95" s="53">
        <v>0</v>
      </c>
      <c r="N95" s="100" t="str">
        <f t="shared" si="35"/>
        <v>[ROLE] Careless Python Core &amp; Scripting Developer | [TASK] Generate debugging challenges in Python Core &amp; Scripting | | [TOPIC] Inspect runtime properties and exit script execution using sys.version, sys.platform, sys.exit(), sys.path, and sys.modules.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2 🐛 Debug | Python Core &amp; Scripting | 📊 Level: Intermediate | 🌐 Coding5s.com
Concept: System &amp; Runtime Interaction (sys.version, sys.platform, sys.exit(), sys.path, sys.modules)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runtime properties and exit script execution using sys.version, sys.platform, sys.exit(), sys.path, and sys.modules.. Topic details: System &amp; Runtime Interaction (sys.version, sys.platform, sys.exit(), sys.path, sys.modules)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Core &amp; Scripting | 📊 Level: Intermediate
**Topic:** Inspect runtime properties and exit script execution using sys.version, sys.platform, sys.exit(), sys.path, and sys.modules.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0" t="str">
        <f t="shared" si="37"/>
        <v>[ROLE] Tech Lead | [TASK] Assign incomplete Python Core &amp; Scripting script challenges | [TOPIC] Inspect runtime properties and exit script execution using sys.version, sys.platform, sys.exit(), sys.path, and sys.modules.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#87 | Stage 3 🧩 Complete | Python Core &amp; Scripting | 📊 Level: Intermediate | 🌐 Coding5s.com
**Concept:** System &amp; Runtime Interaction (sys.version, sys.platform, sys.exit(), sys.path, sys.modules)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runtime properties and exit script execution using sys.version, sys.platform, sys.exit(), sys.path, and sys.modules..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runtime properties and exit script execution using sys.version, sys.platform, sys.exit(), sys.path, and sys.modules.. Topic details: System &amp; Runtime Interaction (sys.version, sys.platform, sys.exit(), sys.path, sys.modules)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Core &amp; Scripting | 📊 Level: Intermediate
**Topic:** Inspect runtime properties and exit script execution using sys.version, sys.platform, sys.exit(), sys.path, and sys.modules.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0" t="str">
        <f t="shared" si="39"/>
        <v>[ROLE] Tech Lead | [TASK] Provide intentionally messy but functional code for learning debugging and improvement | [TOPIC] Inspect runtime properties and exit script execution using sys.version, sys.platform, sys.exit(), sys.path, and sys.modules.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#87 | Stage 4 🧹 Refactor | Python Core &amp; Scripting | 📊 Level: Intermediate | 🌐 Coding5s.com
**Concept:** System &amp; Runtime Interaction (sys.version, sys.platform, sys.exit(), sys.path, sys.modules)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Inspect runtime properties and exit script execution using sys.version, sys.platform, sys.exit(), sys.path, and sys.modules.. Topic details: System &amp; Runtime Interaction (sys.version, sys.platform, sys.exit(), sys.path, sys.modules)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Core &amp; Scripting | 📊 Level: Intermediate
**Topic:** Inspect runtime properties and exit script execution using sys.version, sys.platform, sys.exit(), sys.path, and sys.modules.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5" t="str">
        <f t="shared" si="41"/>
        <v>[ROLE] Tech Product Manager assigning a Python Core &amp; Scripting Jira Ticket | [TASK] Provide a guided implementation exercise with full solution for learning purposes | [TOPIC] Inspect runtime properties and exit script execution using sys.version, sys.platform, sys.exit(), sys.path, and sys.modules.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Core &amp; Scripting | 📊 Level: Intermediate | 🌐 Coding5s.com
**Concept:** System &amp; Runtime Interaction (sys.version, sys.platform, sys.exit(), sys.path, sys.modules)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runtime properties and exit script execution using sys.version, sys.platform, sys.exit(), sys.path, and sys.modules.. Goal: System &amp; Runtime Interaction (sys.version, sys.platform, sys.exit(), sys.path, sys.modules)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Core &amp; Scripting | 📊 Level: Intermediate
**Topic:** Inspect runtime properties and exit script execution using sys.version, sys.platform, sys.exit(), sys.path, and sys.modules.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43"/>
        <v/>
      </c>
      <c r="AA95" s="56" t="str">
        <f t="shared" si="44"/>
        <v/>
      </c>
      <c r="AB95" s="56" t="str">
        <f t="shared" si="45"/>
        <v/>
      </c>
      <c r="AC95" s="56" t="str">
        <f t="shared" si="46"/>
        <v/>
      </c>
      <c r="AD95" s="56" t="str">
        <f t="shared" si="47"/>
        <v/>
      </c>
      <c r="AE95" s="40"/>
      <c r="AF95" s="40"/>
      <c r="AG95" s="40"/>
      <c r="AH95" s="56" t="str">
        <f t="shared" si="48"/>
        <v/>
      </c>
      <c r="AI95" s="54"/>
      <c r="AJ95" s="54"/>
      <c r="AK95" s="54"/>
      <c r="AL95" s="54"/>
      <c r="AM95" s="54"/>
    </row>
    <row r="96" spans="1:39">
      <c r="A96" s="45" t="str" cm="1">
        <f t="array" ref="A96">IF(H96="PROJECT", CHAR(10) &amp; "- " &amp; _xlfn.TEXTJOIN(CHAR(10) &amp; "- ", TRUE, _xlfn._xlws.FILTER($I$9:$I$1000, ($B$9:$B$1000=B96) * ($H$9:$H$1000="Topic"))), "")</f>
        <v xml:space="preserve">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v>
      </c>
      <c r="B96" s="45">
        <f t="shared" si="49"/>
        <v>11</v>
      </c>
      <c r="C96" s="93">
        <v>35</v>
      </c>
      <c r="D96" s="57">
        <v>0</v>
      </c>
      <c r="E96" s="58" t="s">
        <v>840</v>
      </c>
      <c r="F96" s="59">
        <v>88</v>
      </c>
      <c r="G96" s="52" t="s">
        <v>159</v>
      </c>
      <c r="H96" s="52" t="s">
        <v>77</v>
      </c>
      <c r="I96" s="61" t="s">
        <v>879</v>
      </c>
      <c r="J96" s="62" t="s">
        <v>880</v>
      </c>
      <c r="K96" s="127" t="str">
        <f t="shared" si="33"/>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6"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Web API Data Collector consolidating HTTP Requests, Error Handling, Pagination, and Dotenv Configuration.. Topics applied in this project: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Core &amp; Scripting | 📊 Level: Advanced
**Project:** Develop a Web API Data Collector consolidating HTTP Requests, Error Handling, Pagination, and Dotenv Configuration.
---
 | [FOOTER RULE - STRICT] End your response with: '--- ⚡ *Coding5s Mentor System — Eliminating Epistemic Debt*' | </v>
      </c>
      <c r="M96" s="52">
        <v>0</v>
      </c>
      <c r="N96" s="100" t="str">
        <f t="shared" si="35"/>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6"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Core &amp; Scripting | 📊 Level: Advanced
**Project:** Develop a Web API Data Collector consolidating HTTP Requests, Error Handling, Pagination, and Dotenv Configuration.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0" t="str">
        <f t="shared" si="37"/>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6"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Core &amp; Scripting | 📊 Level: Advanced
**Project:** Develop a Web API Data Collector consolidating HTTP Requests, Error Handling, Pagination, and Dotenv Configuration.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0" t="str">
        <f t="shared" si="39"/>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6"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Develop a Web API Data Collector consolidating HTTP Requests, Error Handling, Pagination, and Dotenv Configuration.. Topics involved: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Project objective: Project 11: Production REST API Integration Client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Core &amp; Scripting | 📊 Level: Advanced
**Project:** Develop a Web API Data Collector consolidating HTTP Requests, Error Handling, Pagination, and Dotenv Configuration.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5" t="str">
        <f t="shared" si="41"/>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6"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Web API Data Collector consolidating HTTP Requests, Error Handling, Pagination, and Dotenv Configuration.. Topics integrated: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Business Goal: Project 11: Production REST API Integration Client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Core &amp; Scripting | 📊 Level: Advanced
**Project:** Develop a Web API Data Collector consolidating HTTP Requests, Error Handling, Pagination, and Dotenv Configuration.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43"/>
        <v>[TASK] Teach through a practical Python Core &amp; Scripting -  project following the micro-learning methodology, acting as a supportive tutor, creating a project about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Core &amp; Scripting | 📊 Level: Advanced | 🌐 Coding5s.com
**Project:** Project 11: Production REST API Integration Client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6" s="56" t="str">
        <f t="shared" si="44"/>
        <v>[ROLE] Careless Python Core &amp; Scripting Developer | [TASK] Generate debugging project in Python Core &amp; Scripting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Core &amp; Scripting | 📊 Level: Advanced | 🌐 Coding5s.com
Project: Project 11: Production REST API Integration Client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6" s="56" t="str">
        <f t="shared" si="45"/>
        <v>[ROLE] Tech Lead | [TASK] Assign incomplete project script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Core &amp; Scripting | 📊 Level: Advanced | 🌐 Coding5s.com
**Project:** Project 11: Production REST API Integration Client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6" s="56" t="str">
        <f t="shared" si="46"/>
        <v>[ROLE] Tech Lead | [TASK] Provide a messy but functional project for refactoring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Tech Lead. A junior wrote this working but messy code. Tone: professional but exhausted | [HEADER RULE - STRICT] You MUST start your entire response EXACTLY with this markdown block (do not print anything before it):
### 🚀 Project #88 | Stage 4 | Python Core &amp; Scripting | 📊 Level: Advanced | 🌐 Coding5s.com
**Project:** Project 11: Production REST API Integration Client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6" s="56" t="str">
        <f t="shared" si="47"/>
        <v>[ROLE] Tech Product Manager assigning a Python Core &amp; Scripting Jira Ticket | [TASK] Provide a guided project implementation with full solution | [PROJECT] Develop a Web API Data Collector consolidating HTTP Requests, Error Handling, Pagination, and Dotenv Configuration. | [TOPICS USED] 
- Execute HTTP GET requests and extract JSON response payloads using requests.get(), Response.status_code, Response.json(), and Response.text.
- Inject custom headers and URL parameters into HTTP requests using requests.get(), params, and headers.
- Transmit JSON payloads and handle network errors using requests.post(), json, timeout, and raise_for_status().
- Navigate paginated REST APIs and cursor-based responses using requests.get(), params, response.json(), and while.
- Access environment variables and query operating system paths using os.environ, os.getenv(), os.putenv(), os.getcwd(), and os.chdir().
- Load environment secrets safely from .env files using dotenv.load_dotenv(), dotenv.dotenv_values(), and os.getenv().
- Inspect runtime properties and exit script execution using sys.version, sys.platform, sys.exit(), sys.path, and sys.modules.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#88 | Stage 5 | Python Core &amp; Scripting | 📊 Level: Advanced | 🌐 Coding5s.com
**Project:** Project 11: Production REST API Integration Client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6" s="40"/>
      <c r="AF96" s="40"/>
      <c r="AG96" s="40"/>
      <c r="AH96" s="56" t="str">
        <f t="shared" si="48"/>
        <v/>
      </c>
      <c r="AI96" s="54"/>
      <c r="AJ96" s="54"/>
      <c r="AK96" s="54"/>
      <c r="AL96" s="54"/>
      <c r="AM96" s="54"/>
    </row>
    <row r="97" spans="1:39">
      <c r="A97" s="45" t="str" cm="1">
        <f t="array" ref="A97">IF(H97="PROJECT", CHAR(10) &amp; "- " &amp; _xlfn.TEXTJOIN(CHAR(10) &amp; "- ", TRUE, _xlfn._xlws.FILTER($I$9:$I$1000, ($B$9:$B$1000=B97) * ($H$9:$H$1000="Topic"))), "")</f>
        <v/>
      </c>
      <c r="B97" s="45">
        <f t="shared" si="49"/>
        <v>12</v>
      </c>
      <c r="C97" s="93">
        <v>15</v>
      </c>
      <c r="D97" s="46">
        <v>4</v>
      </c>
      <c r="E97" s="58" t="s">
        <v>840</v>
      </c>
      <c r="F97" s="48">
        <v>89</v>
      </c>
      <c r="G97" s="53" t="s">
        <v>158</v>
      </c>
      <c r="H97" s="53" t="s">
        <v>48</v>
      </c>
      <c r="I97" s="50" t="s">
        <v>881</v>
      </c>
      <c r="J97" s="51" t="s">
        <v>882</v>
      </c>
      <c r="K97" s="127" t="str">
        <f t="shared" si="33"/>
        <v xml:space="preserve">[ROLE] Friendly tutor specializing in Python Core &amp; Scripting | [TOPIC] Read from standard input and manipulate output streams using sys.stdin.read(), sys.stdout.write(), sys.stderr.write(), and sys.stdout.flush().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Core &amp; Scripting | 📊 Level: Intermediate | 🌐 Coding5s.com
**Concept:** Standard Streams &amp; Redirection (sys.stdin.read(), sys.stdout.write(), sys.stderr.write(), sys.stdout.flush())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from standard input and manipulate output streams using sys.stdin.read(), sys.stdout.write(), sys.stderr.write(), and sys.stdout.flush().. Topic details: Standard Streams &amp; Redirection (sys.stdin.read(), sys.stdout.write(), sys.stderr.write(), sys.stdout.flush())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Core &amp; Scripting | 📊 Level: Intermediate
**Topic:** Read from standard input and manipulate output streams using sys.stdin.read(), sys.stdout.write(), sys.stderr.write(), and sys.stdout.flush().
---
 | [FOOTER RULE - STRICT] End your response with: '--- ⚡ *Coding5s Mentor System — Eliminating Epistemic Debt*' | </v>
      </c>
      <c r="M97" s="53">
        <v>0</v>
      </c>
      <c r="N97" s="100" t="str">
        <f t="shared" si="35"/>
        <v>[ROLE] Careless Python Core &amp; Scripting Developer | [TASK] Generate debugging challenges in Python Core &amp; Scripting | | [TOPIC] Read from standard input and manipulate output streams using sys.stdin.read(), sys.stdout.write(), sys.stderr.write(), and sys.stdout.flush().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2 🐛 Debug | Python Core &amp; Scripting | 📊 Level: Intermediate | 🌐 Coding5s.com
Concept: Standard Streams &amp; Redirection (sys.stdin.read(), sys.stdout.write(), sys.stderr.write(), sys.stdout.flush())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from standard input and manipulate output streams using sys.stdin.read(), sys.stdout.write(), sys.stderr.write(), and sys.stdout.flush().. Topic details: Standard Streams &amp; Redirection (sys.stdin.read(), sys.stdout.write(), sys.stderr.write(), sys.stdout.flush())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Core &amp; Scripting | 📊 Level: Intermediate
**Topic:** Read from standard input and manipulate output streams using sys.stdin.read(), sys.stdout.write(), sys.stderr.write(), and sys.stdout.flush().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0" t="str">
        <f t="shared" si="37"/>
        <v>[ROLE] Tech Lead | [TASK] Assign incomplete Python Core &amp; Scripting script challenges | [TOPIC] Read from standard input and manipulate output streams using sys.stdin.read(), sys.stdout.write(), sys.stderr.write(), and sys.stdout.flush().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#89 | Stage 3 🧩 Complete | Python Core &amp; Scripting | 📊 Level: Intermediate | 🌐 Coding5s.com
**Concept:** Standard Streams &amp; Redirection (sys.stdin.read(), sys.stdout.write(), sys.stderr.write(), sys.stdout.flush())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from standard input and manipulate output streams using sys.stdin.read(), sys.stdout.write(), sys.stderr.write(), and sys.stdout.flush()..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from standard input and manipulate output streams using sys.stdin.read(), sys.stdout.write(), sys.stderr.write(), and sys.stdout.flush().. Topic details: Standard Streams &amp; Redirection (sys.stdin.read(), sys.stdout.write(), sys.stderr.write(), sys.stdout.flush())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Core &amp; Scripting | 📊 Level: Intermediate
**Topic:** Read from standard input and manipulate output streams using sys.stdin.read(), sys.stdout.write(), sys.stderr.write(), and sys.stdout.flush().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0" t="str">
        <f t="shared" si="39"/>
        <v>[ROLE] Tech Lead | [TASK] Provide intentionally messy but functional code for learning debugging and improvement | [TOPIC] Read from standard input and manipulate output streams using sys.stdin.read(), sys.stdout.write(), sys.stderr.write(), and sys.stdout.flush().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#89 | Stage 4 🧹 Refactor | Python Core &amp; Scripting | 📊 Level: Intermediate | 🌐 Coding5s.com
**Concept:** Standard Streams &amp; Redirection (sys.stdin.read(), sys.stdout.write(), sys.stderr.write(), sys.stdout.flush())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Read from standard input and manipulate output streams using sys.stdin.read(), sys.stdout.write(), sys.stderr.write(), and sys.stdout.flush().. Topic details: Standard Streams &amp; Redirection (sys.stdin.read(), sys.stdout.write(), sys.stderr.write(), sys.stdout.flush())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Core &amp; Scripting | 📊 Level: Intermediate
**Topic:** Read from standard input and manipulate output streams using sys.stdin.read(), sys.stdout.write(), sys.stderr.write(), and sys.stdout.flush().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5" t="str">
        <f t="shared" si="41"/>
        <v>[ROLE] Tech Product Manager assigning a Python Core &amp; Scripting Jira Ticket | [TASK] Provide a guided implementation exercise with full solution for learning purposes | [TOPIC] Read from standard input and manipulate output streams using sys.stdin.read(), sys.stdout.write(), sys.stderr.write(), and sys.stdout.flush().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Core &amp; Scripting | 📊 Level: Intermediate | 🌐 Coding5s.com
**Concept:** Standard Streams &amp; Redirection (sys.stdin.read(), sys.stdout.write(), sys.stderr.write(), sys.stdout.flush())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from standard input and manipulate output streams using sys.stdin.read(), sys.stdout.write(), sys.stderr.write(), and sys.stdout.flush().. Goal: Standard Streams &amp; Redirection (sys.stdin.read(), sys.stdout.write(), sys.stderr.write(), sys.stdout.flush())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Core &amp; Scripting | 📊 Level: Intermediate
**Topic:** Read from standard input and manipulate output streams using sys.stdin.read(), sys.stdout.write(), sys.stderr.write(), and sys.stdout.flush().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43"/>
        <v/>
      </c>
      <c r="AA97" s="56" t="str">
        <f t="shared" si="44"/>
        <v/>
      </c>
      <c r="AB97" s="56" t="str">
        <f t="shared" si="45"/>
        <v/>
      </c>
      <c r="AC97" s="56" t="str">
        <f t="shared" si="46"/>
        <v/>
      </c>
      <c r="AD97" s="56" t="str">
        <f t="shared" si="47"/>
        <v/>
      </c>
      <c r="AE97" s="40"/>
      <c r="AF97" s="40"/>
      <c r="AG97" s="40"/>
      <c r="AH97" s="56" t="str">
        <f t="shared" si="48"/>
        <v/>
      </c>
      <c r="AI97" s="54"/>
      <c r="AJ97" s="54"/>
      <c r="AK97" s="54"/>
      <c r="AL97" s="54"/>
      <c r="AM97" s="54"/>
    </row>
    <row r="98" spans="1:39">
      <c r="A98" s="45" t="str" cm="1">
        <f t="array" ref="A98">IF(H98="PROJECT", CHAR(10) &amp; "- " &amp; _xlfn.TEXTJOIN(CHAR(10) &amp; "- ", TRUE, _xlfn._xlws.FILTER($I$9:$I$1000, ($B$9:$B$1000=B98) * ($H$9:$H$1000="Topic"))), "")</f>
        <v/>
      </c>
      <c r="B98" s="45">
        <f t="shared" si="49"/>
        <v>12</v>
      </c>
      <c r="C98" s="93">
        <v>18</v>
      </c>
      <c r="D98" s="57">
        <v>5</v>
      </c>
      <c r="E98" s="58" t="s">
        <v>840</v>
      </c>
      <c r="F98" s="59">
        <v>90</v>
      </c>
      <c r="G98" s="52" t="s">
        <v>158</v>
      </c>
      <c r="H98" s="52" t="s">
        <v>48</v>
      </c>
      <c r="I98" s="61" t="s">
        <v>883</v>
      </c>
      <c r="J98" s="62" t="s">
        <v>884</v>
      </c>
      <c r="K98" s="127" t="str">
        <f t="shared" si="33"/>
        <v xml:space="preserve">[ROLE] Friendly tutor specializing in Python Core &amp; Scripting | [TOPIC] Manipulate file system directories and move files using os.mkdir(), os.remove(), os.rename(), shutil.copy(), and shutil.rmtree().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Core &amp; Scripting | 📊 Level: Intermediate | 🌐 Coding5s.com
**Concept:** File System Operations with os &amp; shutil (os.mkdir(), os.remove(), os.rename(), shutil.copy(), shutil.rmtree())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file system directories and move files using os.mkdir(), os.remove(), os.rename(), shutil.copy(), and shutil.rmtree().. Topic details: File System Operations with os &amp; shutil (os.mkdir(), os.remove(), os.rename(), shutil.copy(), shutil.rmtree())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Core &amp; Scripting | 📊 Level: Intermediate
**Topic:** Manipulate file system directories and move files using os.mkdir(), os.remove(), os.rename(), shutil.copy(), and shutil.rmtree().
---
 | [FOOTER RULE - STRICT] End your response with: '--- ⚡ *Coding5s Mentor System — Eliminating Epistemic Debt*' | </v>
      </c>
      <c r="M98" s="52">
        <v>0</v>
      </c>
      <c r="N98" s="100" t="str">
        <f t="shared" si="35"/>
        <v>[ROLE] Careless Python Core &amp; Scripting Developer | [TASK] Generate debugging challenges in Python Core &amp; Scripting | | [TOPIC] Manipulate file system directories and move files using os.mkdir(), os.remove(), os.rename(), shutil.copy(), and shutil.rmtree().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2 🐛 Debug | Python Core &amp; Scripting | 📊 Level: Intermediate | 🌐 Coding5s.com
Concept: File System Operations with os &amp; shutil (os.mkdir(), os.remove(), os.rename(), shutil.copy(), shutil.rmtree())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file system directories and move files using os.mkdir(), os.remove(), os.rename(), shutil.copy(), and shutil.rmtree().. Topic details: File System Operations with os &amp; shutil (os.mkdir(), os.remove(), os.rename(), shutil.copy(), shutil.rmtree())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Core &amp; Scripting | 📊 Level: Intermediate
**Topic:** Manipulate file system directories and move files using os.mkdir(), os.remove(), os.rename(), shutil.copy(), and shutil.rmtree().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0" t="str">
        <f t="shared" si="37"/>
        <v>[ROLE] Tech Lead | [TASK] Assign incomplete Python Core &amp; Scripting script challenges | [TOPIC] Manipulate file system directories and move files using os.mkdir(), os.remove(), os.rename(), shutil.copy(), and shutil.rmtree().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#90 | Stage 3 🧩 Complete | Python Core &amp; Scripting | 📊 Level: Intermediate | 🌐 Coding5s.com
**Concept:** File System Operations with os &amp; shutil (os.mkdir(), os.remove(), os.rename(), shutil.copy(), shutil.rmtree())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file system directories and move files using os.mkdir(), os.remove(), os.rename(), shutil.copy(), and shutil.rmtree()..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file system directories and move files using os.mkdir(), os.remove(), os.rename(), shutil.copy(), and shutil.rmtree().. Topic details: File System Operations with os &amp; shutil (os.mkdir(), os.remove(), os.rename(), shutil.copy(), shutil.rmtree())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Core &amp; Scripting | 📊 Level: Intermediate
**Topic:** Manipulate file system directories and move files using os.mkdir(), os.remove(), os.rename(), shutil.copy(), and shutil.rmtree().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0" t="str">
        <f t="shared" si="39"/>
        <v>[ROLE] Tech Lead | [TASK] Provide intentionally messy but functional code for learning debugging and improvement | [TOPIC] Manipulate file system directories and move files using os.mkdir(), os.remove(), os.rename(), shutil.copy(), and shutil.rmtree().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#90 | Stage 4 🧹 Refactor | Python Core &amp; Scripting | 📊 Level: Intermediate | 🌐 Coding5s.com
**Concept:** File System Operations with os &amp; shutil (os.mkdir(), os.remove(), os.rename(), shutil.copy(), shutil.rmtree())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Manipulate file system directories and move files using os.mkdir(), os.remove(), os.rename(), shutil.copy(), and shutil.rmtree().. Topic details: File System Operations with os &amp; shutil (os.mkdir(), os.remove(), os.rename(), shutil.copy(), shutil.rmtree())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Core &amp; Scripting | 📊 Level: Intermediate
**Topic:** Manipulate file system directories and move files using os.mkdir(), os.remove(), os.rename(), shutil.copy(), and shutil.rmtree().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5" t="str">
        <f t="shared" si="41"/>
        <v>[ROLE] Tech Product Manager assigning a Python Core &amp; Scripting Jira Ticket | [TASK] Provide a guided implementation exercise with full solution for learning purposes | [TOPIC] Manipulate file system directories and move files using os.mkdir(), os.remove(), os.rename(), shutil.copy(), and shutil.rmtree().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Core &amp; Scripting | 📊 Level: Intermediate | 🌐 Coding5s.com
**Concept:** File System Operations with os &amp; shutil (os.mkdir(), os.remove(), os.rename(), shutil.copy(), shutil.rmtree())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file system directories and move files using os.mkdir(), os.remove(), os.rename(), shutil.copy(), and shutil.rmtree().. Goal: File System Operations with os &amp; shutil (os.mkdir(), os.remove(), os.rename(), shutil.copy(), shutil.rmtree())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Core &amp; Scripting | 📊 Level: Intermediate
**Topic:** Manipulate file system directories and move files using os.mkdir(), os.remove(), os.rename(), shutil.copy(), and shutil.rmtree().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43"/>
        <v/>
      </c>
      <c r="AA98" s="56" t="str">
        <f t="shared" si="44"/>
        <v/>
      </c>
      <c r="AB98" s="56" t="str">
        <f t="shared" si="45"/>
        <v/>
      </c>
      <c r="AC98" s="56" t="str">
        <f t="shared" si="46"/>
        <v/>
      </c>
      <c r="AD98" s="56" t="str">
        <f t="shared" si="47"/>
        <v/>
      </c>
      <c r="AE98" s="40"/>
      <c r="AF98" s="40"/>
      <c r="AG98" s="40"/>
      <c r="AH98" s="56" t="str">
        <f t="shared" si="48"/>
        <v/>
      </c>
      <c r="AI98" s="54"/>
      <c r="AJ98" s="54"/>
      <c r="AK98" s="54"/>
      <c r="AL98" s="54"/>
      <c r="AM98" s="54"/>
    </row>
    <row r="99" spans="1:39">
      <c r="A99" s="45" t="str" cm="1">
        <f t="array" ref="A99">IF(H99="PROJECT", CHAR(10) &amp; "- " &amp; _xlfn.TEXTJOIN(CHAR(10) &amp; "- ", TRUE, _xlfn._xlws.FILTER($I$9:$I$1000, ($B$9:$B$1000=B99) * ($H$9:$H$1000="Topic"))), "")</f>
        <v/>
      </c>
      <c r="B99" s="45">
        <f t="shared" si="49"/>
        <v>12</v>
      </c>
      <c r="C99" s="93">
        <v>20</v>
      </c>
      <c r="D99" s="46">
        <v>5</v>
      </c>
      <c r="E99" s="58" t="s">
        <v>840</v>
      </c>
      <c r="F99" s="48">
        <v>91</v>
      </c>
      <c r="G99" s="53" t="s">
        <v>159</v>
      </c>
      <c r="H99" s="53" t="s">
        <v>48</v>
      </c>
      <c r="I99" s="50" t="s">
        <v>885</v>
      </c>
      <c r="J99" s="51" t="s">
        <v>886</v>
      </c>
      <c r="K99" s="127" t="str">
        <f t="shared" si="33"/>
        <v xml:space="preserve">[ROLE] Friendly tutor specializing in Python Core &amp; Scripting | [TOPIC] Execute external system commands and capture execution results using subprocess.run(), capture_output, text, and check.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Core &amp; Scripting | 📊 Level: Advanced | 🌐 Coding5s.com
**Concept:** Subprocess Execution Part 1 (subprocess.run(), capture_output, text, check)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external system commands and capture execution results using subprocess.run(), capture_output, text, and check.. Topic details: Subprocess Execution Part 1 (subprocess.run(), capture_output, text, check)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Core &amp; Scripting | 📊 Level: Advanced
**Topic:** Execute external system commands and capture execution results using subprocess.run(), capture_output, text, and check.
---
 | [FOOTER RULE - STRICT] End your response with: '--- ⚡ *Coding5s Mentor System — Eliminating Epistemic Debt*' | </v>
      </c>
      <c r="M99" s="53">
        <v>0</v>
      </c>
      <c r="N99" s="100" t="str">
        <f t="shared" si="35"/>
        <v>[ROLE] Careless Python Core &amp; Scripting Developer | [TASK] Generate debugging challenges in Python Core &amp; Scripting | | [TOPIC] Execute external system commands and capture execution results using subprocess.run(), capture_output, text, and check.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2 🐛 Debug | Python Core &amp; Scripting | 📊 Level: Advanced | 🌐 Coding5s.com
Concept: Subprocess Execution Part 1 (subprocess.run(), capture_output, text, check)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external system commands and capture execution results using subprocess.run(), capture_output, text, and check.. Topic details: Subprocess Execution Part 1 (subprocess.run(), capture_output, text, check)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Core &amp; Scripting | 📊 Level: Advanced
**Topic:** Execute external system commands and capture execution results using subprocess.run(), capture_output, text, and check.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0" t="str">
        <f t="shared" si="37"/>
        <v>[ROLE] Tech Lead | [TASK] Assign incomplete Python Core &amp; Scripting script challenges | [TOPIC] Execute external system commands and capture execution results using subprocess.run(), capture_output, text, and check.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#91 | Stage 3 🧩 Complete | Python Core &amp; Scripting | 📊 Level: Advanced | 🌐 Coding5s.com
**Concept:** Subprocess Execution Part 1 (subprocess.run(), capture_output, text, check)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external system commands and capture execution results using subprocess.run(), capture_output, text, and check..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external system commands and capture execution results using subprocess.run(), capture_output, text, and check.. Topic details: Subprocess Execution Part 1 (subprocess.run(), capture_output, text, check)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Core &amp; Scripting | 📊 Level: Advanced
**Topic:** Execute external system commands and capture execution results using subprocess.run(), capture_output, text, and check.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0" t="str">
        <f t="shared" si="39"/>
        <v>[ROLE] Tech Lead | [TASK] Provide intentionally messy but functional code for learning debugging and improvement | [TOPIC] Execute external system commands and capture execution results using subprocess.run(), capture_output, text, and check.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#91 | Stage 4 🧹 Refactor | Python Core &amp; Scripting | 📊 Level: Advanced | 🌐 Coding5s.com
**Concept:** Subprocess Execution Part 1 (subprocess.run(), capture_output, text, check)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Execute external system commands and capture execution results using subprocess.run(), capture_output, text, and check.. Topic details: Subprocess Execution Part 1 (subprocess.run(), capture_output, text, check)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Core &amp; Scripting | 📊 Level: Advanced
**Topic:** Execute external system commands and capture execution results using subprocess.run(), capture_output, text, and check.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5" t="str">
        <f t="shared" si="41"/>
        <v>[ROLE] Tech Product Manager assigning a Python Core &amp; Scripting Jira Ticket | [TASK] Provide a guided implementation exercise with full solution for learning purposes | [TOPIC] Execute external system commands and capture execution results using subprocess.run(), capture_output, text, and check.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Core &amp; Scripting | 📊 Level: Advanced | 🌐 Coding5s.com
**Concept:** Subprocess Execution Part 1 (subprocess.run(), capture_output, text, check)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external system commands and capture execution results using subprocess.run(), capture_output, text, and check.. Goal: Subprocess Execution Part 1 (subprocess.run(), capture_output, text, check)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Core &amp; Scripting | 📊 Level: Advanced
**Topic:** Execute external system commands and capture execution results using subprocess.run(), capture_output, text, and check.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43"/>
        <v/>
      </c>
      <c r="AA99" s="56" t="str">
        <f t="shared" si="44"/>
        <v/>
      </c>
      <c r="AB99" s="56" t="str">
        <f t="shared" si="45"/>
        <v/>
      </c>
      <c r="AC99" s="56" t="str">
        <f t="shared" si="46"/>
        <v/>
      </c>
      <c r="AD99" s="56" t="str">
        <f t="shared" si="47"/>
        <v/>
      </c>
      <c r="AE99" s="40"/>
      <c r="AF99" s="40"/>
      <c r="AG99" s="40"/>
      <c r="AH99" s="56" t="str">
        <f t="shared" si="48"/>
        <v/>
      </c>
      <c r="AI99" s="54"/>
      <c r="AJ99" s="54"/>
      <c r="AK99" s="54"/>
      <c r="AL99" s="54"/>
      <c r="AM99" s="54"/>
    </row>
    <row r="100" spans="1:39">
      <c r="A100" s="45" t="str" cm="1">
        <f t="array" ref="A100">IF(H100="PROJECT", CHAR(10) &amp; "- " &amp; _xlfn.TEXTJOIN(CHAR(10) &amp; "- ", TRUE, _xlfn._xlws.FILTER($I$9:$I$1000, ($B$9:$B$1000=B100) * ($H$9:$H$1000="Topic"))), "")</f>
        <v/>
      </c>
      <c r="B100" s="45">
        <f t="shared" si="49"/>
        <v>12</v>
      </c>
      <c r="C100" s="93">
        <v>22</v>
      </c>
      <c r="D100" s="57">
        <v>5</v>
      </c>
      <c r="E100" s="58" t="s">
        <v>840</v>
      </c>
      <c r="F100" s="59">
        <v>92</v>
      </c>
      <c r="G100" s="52" t="s">
        <v>159</v>
      </c>
      <c r="H100" s="52" t="s">
        <v>48</v>
      </c>
      <c r="I100" s="61" t="s">
        <v>887</v>
      </c>
      <c r="J100" s="62" t="s">
        <v>888</v>
      </c>
      <c r="K100" s="127" t="str">
        <f t="shared" si="33"/>
        <v xml:space="preserve">[ROLE] Friendly tutor specializing in Python Core &amp; Scripting | [TOPIC] Manage interactive processes and pipe standard I/O streams using subprocess.Popen(), communicate(), poll(), wait(), and kill().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Core &amp; Scripting | 📊 Level: Advanced | 🌐 Coding5s.com
**Concept:** Subprocess Execution Part 2 (subprocess.Popen(), communicate(), poll(), wait(), kill())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interactive processes and pipe standard I/O streams using subprocess.Popen(), communicate(), poll(), wait(), and kill().. Topic details: Subprocess Execution Part 2 (subprocess.Popen(), communicate(), poll(), wait(), kill())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Core &amp; Scripting | 📊 Level: Advanced
**Topic:** Manage interactive processes and pipe standard I/O streams using subprocess.Popen(), communicate(), poll(), wait(), and kill().
---
 | [FOOTER RULE - STRICT] End your response with: '--- ⚡ *Coding5s Mentor System — Eliminating Epistemic Debt*' | </v>
      </c>
      <c r="M100" s="52">
        <v>0</v>
      </c>
      <c r="N100" s="100" t="str">
        <f t="shared" si="35"/>
        <v>[ROLE] Careless Python Core &amp; Scripting Developer | [TASK] Generate debugging challenges in Python Core &amp; Scripting | | [TOPIC] Manage interactive processes and pipe standard I/O streams using subprocess.Popen(), communicate(), poll(), wait(), and kill().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2 🐛 Debug | Python Core &amp; Scripting | 📊 Level: Advanced | 🌐 Coding5s.com
Concept: Subprocess Execution Part 2 (subprocess.Popen(), communicate(), poll(), wait(), kill())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interactive processes and pipe standard I/O streams using subprocess.Popen(), communicate(), poll(), wait(), and kill().. Topic details: Subprocess Execution Part 2 (subprocess.Popen(), communicate(), poll(), wait(), kill())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Core &amp; Scripting | 📊 Level: Advanced
**Topic:** Manage interactive processes and pipe standard I/O streams using subprocess.Popen(), communicate(), poll(), wait(), and kill().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0" t="str">
        <f t="shared" si="37"/>
        <v>[ROLE] Tech Lead | [TASK] Assign incomplete Python Core &amp; Scripting script challenges | [TOPIC] Manage interactive processes and pipe standard I/O streams using subprocess.Popen(), communicate(), poll(), wait(), and kill().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#92 | Stage 3 🧩 Complete | Python Core &amp; Scripting | 📊 Level: Advanced | 🌐 Coding5s.com
**Concept:** Subprocess Execution Part 2 (subprocess.Popen(), communicate(), poll(), wait(), kill())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interactive processes and pipe standard I/O streams using subprocess.Popen(), communicate(), poll(), wait(), and kill()..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interactive processes and pipe standard I/O streams using subprocess.Popen(), communicate(), poll(), wait(), and kill().. Topic details: Subprocess Execution Part 2 (subprocess.Popen(), communicate(), poll(), wait(), kill())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Core &amp; Scripting | 📊 Level: Advanced
**Topic:** Manage interactive processes and pipe standard I/O streams using subprocess.Popen(), communicate(), poll(), wait(), and kill().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0" t="str">
        <f t="shared" si="39"/>
        <v>[ROLE] Tech Lead | [TASK] Provide intentionally messy but functional code for learning debugging and improvement | [TOPIC] Manage interactive processes and pipe standard I/O streams using subprocess.Popen(), communicate(), poll(), wait(), and kill().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#92 | Stage 4 🧹 Refactor | Python Core &amp; Scripting | 📊 Level: Advanced | 🌐 Coding5s.com
**Concept:** Subprocess Execution Part 2 (subprocess.Popen(), communicate(), poll(), wait(), kill())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Manage interactive processes and pipe standard I/O streams using subprocess.Popen(), communicate(), poll(), wait(), and kill().. Topic details: Subprocess Execution Part 2 (subprocess.Popen(), communicate(), poll(), wait(), kill())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Core &amp; Scripting | 📊 Level: Advanced
**Topic:** Manage interactive processes and pipe standard I/O streams using subprocess.Popen(), communicate(), poll(), wait(), and kill().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5" t="str">
        <f t="shared" si="41"/>
        <v>[ROLE] Tech Product Manager assigning a Python Core &amp; Scripting Jira Ticket | [TASK] Provide a guided implementation exercise with full solution for learning purposes | [TOPIC] Manage interactive processes and pipe standard I/O streams using subprocess.Popen(), communicate(), poll(), wait(), and kill().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Core &amp; Scripting | 📊 Level: Advanced | 🌐 Coding5s.com
**Concept:** Subprocess Execution Part 2 (subprocess.Popen(), communicate(), poll(), wait(), kill())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interactive processes and pipe standard I/O streams using subprocess.Popen(), communicate(), poll(), wait(), and kill().. Goal: Subprocess Execution Part 2 (subprocess.Popen(), communicate(), poll(), wait(), kill())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Core &amp; Scripting | 📊 Level: Advanced
**Topic:** Manage interactive processes and pipe standard I/O streams using subprocess.Popen(), communicate(), poll(), wait(), and kill().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43"/>
        <v/>
      </c>
      <c r="AA100" s="56" t="str">
        <f t="shared" si="44"/>
        <v/>
      </c>
      <c r="AB100" s="56" t="str">
        <f t="shared" si="45"/>
        <v/>
      </c>
      <c r="AC100" s="56" t="str">
        <f t="shared" si="46"/>
        <v/>
      </c>
      <c r="AD100" s="56" t="str">
        <f t="shared" si="47"/>
        <v/>
      </c>
      <c r="AE100" s="40"/>
      <c r="AF100" s="40"/>
      <c r="AG100" s="40"/>
      <c r="AH100" s="56" t="str">
        <f t="shared" si="48"/>
        <v/>
      </c>
      <c r="AI100" s="54"/>
      <c r="AJ100" s="54"/>
      <c r="AK100" s="54"/>
      <c r="AL100" s="54"/>
      <c r="AM100" s="54"/>
    </row>
    <row r="101" spans="1:39">
      <c r="A101" s="45" t="str" cm="1">
        <f t="array" ref="A101">IF(H101="PROJECT", CHAR(10) &amp; "- " &amp; _xlfn.TEXTJOIN(CHAR(10) &amp; "- ", TRUE, _xlfn._xlws.FILTER($I$9:$I$1000, ($B$9:$B$1000=B101) * ($H$9:$H$1000="Topic"))), "")</f>
        <v/>
      </c>
      <c r="B101" s="45">
        <f t="shared" si="49"/>
        <v>12</v>
      </c>
      <c r="C101" s="93">
        <v>18</v>
      </c>
      <c r="D101" s="46">
        <v>5</v>
      </c>
      <c r="E101" s="58" t="s">
        <v>840</v>
      </c>
      <c r="F101" s="48">
        <v>93</v>
      </c>
      <c r="G101" s="53" t="s">
        <v>158</v>
      </c>
      <c r="H101" s="53" t="s">
        <v>48</v>
      </c>
      <c r="I101" s="50" t="s">
        <v>889</v>
      </c>
      <c r="J101" s="51" t="s">
        <v>890</v>
      </c>
      <c r="K101" s="127" t="str">
        <f t="shared" si="33"/>
        <v xml:space="preserve">[ROLE] Friendly tutor specializing in Python Core &amp; Scripting | [TOPIC] Configure application logging levels and output destinations using logging.basicConfig(), logging.debug(), logging.info(), logging.warning(), and logging.error().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Core &amp; Scripting | 📊 Level: Intermediate | 🌐 Coding5s.com
**Concept:** Logging Configuration &amp; Severity Levels (logging.basicConfig(), logging.debug(), logging.info(), logging.warning(), logging.error())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application logging levels and output destinations using logging.basicConfig(), logging.debug(), logging.info(), logging.warning(), and logging.error().. Topic details: Logging Configuration &amp; Severity Levels (logging.basicConfig(), logging.debug(), logging.info(), logging.warning(), logging.error())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Core &amp; Scripting | 📊 Level: Intermediate
**Topic:** Configure application logging levels and output destinations using logging.basicConfig(), logging.debug(), logging.info(), logging.warning(), and logging.error().
---
 | [FOOTER RULE - STRICT] End your response with: '--- ⚡ *Coding5s Mentor System — Eliminating Epistemic Debt*' | </v>
      </c>
      <c r="M101" s="53">
        <v>0</v>
      </c>
      <c r="N101" s="100" t="str">
        <f t="shared" si="35"/>
        <v>[ROLE] Careless Python Core &amp; Scripting Developer | [TASK] Generate debugging challenges in Python Core &amp; Scripting | | [TOPIC] Configure application logging levels and output destinations using logging.basicConfig(), logging.debug(), logging.info(), logging.warning(), and logging.error().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2 🐛 Debug | Python Core &amp; Scripting | 📊 Level: Intermediate | 🌐 Coding5s.com
Concept: Logging Configuration &amp; Severity Levels (logging.basicConfig(), logging.debug(), logging.info(), logging.warning(), logging.error())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Core &amp; Scripting | 📊 Level: Intermediate
**Topic:** Configure application logging levels and output destinations using logging.basicConfig(), logging.debug(), logging.info(), logging.warning(), and logging.error().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0" t="str">
        <f t="shared" si="37"/>
        <v>[ROLE] Tech Lead | [TASK] Assign incomplete Python Core &amp; Scripting script challenges | [TOPIC] Configure application logging levels and output destinations using logging.basicConfig(), logging.debug(), logging.info(), logging.warning(), and logging.error().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#93 | Stage 3 🧩 Complete | Python Core &amp; Scripting | 📊 Level: Intermediate | 🌐 Coding5s.com
**Concept:** Logging Configuration &amp; Severity Levels (logging.basicConfig(), logging.debug(), logging.info(), logging.warning(), logging.error())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application logging levels and output destinations using logging.basicConfig(), logging.debug(), logging.info(), logging.warning(), and logging.error()..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Core &amp; Scripting | 📊 Level: Intermediate
**Topic:** Configure application logging levels and output destinations using logging.basicConfig(), logging.debug(), logging.info(), logging.warning(), and logging.error().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0" t="str">
        <f t="shared" si="39"/>
        <v>[ROLE] Tech Lead | [TASK] Provide intentionally messy but functional code for learning debugging and improvement | [TOPIC] Configure application logging levels and output destinations using logging.basicConfig(), logging.debug(), logging.info(), logging.warning(), and logging.error().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#93 | Stage 4 🧹 Refactor | Python Core &amp; Scripting | 📊 Level: Intermediate | 🌐 Coding5s.com
**Concept:** Logging Configuration &amp; Severity Levels (logging.basicConfig(), logging.debug(), logging.info(), logging.warning(), logging.error())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Configure application logging levels and output destinations using logging.basicConfig(), logging.debug(), logging.info(), logging.warning(), and logging.error().. Topic details: Logging Configuration &amp; Severity Levels (logging.basicConfig(), logging.debug(), logging.info(), logging.warning(), logging.error())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Core &amp; Scripting | 📊 Level: Intermediate
**Topic:** Configure application logging levels and output destinations using logging.basicConfig(), logging.debug(), logging.info(), logging.warning(), and logging.error().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5" t="str">
        <f t="shared" si="41"/>
        <v>[ROLE] Tech Product Manager assigning a Python Core &amp; Scripting Jira Ticket | [TASK] Provide a guided implementation exercise with full solution for learning purposes | [TOPIC] Configure application logging levels and output destinations using logging.basicConfig(), logging.debug(), logging.info(), logging.warning(), and logging.error().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Core &amp; Scripting | 📊 Level: Intermediate | 🌐 Coding5s.com
**Concept:** Logging Configuration &amp; Severity Levels (logging.basicConfig(), logging.debug(), logging.info(), logging.warning(), logging.error())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application logging levels and output destinations using logging.basicConfig(), logging.debug(), logging.info(), logging.warning(), and logging.error().. Goal: Logging Configuration &amp; Severity Levels (logging.basicConfig(), logging.debug(), logging.info(), logging.warning(), logging.error())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Core &amp; Scripting | 📊 Level: Intermediate
**Topic:** Configure application logging levels and output destinations using logging.basicConfig(), logging.debug(), logging.info(), logging.warning(), and logging.error().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43"/>
        <v/>
      </c>
      <c r="AA101" s="56" t="str">
        <f t="shared" si="44"/>
        <v/>
      </c>
      <c r="AB101" s="56" t="str">
        <f t="shared" si="45"/>
        <v/>
      </c>
      <c r="AC101" s="56" t="str">
        <f t="shared" si="46"/>
        <v/>
      </c>
      <c r="AD101" s="56" t="str">
        <f t="shared" si="47"/>
        <v/>
      </c>
      <c r="AE101" s="40"/>
      <c r="AF101" s="40"/>
      <c r="AG101" s="40"/>
      <c r="AH101" s="56" t="str">
        <f t="shared" si="48"/>
        <v/>
      </c>
      <c r="AI101" s="54"/>
      <c r="AJ101" s="54"/>
      <c r="AK101" s="54"/>
      <c r="AL101" s="54"/>
      <c r="AM101" s="54"/>
    </row>
    <row r="102" spans="1:39">
      <c r="A102" s="45" t="str" cm="1">
        <f t="array" ref="A102">IF(H102="PROJECT", CHAR(10) &amp; "- " &amp; _xlfn.TEXTJOIN(CHAR(10) &amp; "- ", TRUE, _xlfn._xlws.FILTER($I$9:$I$1000, ($B$9:$B$1000=B102) * ($H$9:$H$1000="Topic"))), "")</f>
        <v/>
      </c>
      <c r="B102" s="45">
        <f t="shared" si="49"/>
        <v>12</v>
      </c>
      <c r="C102" s="93">
        <v>20</v>
      </c>
      <c r="D102" s="57">
        <v>5</v>
      </c>
      <c r="E102" s="58" t="s">
        <v>840</v>
      </c>
      <c r="F102" s="59">
        <v>94</v>
      </c>
      <c r="G102" s="52" t="s">
        <v>159</v>
      </c>
      <c r="H102" s="52" t="s">
        <v>48</v>
      </c>
      <c r="I102" s="61" t="s">
        <v>891</v>
      </c>
      <c r="J102" s="62" t="s">
        <v>892</v>
      </c>
      <c r="K102" s="127" t="str">
        <f t="shared" si="33"/>
        <v xml:space="preserve">[ROLE] Friendly tutor specializing in Python Core &amp; Scripting | [TOPIC] Architect custom logging pipelines and formatters using logging.getLogger(), logging.StreamHandler(), logging.FileHandler(), and logging.Formatter().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Core &amp; Scripting | 📊 Level: Advanced | 🌐 Coding5s.com
**Concept:** Advanced Logging: Handlers &amp; Formatters (logging.getLogger(), logging.StreamHandler(), logging.FileHandler(), logging.Formatter())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custom logging pipelines and formatters using logging.getLogger(), logging.StreamHandler(), logging.FileHandler(), and logging.Formatter().. Topic details: Advanced Logging: Handlers &amp; Formatters (logging.getLogger(), logging.StreamHandler(), logging.FileHandler(), logging.Formatter())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Core &amp; Scripting | 📊 Level: Advanced
**Topic:** Architect custom logging pipelines and formatters using logging.getLogger(), logging.StreamHandler(), logging.FileHandler(), and logging.Formatter().
---
 | [FOOTER RULE - STRICT] End your response with: '--- ⚡ *Coding5s Mentor System — Eliminating Epistemic Debt*' | </v>
      </c>
      <c r="M102" s="52">
        <v>0</v>
      </c>
      <c r="N102" s="100" t="str">
        <f t="shared" si="35"/>
        <v>[ROLE] Careless Python Core &amp; Scripting Developer | [TASK] Generate debugging challenges in Python Core &amp; Scripting | | [TOPIC] Architect custom logging pipelines and formatters using logging.getLogger(), logging.StreamHandler(), logging.FileHandler(), and logging.Formatter().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2 🐛 Debug | Python Core &amp; Scripting | 📊 Level: Advanced | 🌐 Coding5s.com
Concept: Advanced Logging: Handlers &amp; Formatters (logging.getLogger(), logging.StreamHandler(), logging.FileHandler(), logging.Formatter())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Core &amp; Scripting | 📊 Level: Advanced
**Topic:** Architect custom logging pipelines and formatters using logging.getLogger(), logging.StreamHandler(), logging.FileHandler(), and logging.Formatter().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0" t="str">
        <f t="shared" si="37"/>
        <v>[ROLE] Tech Lead | [TASK] Assign incomplete Python Core &amp; Scripting script challenges | [TOPIC] Architect custom logging pipelines and formatters using logging.getLogger(), logging.StreamHandler(), logging.FileHandler(), and logging.Formatter().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#94 | Stage 3 🧩 Complete | Python Core &amp; Scripting | 📊 Level: Advanced | 🌐 Coding5s.com
**Concept:** Advanced Logging: Handlers &amp; Formatters (logging.getLogger(), logging.StreamHandler(), logging.FileHandler(), logging.Formatter())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custom logging pipelines and formatters using logging.getLogger(), logging.StreamHandler(), logging.FileHandler(), and logging.Formatter()..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Core &amp; Scripting | 📊 Level: Advanced
**Topic:** Architect custom logging pipelines and formatters using logging.getLogger(), logging.StreamHandler(), logging.FileHandler(), and logging.Formatter().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0" t="str">
        <f t="shared" si="39"/>
        <v>[ROLE] Tech Lead | [TASK] Provide intentionally messy but functional code for learning debugging and improvement | [TOPIC] Architect custom logging pipelines and formatters using logging.getLogger(), logging.StreamHandler(), logging.FileHandler(), and logging.Formatter().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#94 | Stage 4 🧹 Refactor | Python Core &amp; Scripting | 📊 Level: Advanced | 🌐 Coding5s.com
**Concept:** Advanced Logging: Handlers &amp; Formatters (logging.getLogger(), logging.StreamHandler(), logging.FileHandler(), logging.Formatter())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Architect custom logging pipelines and formatters using logging.getLogger(), logging.StreamHandler(), logging.FileHandler(), and logging.Formatter().. Topic details: Advanced Logging: Handlers &amp; Formatters (logging.getLogger(), logging.StreamHandler(), logging.FileHandler(), logging.Formatter())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Core &amp; Scripting | 📊 Level: Advanced
**Topic:** Architect custom logging pipelines and formatters using logging.getLogger(), logging.StreamHandler(), logging.FileHandler(), and logging.Formatter().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5" t="str">
        <f t="shared" si="41"/>
        <v>[ROLE] Tech Product Manager assigning a Python Core &amp; Scripting Jira Ticket | [TASK] Provide a guided implementation exercise with full solution for learning purposes | [TOPIC] Architect custom logging pipelines and formatters using logging.getLogger(), logging.StreamHandler(), logging.FileHandler(), and logging.Formatter().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Core &amp; Scripting | 📊 Level: Advanced | 🌐 Coding5s.com
**Concept:** Advanced Logging: Handlers &amp; Formatters (logging.getLogger(), logging.StreamHandler(), logging.FileHandler(), logging.Formatter())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custom logging pipelines and formatters using logging.getLogger(), logging.StreamHandler(), logging.FileHandler(), and logging.Formatter().. Goal: Advanced Logging: Handlers &amp; Formatters (logging.getLogger(), logging.StreamHandler(), logging.FileHandler(), logging.Formatter())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Core &amp; Scripting | 📊 Level: Advanced
**Topic:** Architect custom logging pipelines and formatters using logging.getLogger(), logging.StreamHandler(), logging.FileHandler(), and logging.Formatter().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43"/>
        <v/>
      </c>
      <c r="AA102" s="56" t="str">
        <f t="shared" si="44"/>
        <v/>
      </c>
      <c r="AB102" s="56" t="str">
        <f t="shared" si="45"/>
        <v/>
      </c>
      <c r="AC102" s="56" t="str">
        <f t="shared" si="46"/>
        <v/>
      </c>
      <c r="AD102" s="56" t="str">
        <f t="shared" si="47"/>
        <v/>
      </c>
      <c r="AE102" s="40"/>
      <c r="AF102" s="40"/>
      <c r="AG102" s="40"/>
      <c r="AH102" s="56" t="str">
        <f t="shared" si="48"/>
        <v/>
      </c>
      <c r="AI102" s="54"/>
      <c r="AJ102" s="54"/>
      <c r="AK102" s="54"/>
      <c r="AL102" s="54"/>
      <c r="AM102" s="54"/>
    </row>
    <row r="103" spans="1:39">
      <c r="A103" s="45" t="str" cm="1">
        <f t="array" ref="A103">IF(H103="PROJECT", CHAR(10) &amp; "- " &amp; _xlfn.TEXTJOIN(CHAR(10) &amp; "- ", TRUE, _xlfn._xlws.FILTER($I$9:$I$1000, ($B$9:$B$1000=B103) * ($H$9:$H$1000="Topic"))), "")</f>
        <v/>
      </c>
      <c r="B103" s="45">
        <f t="shared" si="49"/>
        <v>12</v>
      </c>
      <c r="C103" s="93">
        <v>18</v>
      </c>
      <c r="D103" s="46">
        <v>5</v>
      </c>
      <c r="E103" s="58" t="s">
        <v>840</v>
      </c>
      <c r="F103" s="48">
        <v>95</v>
      </c>
      <c r="G103" s="53" t="s">
        <v>158</v>
      </c>
      <c r="H103" s="53" t="s">
        <v>48</v>
      </c>
      <c r="I103" s="50" t="s">
        <v>893</v>
      </c>
      <c r="J103" s="51" t="s">
        <v>894</v>
      </c>
      <c r="K103" s="127" t="str">
        <f t="shared" si="33"/>
        <v xml:space="preserve">[ROLE] Friendly tutor specializing in Python Core &amp; Scripting | [TOPIC] Create temporary file storage and manage compressed archives using tempfile.NamedTemporaryFile(), tempfile.TemporaryDirectory(), shutil.make_archive(), and shutil.unpack_archive().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#95 | Stage 1 📖 Practice | Python Core &amp; Scripting | 📊 Level: Intermediate | 🌐 Coding5s.com
**Concept:** Temporary Files &amp; Archiving (tempfile.NamedTemporaryFile(), tempfile.TemporaryDirectory(), shutil.make_archive(), shutil.unpack_archive())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3"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#95 | Practice | Python Core &amp; Scripting | 📊 Level: Intermediate
**Topic:** Create temporary file storage and manage compressed archives using tempfile.NamedTemporaryFile(), tempfile.TemporaryDirectory(), shutil.make_archive(), and shutil.unpack_archive().
---
 | [FOOTER RULE - STRICT] End your response with: '--- ⚡ *Coding5s Mentor System — Eliminating Epistemic Debt*' | </v>
      </c>
      <c r="M103" s="53">
        <v>0</v>
      </c>
      <c r="N103" s="100" t="str">
        <f t="shared" si="35"/>
        <v>[ROLE] Careless Python Core &amp; Scripting Developer | [TASK] Generate debugging challenges in Python Core &amp; Scripting | | [TOPIC] Create temporary file storage and manage compressed archives using tempfile.NamedTemporaryFile(), tempfile.TemporaryDirectory(), shutil.make_archive(), and shutil.unpack_archive().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2 🐛 Debug | Python Core &amp; Scripting | 📊 Level: Intermediate | 🌐 Coding5s.com
Concept: Temporary Files &amp; Archiving (tempfile.NamedTemporaryFile(), tempfile.TemporaryDirectory(), shutil.make_archive(), shutil.unpack_archive())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3"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#95 | Debug | Python Core &amp; Scripting | 📊 Level: Intermediate
**Topic:** Create temporary file storage and manage compressed archives using tempfile.NamedTemporaryFile(), tempfile.TemporaryDirectory(), shutil.make_archive(), and shutil.unpack_archive().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0" t="str">
        <f t="shared" si="37"/>
        <v>[ROLE] Tech Lead | [TASK] Assign incomplete Python Core &amp; Scripting script challenges | [TOPIC] Create temporary file storage and manage compressed archives using tempfile.NamedTemporaryFile(), tempfile.TemporaryDirectory(), shutil.make_archive(), and shutil.unpack_archive().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#95 | Stage 3 🧩 Complete | Python Core &amp; Scripting | 📊 Level: Intermediate | 🌐 Coding5s.com
**Concept:** Temporary Files &amp; Archiving (tempfile.NamedTemporaryFile(), tempfile.TemporaryDirectory(), shutil.make_archive(), shutil.unpack_archive())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temporary file storage and manage compressed archives using tempfile.NamedTemporaryFile(), tempfile.TemporaryDirectory(), shutil.make_archive(), and shutil.unpack_archive()..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3"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#95 | Complete | Python Core &amp; Scripting | 📊 Level: Intermediate
**Topic:** Create temporary file storage and manage compressed archives using tempfile.NamedTemporaryFile(), tempfile.TemporaryDirectory(), shutil.make_archive(), and shutil.unpack_archive().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0" t="str">
        <f t="shared" si="39"/>
        <v>[ROLE] Tech Lead | [TASK] Provide intentionally messy but functional code for learning debugging and improvement | [TOPIC] Create temporary file storage and manage compressed archives using tempfile.NamedTemporaryFile(), tempfile.TemporaryDirectory(), shutil.make_archive(), and shutil.unpack_archive().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#95 | Stage 4 🧹 Refactor | Python Core &amp; Scripting | 📊 Level: Intermediate | 🌐 Coding5s.com
**Concept:** Temporary Files &amp; Archiving (tempfile.NamedTemporaryFile(), tempfile.TemporaryDirectory(), shutil.make_archive(), shutil.unpack_archive())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3"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Create temporary file storage and manage compressed archives using tempfile.NamedTemporaryFile(), tempfile.TemporaryDirectory(), shutil.make_archive(), and shutil.unpack_archive().. Topic details: Temporary Files &amp; Archiving (tempfile.NamedTemporaryFile(), tempfile.TemporaryDirectory(), shutil.make_archive(), shutil.unpack_archive())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#95 | Refactor | Python Core &amp; Scripting | 📊 Level: Intermediate
**Topic:** Create temporary file storage and manage compressed archives using tempfile.NamedTemporaryFile(), tempfile.TemporaryDirectory(), shutil.make_archive(), and shutil.unpack_archive().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5" t="str">
        <f t="shared" si="41"/>
        <v>[ROLE] Tech Product Manager assigning a Python Core &amp; Scripting Jira Ticket | [TASK] Provide a guided implementation exercise with full solution for learning purposes | [TOPIC] Create temporary file storage and manage compressed archives using tempfile.NamedTemporaryFile(), tempfile.TemporaryDirectory(), shutil.make_archive(), and shutil.unpack_archive().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#95 | Stage 5 | Python Core &amp; Scripting | 📊 Level: Intermediate | 🌐 Coding5s.com
**Concept:** Temporary Files &amp; Archiving (tempfile.NamedTemporaryFile(), tempfile.TemporaryDirectory(), shutil.make_archive(), shutil.unpack_archive())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3"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temporary file storage and manage compressed archives using tempfile.NamedTemporaryFile(), tempfile.TemporaryDirectory(), shutil.make_archive(), and shutil.unpack_archive().. Goal: Temporary Files &amp; Archiving (tempfile.NamedTemporaryFile(), tempfile.TemporaryDirectory(), shutil.make_archive(), shutil.unpack_archive())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#95 | Extend | Python Core &amp; Scripting | 📊 Level: Intermediate
**Topic:** Create temporary file storage and manage compressed archives using tempfile.NamedTemporaryFile(), tempfile.TemporaryDirectory(), shutil.make_archive(), and shutil.unpack_archive().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43"/>
        <v/>
      </c>
      <c r="AA103" s="56" t="str">
        <f t="shared" si="44"/>
        <v/>
      </c>
      <c r="AB103" s="56" t="str">
        <f t="shared" si="45"/>
        <v/>
      </c>
      <c r="AC103" s="56" t="str">
        <f t="shared" si="46"/>
        <v/>
      </c>
      <c r="AD103" s="56" t="str">
        <f t="shared" si="47"/>
        <v/>
      </c>
      <c r="AE103" s="40"/>
      <c r="AF103" s="40"/>
      <c r="AG103" s="40"/>
      <c r="AH103" s="56" t="str">
        <f t="shared" si="48"/>
        <v/>
      </c>
      <c r="AI103" s="54"/>
      <c r="AJ103" s="54"/>
      <c r="AK103" s="54"/>
      <c r="AL103" s="54"/>
      <c r="AM103" s="54"/>
    </row>
    <row r="104" spans="1:39">
      <c r="A104" s="45" t="str" cm="1">
        <f t="array" ref="A104">IF(H104="PROJECT", CHAR(10) &amp; "- " &amp; _xlfn.TEXTJOIN(CHAR(10) &amp; "- ", TRUE, _xlfn._xlws.FILTER($I$9:$I$1000, ($B$9:$B$1000=B104) * ($H$9:$H$1000="Topic"))), "")</f>
        <v/>
      </c>
      <c r="B104" s="45">
        <f t="shared" si="49"/>
        <v>12</v>
      </c>
      <c r="C104" s="93">
        <v>20</v>
      </c>
      <c r="D104" s="57">
        <v>5</v>
      </c>
      <c r="E104" s="58" t="s">
        <v>840</v>
      </c>
      <c r="F104" s="59">
        <v>96</v>
      </c>
      <c r="G104" s="52" t="s">
        <v>159</v>
      </c>
      <c r="H104" s="52" t="s">
        <v>48</v>
      </c>
      <c r="I104" s="61" t="s">
        <v>895</v>
      </c>
      <c r="J104" s="62" t="s">
        <v>896</v>
      </c>
      <c r="K104" s="127" t="str">
        <f t="shared" si="33"/>
        <v xml:space="preserve">[ROLE] Friendly tutor specializing in Python Core &amp; Scripting | [TOPIC] Intercept OS termination signals and register shutdown hooks using atexit.register(), signal.signal(), signal.SIGINT, and signal.SIGTERM.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Core &amp; Scripting | 📊 Level: Advanced | 🌐 Coding5s.com
**Concept:** Script Shutdown Hooks &amp; System Signals (atexit.register(), signal.signal(), signal.SIGINT, signal.SIGTERM)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1" t="str">
        <f t="shared" si="34"/>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Intercept OS termination signals and register shutdown hooks using atexit.register(), signal.signal(), signal.SIGINT, and signal.SIGTERM.. Topic details: Script Shutdown Hooks &amp; System Signals (atexit.register(), signal.signal(), signal.SIGINT, signal.SIGTERM)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Core &amp; Scripting | 📊 Level: Advanced
**Topic:** Intercept OS termination signals and register shutdown hooks using atexit.register(), signal.signal(), signal.SIGINT, and signal.SIGTERM.
---
 | [FOOTER RULE - STRICT] End your response with: '--- ⚡ *Coding5s Mentor System — Eliminating Epistemic Debt*' | </v>
      </c>
      <c r="M104" s="52">
        <v>0</v>
      </c>
      <c r="N104" s="100" t="str">
        <f t="shared" si="35"/>
        <v>[ROLE] Careless Python Core &amp; Scripting Developer | [TASK] Generate debugging challenges in Python Core &amp; Scripting | | [TOPIC] Intercept OS termination signals and register shutdown hooks using atexit.register(), signal.signal(), signal.SIGINT, and signal.SIGTERM.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2 🐛 Debug | Python Core &amp; Scripting | 📊 Level: Advanced | 🌐 Coding5s.com
Concept: Script Shutdown Hooks &amp; System Signals (atexit.register(), signal.signal(), signal.SIGINT, signal.SIGTERM)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1" t="str">
        <f t="shared" si="36"/>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Intercept OS termination signals and register shutdown hooks using atexit.register(), signal.signal(), signal.SIGINT, and signal.SIGTERM.. Topic details: Script Shutdown Hooks &amp; System Signals (atexit.register(), signal.signal(), signal.SIGINT, signal.SIGTERM)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Core &amp; Scripting | 📊 Level: Advanced
**Topic:** Intercept OS termination signals and register shutdown hooks using atexit.register(), signal.signal(), signal.SIGINT, and signal.SIGTERM.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0" t="str">
        <f t="shared" si="37"/>
        <v>[ROLE] Tech Lead | [TASK] Assign incomplete Python Core &amp; Scripting script challenges | [TOPIC] Intercept OS termination signals and register shutdown hooks using atexit.register(), signal.signal(), signal.SIGINT, and signal.SIGTERM.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#96 | Stage 3 🧩 Complete | Python Core &amp; Scripting | 📊 Level: Advanced | 🌐 Coding5s.com
**Concept:** Script Shutdown Hooks &amp; System Signals (atexit.register(), signal.signal(), signal.SIGINT, signal.SIGTERM)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Intercept OS termination signals and register shutdown hooks using atexit.register(), signal.signal(), signal.SIGINT, and signal.SIGTERM..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1" t="str">
        <f t="shared" si="38"/>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Intercept OS termination signals and register shutdown hooks using atexit.register(), signal.signal(), signal.SIGINT, and signal.SIGTERM.. Topic details: Script Shutdown Hooks &amp; System Signals (atexit.register(), signal.signal(), signal.SIGINT, signal.SIGTERM)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Core &amp; Scripting | 📊 Level: Advanced
**Topic:** Intercept OS termination signals and register shutdown hooks using atexit.register(), signal.signal(), signal.SIGINT, and signal.SIGTERM.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0" t="str">
        <f t="shared" si="39"/>
        <v>[ROLE] Tech Lead | [TASK] Provide intentionally messy but functional code for learning debugging and improvement | [TOPIC] Intercept OS termination signals and register shutdown hooks using atexit.register(), signal.signal(), signal.SIGINT, and signal.SIGTERM.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#96 | Stage 4 🧹 Refactor | Python Core &amp; Scripting | 📊 Level: Advanced | 🌐 Coding5s.com
**Concept:** Script Shutdown Hooks &amp; System Signals (atexit.register(), signal.signal(), signal.SIGINT, signal.SIGTERM)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1" t="str">
        <f t="shared" si="40"/>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Intercept OS termination signals and register shutdown hooks using atexit.register(), signal.signal(), signal.SIGINT, and signal.SIGTERM.. Topic details: Script Shutdown Hooks &amp; System Signals (atexit.register(), signal.signal(), signal.SIGINT, signal.SIGTERM)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Core &amp; Scripting | 📊 Level: Advanced
**Topic:** Intercept OS termination signals and register shutdown hooks using atexit.register(), signal.signal(), signal.SIGINT, and signal.SIGTERM.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5" t="str">
        <f t="shared" si="41"/>
        <v>[ROLE] Tech Product Manager assigning a Python Core &amp; Scripting Jira Ticket | [TASK] Provide a guided implementation exercise with full solution for learning purposes | [TOPIC] Intercept OS termination signals and register shutdown hooks using atexit.register(), signal.signal(), signal.SIGINT, and signal.SIGTERM.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Core &amp; Scripting | 📊 Level: Advanced | 🌐 Coding5s.com
**Concept:** Script Shutdown Hooks &amp; System Signals (atexit.register(), signal.signal(), signal.SIGINT, signal.SIGTERM)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1" t="str">
        <f t="shared" si="42"/>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Intercept OS termination signals and register shutdown hooks using atexit.register(), signal.signal(), signal.SIGINT, and signal.SIGTERM.. Goal: Script Shutdown Hooks &amp; System Signals (atexit.register(), signal.signal(), signal.SIGINT, signal.SIGTERM)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Core &amp; Scripting | 📊 Level: Advanced
**Topic:** Intercept OS termination signals and register shutdown hooks using atexit.register(), signal.signal(), signal.SIGINT, and signal.SIGTERM.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43"/>
        <v/>
      </c>
      <c r="AA104" s="56" t="str">
        <f t="shared" si="44"/>
        <v/>
      </c>
      <c r="AB104" s="56" t="str">
        <f t="shared" si="45"/>
        <v/>
      </c>
      <c r="AC104" s="56" t="str">
        <f t="shared" si="46"/>
        <v/>
      </c>
      <c r="AD104" s="56" t="str">
        <f t="shared" si="47"/>
        <v/>
      </c>
      <c r="AE104" s="40"/>
      <c r="AF104" s="40"/>
      <c r="AG104" s="40"/>
      <c r="AH104" s="56" t="str">
        <f t="shared" si="48"/>
        <v/>
      </c>
      <c r="AI104" s="54"/>
      <c r="AJ104" s="54"/>
      <c r="AK104" s="54"/>
      <c r="AL104" s="54"/>
      <c r="AM104" s="54"/>
    </row>
    <row r="105" spans="1:39">
      <c r="A105" s="45" t="str" cm="1">
        <f t="array" ref="A105">IF(H105="PROJECT", CHAR(10) &amp; "- " &amp; _xlfn.TEXTJOIN(CHAR(10) &amp; "- ", TRUE, _xlfn._xlws.FILTER($I$9:$I$1000, ($B$9:$B$1000=B105) * ($H$9:$H$1000="Topic"))), "")</f>
        <v xml:space="preserve">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v>
      </c>
      <c r="B105" s="45">
        <f t="shared" si="49"/>
        <v>12</v>
      </c>
      <c r="C105" s="93">
        <v>35</v>
      </c>
      <c r="D105" s="46">
        <v>0</v>
      </c>
      <c r="E105" s="58" t="s">
        <v>840</v>
      </c>
      <c r="F105" s="48">
        <v>97</v>
      </c>
      <c r="G105" s="53" t="s">
        <v>159</v>
      </c>
      <c r="H105" s="53" t="s">
        <v>77</v>
      </c>
      <c r="I105" s="50" t="s">
        <v>897</v>
      </c>
      <c r="J105" s="51" t="s">
        <v>898</v>
      </c>
      <c r="K105" s="127" t="str">
        <f t="shared" ref="K105:K136" si="50">IF(H105="Topic",
"[ROLE] Friendly tutor specializing in " &amp; $I$2 &amp; " | " &amp;
"[TOPIC] " &amp; I105 &amp; " | " &amp;
"[LEVEL] " &amp; G105 &amp; " | " &amp;
"[COUNT] " &amp; D105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$C105 &amp; " lines of EXECUTABLE code (STRICT: Do NOT count comments or blank lines). - NEVER exceed this limit. | " &amp;
"[FUNCTION RULE] Rule: " &amp; IF(G105="Beginner","Focus strictly on flat linear scripts, variables, print statements, and primitive data types. DO NOT use custom def functions.", IF(G105="Intermediate",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F105 &amp; " | Stage 1 📖 Practice | " &amp; IF($I$3="", $I$2, $I$2&amp; " - " &amp;$I$3) &amp; " | 📊 Level: " &amp; G105 &amp; " | 🌐 Coding5s.com" &amp; CHAR(10) &amp; "**Concept:** " &amp; J105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D105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IF(AJ105&lt;&gt;"", AJ105,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IF(H105="PROJECT", Z105, ""))</f>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5" s="101" t="str">
        <f t="shared" ref="L105:L136" si="51">IF(OR(H105="Topic", UPPER(H105)="PROJECT"),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IF(UPPER(H105)="PROJECT", "building a PROJECT: " &amp; I105 &amp; ". Topics applied in this project: " &amp; A105 &amp; ". Project objective: " &amp; J105, "learning: " &amp; I105 &amp; ". Topic details: " &amp; J105)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IF(G105="Beginner", "Evaluate based on basic print statements, data structures, and conditional logic. Do NOT expect decorators, generators, or functions unless explicitly demanded.", IF(G105="Intermediate",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IF(AJ105&lt;&gt;"", "[MENTOR CONTEXT ALERT] Be aware of the following infrastructure limitation for this exercise: " &amp; AJ105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IF(UPPER(H105)="PROJECT",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IF(UPPER(H105)="PROJECT",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IF(UPPER(H105)="PROJECT", "Project #", "Topic #") &amp; F105 &amp; " | Practice | " &amp; IF($I$3="", $I$2, $I$2&amp; " - " &amp;$I$3) &amp; " | 📊 Level: " &amp; G105 &amp; CHAR(10) &amp; "**" &amp; IF(UPPER(H105)="PROJECT", "Project", "Topic") &amp; ":** " &amp; I105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System Automation Utility consolidating Subprocesses, Custom Logging Pipelines, Temporary Archiving, and OS Shutdown Signals.. Topics applied in this project: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#97 | Practice | Python Core &amp; Scripting | 📊 Level: Advanced
**Project:** Build a System Automation Utility consolidating Subprocesses, Custom Logging Pipelines, Temporary Archiving, and OS Shutdown Signals.
---
 | [FOOTER RULE - STRICT] End your response with: '--- ⚡ *Coding5s Mentor System — Eliminating Epistemic Debt*' | </v>
      </c>
      <c r="M105" s="53">
        <v>0</v>
      </c>
      <c r="N105" s="100" t="str">
        <f t="shared" ref="N105:N136" si="52">IF(H105="Topic",
"[ROLE] Careless " &amp; $I$2 &amp; " Developer | " &amp;
"[TASK] Generate debugging challenges in " &amp; $I$2 &amp; " | | " &amp;
"[TOPIC] " &amp; I105 &amp; " | | " &amp;
"[LEVEL] " &amp; G105 &amp; " | | " &amp;
"[COUNT] " &amp; D105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F105 &amp; " | Stage 2 🐛 Debug | " &amp; IF($I$3="", $I$2, $I$2&amp; " - " &amp;$I$3) &amp; " | 📊 Level: " &amp; G105 &amp; " | 🌐 Coding5s.com" &amp; CHAR(10) &amp; "Concept: " &amp; J105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IF(G105="Beginner", "5–15", IF(G105="Intermediate",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D105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IF(H105="PROJECT", AA105, ""))</f>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5" s="101" t="str">
        <f t="shared" ref="O105:O136" si="53">IF(OR(H105="Topic", UPPER(H105)="PROJECT"),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IF(UPPER(H105)="PROJECT", "PROJECT: " &amp; I105 &amp; ". Topics involved: " &amp; A105 &amp; ". Project objective: " &amp; J105, "TOPIC: " &amp; I105 &amp; ". Topic details: " &amp; J105)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IF(UPPER(H105)="PROJECT", "Project #", "Topic #") &amp; F105 &amp; " | Debug | " &amp; IF($I$3="", $I$2, $I$2&amp; " - " &amp;$I$3) &amp; " | 📊 Level: " &amp; G105 &amp; CHAR(10) &amp; "**" &amp; IF(UPPER(H105)="PROJECT", "Project", "Topic") &amp; ":** " &amp; I105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#97 | Debug | Python Core &amp; Scripting | 📊 Level: Advanced
**Project:** Build a System Automation Utility consolidating Subprocesses, Custom Logging Pipelines, Temporary Archiving, and OS Shutdown Signals.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0" t="str">
        <f t="shared" ref="Q105:Q136" si="54">IF(H105="Topic",
"[ROLE] Tech Lead | " &amp;
"[TASK] Assign incomplete " &amp; $I$2 &amp; " script challenges | " &amp;
"[TOPIC] " &amp; I105 &amp; " | " &amp;
"[LEVEL] " &amp; G105 &amp; " | " &amp;
"[COUNT] " &amp; D105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F105 &amp; " | Stage 3 🧩 Complete | " &amp; IF($I$3="", $I$2, $I$2&amp; " - " &amp;$I$3) &amp; " | 📊 Level: " &amp; G105 &amp; " | 🌐 Coding5s.com" &amp; CHAR(10) &amp; "**Concept:** " &amp; J105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IF(G105="Beginner","5–15", IF(G105="Intermediate","10–25","15–35"))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D105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I105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IF(G105="Beginner", "Clear explicit hint (no code) | ", IF(G105="Intermediate",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IF(H105="PROJECT", AB105, ""))</f>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5" s="101" t="str">
        <f t="shared" ref="R105:R136" si="55">IF(OR(H105="Topic", UPPER(H105)="PROJECT"),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IF(UPPER(H105)="PROJECT", "PROJECT: " &amp; I105 &amp; ". Topics involved: " &amp; A105 &amp; ". Project objective: " &amp; J105, "TOPIC: " &amp; I105 &amp; ". Topic details: " &amp; J105)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IF(UPPER(H105)="PROJECT", "Project #", "Topic #") &amp; F105 &amp; " | Complete | " &amp; IF($I$3="", $I$2, $I$2&amp; " - " &amp;$I$3) &amp; " | 📊 Level: " &amp; G105 &amp; CHAR(10) &amp; "**" &amp; IF(UPPER(H105)="PROJECT", "Project", "Topic") &amp; ":** " &amp; I105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#97 | Complete | Python Core &amp; Scripting | 📊 Level: Advanced
**Project:** Build a System Automation Utility consolidating Subprocesses, Custom Logging Pipelines, Temporary Archiving, and OS Shutdown Signals.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0" t="str">
        <f t="shared" ref="T105:T136" si="56">IF(H105="Topic",
"[ROLE] Tech Lead | " &amp;
"[TASK] Provide intentionally messy but functional code for learning debugging and improvement | " &amp;
"[TOPIC] " &amp; I105 &amp; " | " &amp;
"[LEVEL] " &amp; G105 &amp; " | " &amp;
"[COUNT] " &amp; D105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F105 &amp; " | Stage 4 🧹 Refactor | " &amp; IF($I$3="", $I$2, $I$2&amp; " - " &amp;$I$3) &amp; " | 📊 Level: " &amp; G105 &amp; " | 🌐 Coding5s.com" &amp; CHAR(10) &amp; "**Concept:** " &amp; J105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D105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IF(G105="Beginner", "5–15", IF(G105="Intermediate",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IF(H105="PROJECT", AC105, ""))</f>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5" s="101" t="str">
        <f t="shared" ref="U105:U136" si="57">IF(OR(H105="Topic", UPPER(H105)="PROJECT"),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IF(UPPER(H105)="PROJECT", "PROJECT: " &amp; I105 &amp; ". Topics involved: " &amp; A105 &amp; ". Project objective: " &amp; J105, "TOPIC: " &amp; I105 &amp; ". Topic details: " &amp; J105)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IF(UPPER(H105)="PROJECT", "Project #", "Topic #") &amp; F105 &amp; " | Refactor | " &amp; IF($I$3="", $I$2, $I$2&amp; " - " &amp;$I$3) &amp; " | 📊 Level: " &amp; G105 &amp; CHAR(10) &amp; "**" &amp; IF(UPPER(H105)="PROJECT", "Project", "Topic") &amp; ":** " &amp; I105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 System Automation Utility consolidating Subprocesses, Custom Logging Pipelines, Temporary Archiving, and OS Shutdown Signals.. Topics involved: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Project objective: Project 12: Automated System Maintenance &amp; Archival Service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#97 | Refactor | Python Core &amp; Scripting | 📊 Level: Advanced
**Project:** Build a System Automation Utility consolidating Subprocesses, Custom Logging Pipelines, Temporary Archiving, and OS Shutdown Signals.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5" t="str">
        <f t="shared" ref="W105:W136" si="58">IF(H105="Topic",
"[ROLE] Tech Product Manager assigning a " &amp; $I$2 &amp; " Jira Ticket | " &amp;
"[TASK] Provide a guided implementation exercise with full solution for learning purposes | " &amp;
"[TOPIC] " &amp; I105 &amp; " | " &amp;
"[LEVEL] " &amp; G105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F105 &amp; " | Stage 5 | " &amp; IF($I$3="", $I$2, $I$2&amp; " - " &amp;$I$3) &amp; " | 📊 Level: " &amp; G105 &amp; " | 🌐 Coding5s.com" &amp; CHAR(10) &amp; "**Concept:** " &amp; J105 &amp; CHAR(10) &amp; "---" &amp; CHAR(10) &amp; " | " &amp;
"[FUNCTIONAL_STRUCTURE_POLICY] Rule: " &amp; IF(G105="Beginner", "Use simple scripts or minimal functions. ", IF(G105="Intermediate",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IF(G105="Beginner", "10–20", IF(G105="Intermediate", "15–30", "25–40")) &amp; " lines of EXECUTABLE code (STRICT) - V1.1 MUST be between " &amp; IF(G105="Beginner", "15–30", IF(G105="Intermediate",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IF(H105="PROJECT", AD105, ""))</f>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5" s="101" t="str">
        <f t="shared" ref="X105:X136" si="59">IF(OR(H105="Topic", UPPER(H105)="PROJECT"),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IF(UPPER(H105)="PROJECT", "PROJECT: " &amp; I105 &amp; ". Topics integrated: " &amp; A105 &amp; ". Business Goal: " &amp; J105, "TOPIC: " &amp; I105 &amp; ". Goal: " &amp; J105)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IF(UPPER(H105)="PROJECT", "Project #", "Topic #") &amp; F105 &amp; " | Extend | " &amp; IF($I$3="", $I$2, $I$2&amp; " - " &amp;$I$3) &amp; " | 📊 Level: " &amp; G105 &amp; CHAR(10) &amp; "**" &amp; IF(UPPER(H105)="PROJECT", "Project", "Topic") &amp; ":** " &amp; I105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System Automation Utility consolidating Subprocesses, Custom Logging Pipelines, Temporary Archiving, and OS Shutdown Signals.. Topics integrated: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Business Goal: Project 12: Automated System Maintenance &amp; Archival Service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#97 | Extend | Python Core &amp; Scripting | 📊 Level: Advanced
**Project:** Build a System Automation Utility consolidating Subprocesses, Custom Logging Pipelines, Temporary Archiving, and OS Shutdown Signals.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ref="Z105:Z136" si="60">IF(H105&lt;&gt;"PROJECT","",
"[TASK] Teach through a practical " &amp; $I$2 &amp; " - " &amp; $I$3 &amp; " project following the micro-learning methodology, acting as a supportive tutor, creating a project about  " &amp; I105 &amp; " | " &amp;
"[TOPICS USED] " &amp; A105 &amp; " | " &amp;
"[LEVEL] " &amp; G105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IF(G105="Beginner", "25–40", IF(G105="Intermediate",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F105 &amp; " | Stage 1 | " &amp; IF($I$3="", $I$2, $I$2&amp; " - " &amp;$I$3) &amp; " | 📊 Level: " &amp; G105 &amp; " | 🌐 Coding5s.com" &amp; CHAR(10) &amp; "**Project:** " &amp; J105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[TASK] Teach through a practical Python Core &amp; Scripting -  project following the micro-learning methodology, acting as a supportive tutor, creating a project about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#97 | Stage 1 | Python Core &amp; Scripting | 📊 Level: Advanced | 🌐 Coding5s.com
**Project:** Project 12: Automated System Maintenance &amp; Archival Service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5" s="56" t="str">
        <f t="shared" ref="AA105:AA136" si="61">IF(H105&lt;&gt;"PROJECT","",
"[ROLE] Careless " &amp; $I$2 &amp; " Developer | " &amp;
"[TASK] Generate debugging project in " &amp; $I$2 &amp; " | " &amp;
"[PROJECT] " &amp; I105 &amp; " | " &amp;
"[TOPICS USED] " &amp; A105 &amp; " | " &amp;
"[LEVEL] " &amp; G105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F105 &amp; " | Stage 2 | " &amp; IF($I$3="", $I$2, $I$2&amp; " - " &amp;$I$3) &amp; " | 📊 Level: " &amp; G105 &amp; " | 🌐 Coding5s.com" &amp; CHAR(10) &amp; "Project: " &amp; J105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AE103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IF(G105="Beginner", "25–40", IF(G105="Intermediate", "30–60", "40–100")) &amp; " lines of EXECUTABLE code (STRICT: Do NOT count blank lines towards this limit) - Multi-step flow - 2–4 functions ONLY - main() as entry point " &amp; IF(G105&lt;&gt;"Advanced",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[ROLE] Careless Python Core &amp; Scripting Developer | [TASK] Generate debugging project in Python Core &amp; Scripting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[OUTPUT] Only header, dataset summary or statement (if any), email intro, objective, expected output, broken code, and footer | [HEADER RULE - STRICT] You MUST start your entire response EXACTLY with this markdown block (do not print anything before it):
### 🚀 Project #97 | Stage 2 | Python Core &amp; Scripting | 📊 Level: Advanced | 🌐 Coding5s.com
Project: Project 12: Automated System Maintenance &amp; Archival Service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5" s="56" t="str">
        <f t="shared" ref="AB105:AB136" si="62">IF(H105&lt;&gt;"PROJECT","",
"[ROLE] Tech Lead | " &amp;
"[TASK] Assign incomplete project script | " &amp;
"[PROJECT] " &amp; I105 &amp; " | " &amp;
"[TOPICS USED] " &amp; A105 &amp; " | " &amp;
"[LEVEL] " &amp; G105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F105 &amp; " | Stage 3 | " &amp; IF($I$3="", $I$2, $I$2&amp; " - " &amp;$I$3) &amp; " | 📊 Level: " &amp; G105 &amp; " | 🌐 Coding5s.com" &amp; CHAR(10) &amp; "**Project:** " &amp; J105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IF(G105="Beginner","25–40", IF(G105="Intermediate","30–60","40–100"))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[ROLE] Tech Lead | [TASK] Assign incomplete project script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#97 | Stage 3 | Python Core &amp; Scripting | 📊 Level: Advanced | 🌐 Coding5s.com
**Project:** Project 12: Automated System Maintenance &amp; Archival Service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5" s="56" t="str">
        <f t="shared" ref="AC105:AC136" si="63">IF(H105&lt;&gt;"PROJECT","",
"[ROLE] Tech Lead | " &amp;
"[TASK] Provide a messy but functional project for refactoring | " &amp;
"[PROJECT] " &amp; I105 &amp; " | " &amp;
"[TOPICS USED] " &amp; A105 &amp; " | " &amp;
"[LEVEL] " &amp; G105 &amp; " | " &amp;
"[PERSONA RULE] Act as a Tech Lead. A junior wrote this working but messy code. Tone: professional but exhausted | " &amp;
"[HEADER RULE - STRICT] You MUST start your entire response EXACTLY with this markdown block (do not print anything before it):" &amp; CHAR(10) &amp; "### 🚀 Project #" &amp; F105 &amp; " | Stage 4 | " &amp; IF($I$3="", $I$2, $I$2&amp; " - " &amp;$I$3) &amp; " | 📊 Level: " &amp; G105 &amp; " | 🌐 Coding5s.com" &amp; CHAR(10) &amp; "**Project:** " &amp; J105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IF(G105="Beginner", "25–40", IF(G105="Intermediate",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[ROLE] Tech Lead | [TASK] Provide a messy but functional project for refactoring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Tech Lead. A junior wrote this working but messy code. Tone: professional but exhausted | [HEADER RULE - STRICT] You MUST start your entire response EXACTLY with this markdown block (do not print anything before it):
### 🚀 Project #97 | Stage 4 | Python Core &amp; Scripting | 📊 Level: Advanced | 🌐 Coding5s.com
**Project:** Project 12: Automated System Maintenance &amp; Archival Service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5" s="56" t="str">
        <f t="shared" ref="AD105:AD136" si="64">IF(H105&lt;&gt;"PROJECT","",
"[ROLE] Tech Product Manager assigning a " &amp; $I$2 &amp; " Jira Ticket | " &amp;
"[TASK] Provide a guided project implementation with full solution | " &amp;
"[PROJECT] " &amp; I105 &amp; " | " &amp;
"[TOPICS USED] " &amp; A105 &amp; " | " &amp;
"[LEVEL] " &amp; G105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F105 &amp; " | Stage 5 | " &amp; IF($I$3="", $I$2, $I$2&amp; " - " &amp;$I$3) &amp; " | 📊 Level: " &amp; G105 &amp; " | 🌐 Coding5s.com" &amp; CHAR(10) &amp; "**Project:** " &amp; J105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IF(G105="Beginner", "20–35", IF(G105="Intermediate", "30–50", "45–70")) &amp; " lines of EXECUTABLE code (STRICT) - V1.1 MUST be between " &amp; IF(G105="Beginner", "30–50", IF(G105="Intermediate",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IF(G105="Beginner", "Avoid complex structure. ", IF(G105="Intermediate",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[ROLE] Tech Product Manager assigning a Python Core &amp; Scripting Jira Ticket | [TASK] Provide a guided project implementation with full solution | [PROJECT] Build a System Automation Utility consolidating Subprocesses, Custom Logging Pipelines, Temporary Archiving, and OS Shutdown Signals. | [TOPICS USED] 
- Read from standard input and manipulate output streams using sys.stdin.read(), sys.stdout.write(), sys.stderr.write(), and sys.stdout.flush().
- Manipulate file system directories and move files using os.mkdir(), os.remove(), os.rename(), shutil.copy(), and shutil.rmtree().
- Execute external system commands and capture execution results using subprocess.run(), capture_output, text, and check.
- Manage interactive processes and pipe standard I/O streams using subprocess.Popen(), communicate(), poll(), wait(), and kill().
- Configure application logging levels and output destinations using logging.basicConfig(), logging.debug(), logging.info(), logging.warning(), and logging.error().
- Architect custom logging pipelines and formatters using logging.getLogger(), logging.StreamHandler(), logging.FileHandler(), and logging.Formatter().
- Create temporary file storage and manage compressed archives using tempfile.NamedTemporaryFile(), tempfile.TemporaryDirectory(), shutil.make_archive(), and shutil.unpack_archive().
- Intercept OS termination signals and register shutdown hooks using atexit.register(), signal.signal(), signal.SIGINT, and signal.SIGTERM.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#97 | Stage 5 | Python Core &amp; Scripting | 📊 Level: Advanced | 🌐 Coding5s.com
**Project:** Project 12: Automated System Maintenance &amp; Archival Service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5" s="40"/>
      <c r="AF105" s="40"/>
      <c r="AG105" s="40"/>
      <c r="AH105" s="56" t="str">
        <f t="shared" ref="AH105:AH136" si="65">IF(AE105=$B$6,AG105,"")</f>
        <v/>
      </c>
      <c r="AI105" s="54"/>
      <c r="AJ105" s="54"/>
      <c r="AK105" s="54"/>
      <c r="AL105" s="54"/>
      <c r="AM105" s="54"/>
    </row>
    <row r="106" spans="1:39">
      <c r="A106" s="45" t="str" cm="1">
        <f t="array" ref="A106">IF(H106="PROJECT", CHAR(10) &amp; "- " &amp; _xlfn.TEXTJOIN(CHAR(10) &amp; "- ", TRUE, _xlfn._xlws.FILTER($I$9:$I$1000, ($B$9:$B$1000=B106) * ($H$9:$H$1000="Topic"))), "")</f>
        <v/>
      </c>
      <c r="B106" s="45">
        <f t="shared" si="49"/>
        <v>13</v>
      </c>
      <c r="C106" s="93">
        <v>15</v>
      </c>
      <c r="D106" s="57">
        <v>4</v>
      </c>
      <c r="E106" s="58" t="s">
        <v>46</v>
      </c>
      <c r="F106" s="59">
        <v>98</v>
      </c>
      <c r="G106" s="52" t="s">
        <v>158</v>
      </c>
      <c r="H106" s="52" t="s">
        <v>48</v>
      </c>
      <c r="I106" s="61" t="s">
        <v>899</v>
      </c>
      <c r="J106" s="62" t="s">
        <v>900</v>
      </c>
      <c r="K106" s="127" t="str">
        <f t="shared" si="50"/>
        <v xml:space="preserve">[ROLE] Friendly tutor specializing in Python Core &amp; Scripting | [TOPIC] Structural script execution flow and standalone module checks using __name__, sys.exit(), and print().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Core &amp; Scripting | 📊 Level: Intermediate | 🌐 Coding5s.com
**Concept:** Script Execution Architecture (name, sys.exit(), print())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Structural script execution flow and standalone module checks using __name__, sys.exit(), and print().. Topic details: Script Execution Architecture (name, sys.exit(), print())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Core &amp; Scripting | 📊 Level: Intermediate
**Topic:** Structural script execution flow and standalone module checks using __name__, sys.exit(), and print().
---
 | [FOOTER RULE - STRICT] End your response with: '--- ⚡ *Coding5s Mentor System — Eliminating Epistemic Debt*' | </v>
      </c>
      <c r="M106" s="52">
        <v>0</v>
      </c>
      <c r="N106" s="100" t="str">
        <f t="shared" si="52"/>
        <v>[ROLE] Careless Python Core &amp; Scripting Developer | [TASK] Generate debugging challenges in Python Core &amp; Scripting | | [TOPIC] Structural script execution flow and standalone module checks using __name__, sys.exit(), and print().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2 🐛 Debug | Python Core &amp; Scripting | 📊 Level: Intermediate | 🌐 Coding5s.com
Concept: Script Execution Architecture (name, sys.exit(), print())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Structural script execution flow and standalone module checks using __name__, sys.exit(), and print().. Topic details: Script Execution Architecture (name, sys.exit(), print())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Core &amp; Scripting | 📊 Level: Intermediate
**Topic:** Structural script execution flow and standalone module checks using __name__, sys.exit(), and print().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0" t="str">
        <f t="shared" si="54"/>
        <v>[ROLE] Tech Lead | [TASK] Assign incomplete Python Core &amp; Scripting script challenges | [TOPIC] Structural script execution flow and standalone module checks using __name__, sys.exit(), and print().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#98 | Stage 3 🧩 Complete | Python Core &amp; Scripting | 📊 Level: Intermediate | 🌐 Coding5s.com
**Concept:** Script Execution Architecture (name, sys.exit(), print())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Structural script execution flow and standalone module checks using __name__, sys.exit(), and print()..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Structural script execution flow and standalone module checks using __name__, sys.exit(), and print().. Topic details: Script Execution Architecture (name, sys.exit(), print())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Core &amp; Scripting | 📊 Level: Intermediate
**Topic:** Structural script execution flow and standalone module checks using __name__, sys.exit(), and print().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0" t="str">
        <f t="shared" si="56"/>
        <v>[ROLE] Tech Lead | [TASK] Provide intentionally messy but functional code for learning debugging and improvement | [TOPIC] Structural script execution flow and standalone module checks using __name__, sys.exit(), and print().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#98 | Stage 4 🧹 Refactor | Python Core &amp; Scripting | 📊 Level: Intermediate | 🌐 Coding5s.com
**Concept:** Script Execution Architecture (name, sys.exit(), print())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Structural script execution flow and standalone module checks using __name__, sys.exit(), and print().. Topic details: Script Execution Architecture (name, sys.exit(), print())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Core &amp; Scripting | 📊 Level: Intermediate
**Topic:** Structural script execution flow and standalone module checks using __name__, sys.exit(), and print().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5" t="str">
        <f t="shared" si="58"/>
        <v>[ROLE] Tech Product Manager assigning a Python Core &amp; Scripting Jira Ticket | [TASK] Provide a guided implementation exercise with full solution for learning purposes | [TOPIC] Structural script execution flow and standalone module checks using __name__, sys.exit(), and print().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Core &amp; Scripting | 📊 Level: Intermediate | 🌐 Coding5s.com
**Concept:** Script Execution Architecture (name, sys.exit(), print())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Structural script execution flow and standalone module checks using __name__, sys.exit(), and print().. Goal: Script Execution Architecture (name, sys.exit(), print())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Core &amp; Scripting | 📊 Level: Intermediate
**Topic:** Structural script execution flow and standalone module checks using __name__, sys.exit(), and print().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60"/>
        <v/>
      </c>
      <c r="AA106" s="56" t="str">
        <f t="shared" si="61"/>
        <v/>
      </c>
      <c r="AB106" s="56" t="str">
        <f t="shared" si="62"/>
        <v/>
      </c>
      <c r="AC106" s="56" t="str">
        <f t="shared" si="63"/>
        <v/>
      </c>
      <c r="AD106" s="56" t="str">
        <f t="shared" si="64"/>
        <v/>
      </c>
      <c r="AE106" s="40"/>
      <c r="AF106" s="40"/>
      <c r="AG106" s="40"/>
      <c r="AH106" s="56" t="str">
        <f t="shared" si="65"/>
        <v/>
      </c>
      <c r="AI106" s="54"/>
      <c r="AJ106" s="54"/>
      <c r="AK106" s="54"/>
      <c r="AL106" s="54"/>
      <c r="AM106" s="54"/>
    </row>
    <row r="107" spans="1:39">
      <c r="A107" s="45" t="str" cm="1">
        <f t="array" ref="A107">IF(H107="PROJECT", CHAR(10) &amp; "- " &amp; _xlfn.TEXTJOIN(CHAR(10) &amp; "- ", TRUE, _xlfn._xlws.FILTER($I$9:$I$1000, ($B$9:$B$1000=B107) * ($H$9:$H$1000="Topic"))), "")</f>
        <v/>
      </c>
      <c r="B107" s="45">
        <f t="shared" si="49"/>
        <v>13</v>
      </c>
      <c r="C107" s="93">
        <v>15</v>
      </c>
      <c r="D107" s="46">
        <v>4</v>
      </c>
      <c r="E107" s="58" t="s">
        <v>46</v>
      </c>
      <c r="F107" s="48">
        <v>99</v>
      </c>
      <c r="G107" s="53" t="s">
        <v>158</v>
      </c>
      <c r="H107" s="53" t="s">
        <v>48</v>
      </c>
      <c r="I107" s="50" t="s">
        <v>901</v>
      </c>
      <c r="J107" s="51" t="s">
        <v>902</v>
      </c>
      <c r="K107" s="127" t="str">
        <f t="shared" si="50"/>
        <v xml:space="preserve">[ROLE] Friendly tutor specializing in Python Core &amp; Scripting | [TOPIC] Parse positional command-line arguments manually using sys.argv, len(), int(), and str().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Core &amp; Scripting | 📊 Level: Intermediate | 🌐 Coding5s.com
**Concept:** Basic Command-Line Arguments (sys.argv, len(), int(), str())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positional command-line arguments manually using sys.argv, len(), int(), and str().. Topic details: Basic Command-Line Arguments (sys.argv, len(), int(), str())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Core &amp; Scripting | 📊 Level: Intermediate
**Topic:** Parse positional command-line arguments manually using sys.argv, len(), int(), and str().
---
 | [FOOTER RULE - STRICT] End your response with: '--- ⚡ *Coding5s Mentor System — Eliminating Epistemic Debt*' | </v>
      </c>
      <c r="M107" s="53">
        <v>0</v>
      </c>
      <c r="N107" s="100" t="str">
        <f t="shared" si="52"/>
        <v>[ROLE] Careless Python Core &amp; Scripting Developer | [TASK] Generate debugging challenges in Python Core &amp; Scripting | | [TOPIC] Parse positional command-line arguments manually using sys.argv, len(), int(), and str().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2 🐛 Debug | Python Core &amp; Scripting | 📊 Level: Intermediate | 🌐 Coding5s.com
Concept: Basic Command-Line Arguments (sys.argv, len(), int(), str())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positional command-line arguments manually using sys.argv, len(), int(), and str().. Topic details: Basic Command-Line Arguments (sys.argv, len(), int(), str())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Core &amp; Scripting | 📊 Level: Intermediate
**Topic:** Parse positional command-line arguments manually using sys.argv, len(), int(), and str().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0" t="str">
        <f t="shared" si="54"/>
        <v>[ROLE] Tech Lead | [TASK] Assign incomplete Python Core &amp; Scripting script challenges | [TOPIC] Parse positional command-line arguments manually using sys.argv, len(), int(), and str().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#99 | Stage 3 🧩 Complete | Python Core &amp; Scripting | 📊 Level: Intermediate | 🌐 Coding5s.com
**Concept:** Basic Command-Line Arguments (sys.argv, len(), int(), str())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positional command-line arguments manually using sys.argv, len(), int(), and str()..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positional command-line arguments manually using sys.argv, len(), int(), and str().. Topic details: Basic Command-Line Arguments (sys.argv, len(), int(), str())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Core &amp; Scripting | 📊 Level: Intermediate
**Topic:** Parse positional command-line arguments manually using sys.argv, len(), int(), and str().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0" t="str">
        <f t="shared" si="56"/>
        <v>[ROLE] Tech Lead | [TASK] Provide intentionally messy but functional code for learning debugging and improvement | [TOPIC] Parse positional command-line arguments manually using sys.argv, len(), int(), and str().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#99 | Stage 4 🧹 Refactor | Python Core &amp; Scripting | 📊 Level: Intermediate | 🌐 Coding5s.com
**Concept:** Basic Command-Line Arguments (sys.argv, len(), int(), str())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Parse positional command-line arguments manually using sys.argv, len(), int(), and str().. Topic details: Basic Command-Line Arguments (sys.argv, len(), int(), str())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Core &amp; Scripting | 📊 Level: Intermediate
**Topic:** Parse positional command-line arguments manually using sys.argv, len(), int(), and str().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5" t="str">
        <f t="shared" si="58"/>
        <v>[ROLE] Tech Product Manager assigning a Python Core &amp; Scripting Jira Ticket | [TASK] Provide a guided implementation exercise with full solution for learning purposes | [TOPIC] Parse positional command-line arguments manually using sys.argv, len(), int(), and str().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Core &amp; Scripting | 📊 Level: Intermediate | 🌐 Coding5s.com
**Concept:** Basic Command-Line Arguments (sys.argv, len(), int(), str())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positional command-line arguments manually using sys.argv, len(), int(), and str().. Goal: Basic Command-Line Arguments (sys.argv, len(), int(), str())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Core &amp; Scripting | 📊 Level: Intermediate
**Topic:** Parse positional command-line arguments manually using sys.argv, len(), int(), and str().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60"/>
        <v/>
      </c>
      <c r="AA107" s="56" t="str">
        <f t="shared" si="61"/>
        <v/>
      </c>
      <c r="AB107" s="56" t="str">
        <f t="shared" si="62"/>
        <v/>
      </c>
      <c r="AC107" s="56" t="str">
        <f t="shared" si="63"/>
        <v/>
      </c>
      <c r="AD107" s="56" t="str">
        <f t="shared" si="64"/>
        <v/>
      </c>
      <c r="AE107" s="40"/>
      <c r="AF107" s="40"/>
      <c r="AG107" s="40"/>
      <c r="AH107" s="56" t="str">
        <f t="shared" si="65"/>
        <v/>
      </c>
      <c r="AI107" s="54"/>
      <c r="AJ107" s="54"/>
      <c r="AK107" s="54"/>
      <c r="AL107" s="54"/>
      <c r="AM107" s="54"/>
    </row>
    <row r="108" spans="1:39">
      <c r="A108" s="45" t="str" cm="1">
        <f t="array" ref="A108">IF(H108="PROJECT", CHAR(10) &amp; "- " &amp; _xlfn.TEXTJOIN(CHAR(10) &amp; "- ", TRUE, _xlfn._xlws.FILTER($I$9:$I$1000, ($B$9:$B$1000=B108) * ($H$9:$H$1000="Topic"))), "")</f>
        <v/>
      </c>
      <c r="B108" s="45">
        <f t="shared" si="49"/>
        <v>13</v>
      </c>
      <c r="C108" s="93">
        <v>18</v>
      </c>
      <c r="D108" s="57">
        <v>5</v>
      </c>
      <c r="E108" s="58" t="s">
        <v>46</v>
      </c>
      <c r="F108" s="59">
        <v>100</v>
      </c>
      <c r="G108" s="52" t="s">
        <v>158</v>
      </c>
      <c r="H108" s="52" t="s">
        <v>48</v>
      </c>
      <c r="I108" s="61" t="s">
        <v>903</v>
      </c>
      <c r="J108" s="62" t="s">
        <v>904</v>
      </c>
      <c r="K108" s="127" t="str">
        <f t="shared" si="50"/>
        <v xml:space="preserve">[ROLE] Friendly tutor specializing in Python Core &amp; Scripting | [TOPIC] Build declarative CLI interfaces using argparse.ArgumentParser(), add_argument(), and parse_args().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Core &amp; Scripting | 📊 Level: Intermediate | 🌐 Coding5s.com
**Concept:** Argparse Fundamentals (argparse.ArgumentParser(), add_argument(), parse_args())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declarative CLI interfaces using argparse.ArgumentParser(), add_argument(), and parse_args().. Topic details: Argparse Fundamentals (argparse.ArgumentParser(), add_argument(), parse_args())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Core &amp; Scripting | 📊 Level: Intermediate
**Topic:** Build declarative CLI interfaces using argparse.ArgumentParser(), add_argument(), and parse_args().
---
 | [FOOTER RULE - STRICT] End your response with: '--- ⚡ *Coding5s Mentor System — Eliminating Epistemic Debt*' | </v>
      </c>
      <c r="M108" s="52">
        <v>0</v>
      </c>
      <c r="N108" s="100" t="str">
        <f t="shared" si="52"/>
        <v>[ROLE] Careless Python Core &amp; Scripting Developer | [TASK] Generate debugging challenges in Python Core &amp; Scripting | | [TOPIC] Build declarative CLI interfaces using argparse.ArgumentParser(), add_argument(), and parse_args().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2 🐛 Debug | Python Core &amp; Scripting | 📊 Level: Intermediate | 🌐 Coding5s.com
Concept: Argparse Fundamentals (argparse.ArgumentParser(), add_argument(), parse_args())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declarative CLI interfaces using argparse.ArgumentParser(), add_argument(), and parse_args().. Topic details: Argparse Fundamentals (argparse.ArgumentParser(), add_argument(), parse_args())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Core &amp; Scripting | 📊 Level: Intermediate
**Topic:** Build declarative CLI interfaces using argparse.ArgumentParser(), add_argument(), and parse_args().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0" t="str">
        <f t="shared" si="54"/>
        <v>[ROLE] Tech Lead | [TASK] Assign incomplete Python Core &amp; Scripting script challenges | [TOPIC] Build declarative CLI interfaces using argparse.ArgumentParser(), add_argument(), and parse_args().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#100 | Stage 3 🧩 Complete | Python Core &amp; Scripting | 📊 Level: Intermediate | 🌐 Coding5s.com
**Concept:** Argparse Fundamentals (argparse.ArgumentParser(), add_argument(), parse_args())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declarative CLI interfaces using argparse.ArgumentParser(), add_argument(), and parse_args()..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declarative CLI interfaces using argparse.ArgumentParser(), add_argument(), and parse_args().. Topic details: Argparse Fundamentals (argparse.ArgumentParser(), add_argument(), parse_args())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Core &amp; Scripting | 📊 Level: Intermediate
**Topic:** Build declarative CLI interfaces using argparse.ArgumentParser(), add_argument(), and parse_args().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0" t="str">
        <f t="shared" si="56"/>
        <v>[ROLE] Tech Lead | [TASK] Provide intentionally messy but functional code for learning debugging and improvement | [TOPIC] Build declarative CLI interfaces using argparse.ArgumentParser(), add_argument(), and parse_args().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#100 | Stage 4 🧹 Refactor | Python Core &amp; Scripting | 📊 Level: Intermediate | 🌐 Coding5s.com
**Concept:** Argparse Fundamentals (argparse.ArgumentParser(), add_argument(), parse_args())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Build declarative CLI interfaces using argparse.ArgumentParser(), add_argument(), and parse_args().. Topic details: Argparse Fundamentals (argparse.ArgumentParser(), add_argument(), parse_args())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Core &amp; Scripting | 📊 Level: Intermediate
**Topic:** Build declarative CLI interfaces using argparse.ArgumentParser(), add_argument(), and parse_args().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5" t="str">
        <f t="shared" si="58"/>
        <v>[ROLE] Tech Product Manager assigning a Python Core &amp; Scripting Jira Ticket | [TASK] Provide a guided implementation exercise with full solution for learning purposes | [TOPIC] Build declarative CLI interfaces using argparse.ArgumentParser(), add_argument(), and parse_args().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Core &amp; Scripting | 📊 Level: Intermediate | 🌐 Coding5s.com
**Concept:** Argparse Fundamentals (argparse.ArgumentParser(), add_argument(), parse_args())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declarative CLI interfaces using argparse.ArgumentParser(), add_argument(), and parse_args().. Goal: Argparse Fundamentals (argparse.ArgumentParser(), add_argument(), parse_args())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Core &amp; Scripting | 📊 Level: Intermediate
**Topic:** Build declarative CLI interfaces using argparse.ArgumentParser(), add_argument(), and parse_args().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60"/>
        <v/>
      </c>
      <c r="AA108" s="56" t="str">
        <f t="shared" si="61"/>
        <v/>
      </c>
      <c r="AB108" s="56" t="str">
        <f t="shared" si="62"/>
        <v/>
      </c>
      <c r="AC108" s="56" t="str">
        <f t="shared" si="63"/>
        <v/>
      </c>
      <c r="AD108" s="56" t="str">
        <f t="shared" si="64"/>
        <v/>
      </c>
      <c r="AE108" s="40"/>
      <c r="AF108" s="40"/>
      <c r="AG108" s="40"/>
      <c r="AH108" s="56" t="str">
        <f t="shared" si="65"/>
        <v/>
      </c>
      <c r="AI108" s="54"/>
      <c r="AJ108" s="54"/>
      <c r="AK108" s="54"/>
      <c r="AL108" s="54"/>
      <c r="AM108" s="54"/>
    </row>
    <row r="109" spans="1:39">
      <c r="A109" s="45" t="str" cm="1">
        <f t="array" ref="A109">IF(H109="PROJECT", CHAR(10) &amp; "- " &amp; _xlfn.TEXTJOIN(CHAR(10) &amp; "- ", TRUE, _xlfn._xlws.FILTER($I$9:$I$1000, ($B$9:$B$1000=B109) * ($H$9:$H$1000="Topic"))), "")</f>
        <v/>
      </c>
      <c r="B109" s="45">
        <f t="shared" si="49"/>
        <v>13</v>
      </c>
      <c r="C109" s="93">
        <v>18</v>
      </c>
      <c r="D109" s="46">
        <v>5</v>
      </c>
      <c r="E109" s="58" t="s">
        <v>46</v>
      </c>
      <c r="F109" s="48">
        <v>101</v>
      </c>
      <c r="G109" s="53" t="s">
        <v>158</v>
      </c>
      <c r="H109" s="53" t="s">
        <v>48</v>
      </c>
      <c r="I109" s="50" t="s">
        <v>905</v>
      </c>
      <c r="J109" s="51" t="s">
        <v>906</v>
      </c>
      <c r="K109" s="127" t="str">
        <f t="shared" si="50"/>
        <v xml:space="preserve">[ROLE] Friendly tutor specializing in Python Core &amp; Scripting | [TOPIC] Enforce CLI argument validation and flag options using add_argument(), action, default, choices, and type. | [LEVEL] Intermediate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Core &amp; Scripting | 📊 Level: Intermediate | 🌐 Coding5s.com
**Concept:** Argparse Optional Flags &amp; Validation (add_argument(), action, default, choices, type)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CLI argument validation and flag options using add_argument(), action, default, choices, and type.. Topic details: Argparse Optional Flags &amp; Validation (add_argument(), action, default, choices, type)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Core &amp; Scripting | 📊 Level: Intermediate
**Topic:** Enforce CLI argument validation and flag options using add_argument(), action, default, choices, and type.
---
 | [FOOTER RULE - STRICT] End your response with: '--- ⚡ *Coding5s Mentor System — Eliminating Epistemic Debt*' | </v>
      </c>
      <c r="M109" s="53">
        <v>0</v>
      </c>
      <c r="N109" s="100" t="str">
        <f t="shared" si="52"/>
        <v>[ROLE] Careless Python Core &amp; Scripting Developer | [TASK] Generate debugging challenges in Python Core &amp; Scripting | | [TOPIC] Enforce CLI argument validation and flag options using add_argument(), action, default, choices, and type. | | [LEVEL] Intermediate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2 🐛 Debug | Python Core &amp; Scripting | 📊 Level: Intermediate | 🌐 Coding5s.com
Concept: Argparse Optional Flags &amp; Validation (add_argument(), action, default, choices, type)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CLI argument validation and flag options using add_argument(), action, default, choices, and type.. Topic details: Argparse Optional Flags &amp; Validation (add_argument(), action, default, choices, type)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Core &amp; Scripting | 📊 Level: Intermediate
**Topic:** Enforce CLI argument validation and flag options using add_argument(), action, default, choices, and type.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0" t="str">
        <f t="shared" si="54"/>
        <v>[ROLE] Tech Lead | [TASK] Assign incomplete Python Core &amp; Scripting script challenges | [TOPIC] Enforce CLI argument validation and flag options using add_argument(), action, default, choices, and type. | [LEVEL] Intermediate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#101 | Stage 3 🧩 Complete | Python Core &amp; Scripting | 📊 Level: Intermediate | 🌐 Coding5s.com
**Concept:** Argparse Optional Flags &amp; Validation (add_argument(), action, default, choices, type)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CLI argument validation and flag options using add_argument(), action, default, choices, and 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CLI argument validation and flag options using add_argument(), action, default, choices, and type.. Topic details: Argparse Optional Flags &amp; Validation (add_argument(), action, default, choices, type)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Core &amp; Scripting | 📊 Level: Intermediate
**Topic:** Enforce CLI argument validation and flag options using add_argument(), action, default, choices, and type.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0" t="str">
        <f t="shared" si="56"/>
        <v>[ROLE] Tech Lead | [TASK] Provide intentionally messy but functional code for learning debugging and improvement | [TOPIC] Enforce CLI argument validation and flag options using add_argument(), action, default, choices, and type. | [LEVEL] Intermediate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#101 | Stage 4 🧹 Refactor | Python Core &amp; Scripting | 📊 Level: Intermediate | 🌐 Coding5s.com
**Concept:** Argparse Optional Flags &amp; Validation (add_argument(), action, default, choices, 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CLI argument validation and flag options using add_argument(), action, default, choices, and type.. Topic details: Argparse Optional Flags &amp; Validation (add_argument(), action, default, choices, 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Core &amp; Scripting | 📊 Level: Intermediate
**Topic:** Enforce CLI argument validation and flag options using add_argument(), action, default, choices, and type.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5" t="str">
        <f t="shared" si="58"/>
        <v>[ROLE] Tech Product Manager assigning a Python Core &amp; Scripting Jira Ticket | [TASK] Provide a guided implementation exercise with full solution for learning purposes | [TOPIC] Enforce CLI argument validation and flag options using add_argument(), action, default, choices, and type.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Core &amp; Scripting | 📊 Level: Intermediate | 🌐 Coding5s.com
**Concept:** Argparse Optional Flags &amp; Validation (add_argument(), action, default, choices, type)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CLI argument validation and flag options using add_argument(), action, default, choices, and type.. Goal: Argparse Optional Flags &amp; Validation (add_argument(), action, default, choices, 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Core &amp; Scripting | 📊 Level: Intermediate
**Topic:** Enforce CLI argument validation and flag options using add_argument(), action, default, choices, and type.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60"/>
        <v/>
      </c>
      <c r="AA109" s="56" t="str">
        <f t="shared" si="61"/>
        <v/>
      </c>
      <c r="AB109" s="56" t="str">
        <f t="shared" si="62"/>
        <v/>
      </c>
      <c r="AC109" s="56" t="str">
        <f t="shared" si="63"/>
        <v/>
      </c>
      <c r="AD109" s="56" t="str">
        <f t="shared" si="64"/>
        <v/>
      </c>
      <c r="AE109" s="40"/>
      <c r="AF109" s="40"/>
      <c r="AG109" s="40"/>
      <c r="AH109" s="56" t="str">
        <f t="shared" si="65"/>
        <v/>
      </c>
      <c r="AI109" s="54"/>
      <c r="AJ109" s="54"/>
      <c r="AK109" s="54"/>
      <c r="AL109" s="54"/>
      <c r="AM109" s="54"/>
    </row>
    <row r="110" spans="1:39">
      <c r="A110" s="45" t="str" cm="1">
        <f t="array" ref="A110">IF(H110="PROJECT", CHAR(10) &amp; "- " &amp; _xlfn.TEXTJOIN(CHAR(10) &amp; "- ", TRUE, _xlfn._xlws.FILTER($I$9:$I$1000, ($B$9:$B$1000=B110) * ($H$9:$H$1000="Topic"))), "")</f>
        <v/>
      </c>
      <c r="B110" s="45">
        <f t="shared" si="49"/>
        <v>13</v>
      </c>
      <c r="C110" s="93">
        <v>15</v>
      </c>
      <c r="D110" s="57">
        <v>4</v>
      </c>
      <c r="E110" s="58" t="s">
        <v>46</v>
      </c>
      <c r="F110" s="59">
        <v>102</v>
      </c>
      <c r="G110" s="52" t="s">
        <v>158</v>
      </c>
      <c r="H110" s="52" t="s">
        <v>48</v>
      </c>
      <c r="I110" s="61" t="s">
        <v>907</v>
      </c>
      <c r="J110" s="62" t="s">
        <v>908</v>
      </c>
      <c r="K110" s="127" t="str">
        <f t="shared" si="50"/>
        <v xml:space="preserve">[ROLE] Friendly tutor specializing in Python Core &amp; Scripting | [TOPIC] Prompt for interactive user input and secure password entries using input(), getpass.getpass(), str(), and int(). | [LEVEL] Intermediate | [COUNT] 4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'def' function definitions, return values, and positional/keyword arguments in EVERY example.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Core &amp; Scripting | 📊 Level: Intermediate | 🌐 Coding5s.com
**Concept:** Interactive Terminal Input &amp; Password Prompting (input(), getpass.getpass(), str(), int())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Prompt for interactive user input and secure password entries using input(), getpass.getpass(), str(), and int().. Topic details: Interactive Terminal Input &amp; Password Prompting (input(), getpass.getpass(), str(), int())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clean functional composition, closures, decorators, generator expressions, and type hints. Enforce zero OOP classes and zero class definitions.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Core &amp; Scripting | 📊 Level: Intermediate
**Topic:** Prompt for interactive user input and secure password entries using input(), getpass.getpass(), str(), and int().
---
 | [FOOTER RULE - STRICT] End your response with: '--- ⚡ *Coding5s Mentor System — Eliminating Epistemic Debt*' | </v>
      </c>
      <c r="M110" s="52">
        <v>0</v>
      </c>
      <c r="N110" s="100" t="str">
        <f t="shared" si="52"/>
        <v>[ROLE] Careless Python Core &amp; Scripting Developer | [TASK] Generate debugging challenges in Python Core &amp; Scripting | | [TOPIC] Prompt for interactive user input and secure password entries using input(), getpass.getpass(), str(), and int(). | | [LEVEL] Intermediate |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2 🐛 Debug | Python Core &amp; Scripting | 📊 Level: Intermediate | 🌐 Coding5s.com
Concept: Interactive Terminal Input &amp; Password Prompting (input(), getpass.getpass(), str(), int())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- 10–25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Prompt for interactive user input and secure password entries using input(), getpass.getpass(), str(), and int().. Topic details: Interactive Terminal Input &amp; Password Prompting (input(), getpass.getpass(), str(),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Core &amp; Scripting | 📊 Level: Intermediate
**Topic:** Prompt for interactive user input and secure password entries using input(), getpass.getpass(), str(), and int().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0" t="str">
        <f t="shared" si="54"/>
        <v>[ROLE] Tech Lead | [TASK] Assign incomplete Python Core &amp; Scripting script challenges | [TOPIC] Prompt for interactive user input and secure password entries using input(), getpass.getpass(), str(), and int(). | [LEVEL] Intermediate | [COUNT] 4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#102 | Stage 3 🧩 Complete | Python Core &amp; Scripting | 📊 Level: Intermediate | 🌐 Coding5s.com
**Concept:** Interactive Terminal Input &amp; Password Prompting (input(), getpass.getpass(), str(), int())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Prompt for interactive user input and secure password entries using input(), getpass.getpass(), str(), and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Prompt for interactive user input and secure password entries using input(), getpass.getpass(), str(), and int().. Topic details: Interactive Terminal Input &amp; Password Prompting (input(), getpass.getpass(), str(),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Core &amp; Scripting | 📊 Level: Intermediate
**Topic:** Prompt for interactive user input and secure password entries using input(), getpass.getpass(), str(), and int().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0" t="str">
        <f t="shared" si="56"/>
        <v>[ROLE] Tech Lead | [TASK] Provide intentionally messy but functional code for learning debugging and improvement | [TOPIC] Prompt for interactive user input and secure password entries using input(), getpass.getpass(), str(), and int(). | [LEVEL] Intermediate | [COUNT] 4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#102 | Stage 4 🧹 Refactor | Python Core &amp; Scripting | 📊 Level: Intermediate | 🌐 Coding5s.com
**Concept:** Interactive Terminal Input &amp; Password Prompting (input(), getpass.getpass(), str(),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Prompt for interactive user input and secure password entries using input(), getpass.getpass(), str(), and int().. Topic details: Interactive Terminal Input &amp; Password Prompting (input(), getpass.getpass(), str(),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Core &amp; Scripting | 📊 Level: Intermediate
**Topic:** Prompt for interactive user input and secure password entries using input(), getpass.getpass(), str(), and int().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5" t="str">
        <f t="shared" si="58"/>
        <v>[ROLE] Tech Product Manager assigning a Python Core &amp; Scripting Jira Ticket | [TASK] Provide a guided implementation exercise with full solution for learning purposes | [TOPIC] Prompt for interactive user input and secure password entries using input(), getpass.getpass(), str(), and int(). | [LEVEL] Intermediate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Core &amp; Scripting | 📊 Level: Intermediate | 🌐 Coding5s.com
**Concept:** Interactive Terminal Input &amp; Password Prompting (input(), getpass.getpass(), str(), int())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Prompt for interactive user input and secure password entries using input(), getpass.getpass(), str(), and int().. Goal: Interactive Terminal Input &amp; Password Prompting (input(), getpass.getpass(), str(),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Core &amp; Scripting | 📊 Level: Intermediate
**Topic:** Prompt for interactive user input and secure password entries using input(), getpass.getpass(), str(), and int().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60"/>
        <v/>
      </c>
      <c r="AA110" s="56" t="str">
        <f t="shared" si="61"/>
        <v/>
      </c>
      <c r="AB110" s="56" t="str">
        <f t="shared" si="62"/>
        <v/>
      </c>
      <c r="AC110" s="56" t="str">
        <f t="shared" si="63"/>
        <v/>
      </c>
      <c r="AD110" s="56" t="str">
        <f t="shared" si="64"/>
        <v/>
      </c>
      <c r="AE110" s="40"/>
      <c r="AF110" s="40"/>
      <c r="AG110" s="40"/>
      <c r="AH110" s="56" t="str">
        <f t="shared" si="65"/>
        <v/>
      </c>
      <c r="AI110" s="54"/>
      <c r="AJ110" s="54"/>
      <c r="AK110" s="54"/>
      <c r="AL110" s="54"/>
      <c r="AM110" s="54"/>
    </row>
    <row r="111" spans="1:39">
      <c r="A111" s="45" t="str" cm="1">
        <f t="array" ref="A111">IF(H111="PROJECT", CHAR(10) &amp; "- " &amp; _xlfn.TEXTJOIN(CHAR(10) &amp; "- ", TRUE, _xlfn._xlws.FILTER($I$9:$I$1000, ($B$9:$B$1000=B111) * ($H$9:$H$1000="Topic"))), "")</f>
        <v/>
      </c>
      <c r="B111" s="45">
        <f t="shared" si="49"/>
        <v>13</v>
      </c>
      <c r="C111" s="93">
        <v>18</v>
      </c>
      <c r="D111" s="46">
        <v>5</v>
      </c>
      <c r="E111" s="58" t="s">
        <v>46</v>
      </c>
      <c r="F111" s="48">
        <v>103</v>
      </c>
      <c r="G111" s="53" t="s">
        <v>159</v>
      </c>
      <c r="H111" s="53" t="s">
        <v>48</v>
      </c>
      <c r="I111" s="50" t="s">
        <v>909</v>
      </c>
      <c r="J111" s="51" t="s">
        <v>910</v>
      </c>
      <c r="K111" s="127" t="str">
        <f t="shared" si="50"/>
        <v xml:space="preserve">[ROLE] Friendly tutor specializing in Python Core &amp; Scripting | [TOPIC] Profile script execution times and measure code performance using timeit.timeit(), timeit.repeat(), and time.perf_counter().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Core &amp; Scripting | 📊 Level: Advanced | 🌐 Coding5s.com
**Concept:** Code Performance Measurement &amp; Benchmarking (timeit.timeit(), timeit.repeat(), time.perf_counter())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Profile script execution times and measure code performance using timeit.timeit(), timeit.repeat(), and time.perf_counter().. Topic details: Code Performance Measurement &amp; Benchmarking (timeit.timeit(), timeit.repeat(), time.perf_counter())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Core &amp; Scripting | 📊 Level: Advanced
**Topic:** Profile script execution times and measure code performance using timeit.timeit(), timeit.repeat(), and time.perf_counter().
---
 | [FOOTER RULE - STRICT] End your response with: '--- ⚡ *Coding5s Mentor System — Eliminating Epistemic Debt*' | </v>
      </c>
      <c r="M111" s="53">
        <v>0</v>
      </c>
      <c r="N111" s="100" t="str">
        <f t="shared" si="52"/>
        <v>[ROLE] Careless Python Core &amp; Scripting Developer | [TASK] Generate debugging challenges in Python Core &amp; Scripting | | [TOPIC] Profile script execution times and measure code performance using timeit.timeit(), timeit.repeat(), and time.perf_counter().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2 🐛 Debug | Python Core &amp; Scripting | 📊 Level: Advanced | 🌐 Coding5s.com
Concept: Code Performance Measurement &amp; Benchmarking (timeit.timeit(), timeit.repeat(), time.perf_counter())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Profile script execution times and measure code performance using timeit.timeit(), timeit.repeat(), and time.perf_counter().. Topic details: Code Performance Measurement &amp; Benchmarking (timeit.timeit(), timeit.repeat(), time.perf_counter())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Core &amp; Scripting | 📊 Level: Advanced
**Topic:** Profile script execution times and measure code performance using timeit.timeit(), timeit.repeat(), and time.perf_counter().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0" t="str">
        <f t="shared" si="54"/>
        <v>[ROLE] Tech Lead | [TASK] Assign incomplete Python Core &amp; Scripting script challenges | [TOPIC] Profile script execution times and measure code performance using timeit.timeit(), timeit.repeat(), and time.perf_counter().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#103 | Stage 3 🧩 Complete | Python Core &amp; Scripting | 📊 Level: Advanced | 🌐 Coding5s.com
**Concept:** Code Performance Measurement &amp; Benchmarking (timeit.timeit(), timeit.repeat(), time.perf_counter())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Profile script execution times and measure code performance using timeit.timeit(), timeit.repeat(), and time.perf_counter()..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Profile script execution times and measure code performance using timeit.timeit(), timeit.repeat(), and time.perf_counter().. Topic details: Code Performance Measurement &amp; Benchmarking (timeit.timeit(), timeit.repeat(), time.perf_counter())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Core &amp; Scripting | 📊 Level: Advanced
**Topic:** Profile script execution times and measure code performance using timeit.timeit(), timeit.repeat(), and time.perf_counter().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0" t="str">
        <f t="shared" si="56"/>
        <v>[ROLE] Tech Lead | [TASK] Provide intentionally messy but functional code for learning debugging and improvement | [TOPIC] Profile script execution times and measure code performance using timeit.timeit(), timeit.repeat(), and time.perf_counter().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#103 | Stage 4 🧹 Refactor | Python Core &amp; Scripting | 📊 Level: Advanced | 🌐 Coding5s.com
**Concept:** Code Performance Measurement &amp; Benchmarking (timeit.timeit(), timeit.repeat(), time.perf_counter())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Profile script execution times and measure code performance using timeit.timeit(), timeit.repeat(), and time.perf_counter().. Topic details: Code Performance Measurement &amp; Benchmarking (timeit.timeit(), timeit.repeat(), time.perf_counter())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Core &amp; Scripting | 📊 Level: Advanced
**Topic:** Profile script execution times and measure code performance using timeit.timeit(), timeit.repeat(), and time.perf_counter().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5" t="str">
        <f t="shared" si="58"/>
        <v>[ROLE] Tech Product Manager assigning a Python Core &amp; Scripting Jira Ticket | [TASK] Provide a guided implementation exercise with full solution for learning purposes | [TOPIC] Profile script execution times and measure code performance using timeit.timeit(), timeit.repeat(), and time.perf_counter().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Core &amp; Scripting | 📊 Level: Advanced | 🌐 Coding5s.com
**Concept:** Code Performance Measurement &amp; Benchmarking (timeit.timeit(), timeit.repeat(), time.perf_counter())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Profile script execution times and measure code performance using timeit.timeit(), timeit.repeat(), and time.perf_counter().. Goal: Code Performance Measurement &amp; Benchmarking (timeit.timeit(), timeit.repeat(), time.perf_counter())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Core &amp; Scripting | 📊 Level: Advanced
**Topic:** Profile script execution times and measure code performance using timeit.timeit(), timeit.repeat(), and time.perf_counter().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60"/>
        <v/>
      </c>
      <c r="AA111" s="56" t="str">
        <f t="shared" si="61"/>
        <v/>
      </c>
      <c r="AB111" s="56" t="str">
        <f t="shared" si="62"/>
        <v/>
      </c>
      <c r="AC111" s="56" t="str">
        <f t="shared" si="63"/>
        <v/>
      </c>
      <c r="AD111" s="56" t="str">
        <f t="shared" si="64"/>
        <v/>
      </c>
      <c r="AE111" s="40"/>
      <c r="AF111" s="40"/>
      <c r="AG111" s="40"/>
      <c r="AH111" s="56" t="str">
        <f t="shared" si="65"/>
        <v/>
      </c>
      <c r="AI111" s="54"/>
      <c r="AJ111" s="54"/>
      <c r="AK111" s="54"/>
      <c r="AL111" s="54"/>
      <c r="AM111" s="54"/>
    </row>
    <row r="112" spans="1:39">
      <c r="A112" s="45" t="str" cm="1">
        <f t="array" ref="A112">IF(H112="PROJECT", CHAR(10) &amp; "- " &amp; _xlfn.TEXTJOIN(CHAR(10) &amp; "- ", TRUE, _xlfn._xlws.FILTER($I$9:$I$1000, ($B$9:$B$1000=B112) * ($H$9:$H$1000="Topic"))), "")</f>
        <v/>
      </c>
      <c r="B112" s="45">
        <f t="shared" si="49"/>
        <v>13</v>
      </c>
      <c r="C112" s="93">
        <v>20</v>
      </c>
      <c r="D112" s="57">
        <v>5</v>
      </c>
      <c r="E112" s="58" t="s">
        <v>159</v>
      </c>
      <c r="F112" s="59">
        <v>104</v>
      </c>
      <c r="G112" s="52" t="s">
        <v>159</v>
      </c>
      <c r="H112" s="52" t="s">
        <v>48</v>
      </c>
      <c r="I112" s="61" t="s">
        <v>911</v>
      </c>
      <c r="J112" s="62" t="s">
        <v>912</v>
      </c>
      <c r="K112" s="127" t="str">
        <f t="shared" si="50"/>
        <v xml:space="preserve">[ROLE] Friendly tutor specializing in Python Core &amp; Scripting | [TOPIC] Define asynchronous coroutines and manage event loop execution using async, await, asyncio.run(), and asyncio.get_event_loop().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Core &amp; Scripting | 📊 Level: Advanced | 🌐 Coding5s.com
**Concept:** Asynchronous Concepts &amp; Event Loop (async, await, asyncio.run(), asyncio.get_event_loop())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asynchronous coroutines and manage event loop execution using async, await, asyncio.run(), and asyncio.get_event_loop().. Topic details: Asynchronous Concepts &amp; Event Loop (async, await, asyncio.run(), asyncio.get_event_loop())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Core &amp; Scripting | 📊 Level: Advanced
**Topic:** Define asynchronous coroutines and manage event loop execution using async, await, asyncio.run(), and asyncio.get_event_loop().
---
 | [FOOTER RULE - STRICT] End your response with: '--- ⚡ *Coding5s Mentor System — Eliminating Epistemic Debt*' | </v>
      </c>
      <c r="M112" s="52">
        <v>0</v>
      </c>
      <c r="N112" s="100" t="str">
        <f t="shared" si="52"/>
        <v>[ROLE] Careless Python Core &amp; Scripting Developer | [TASK] Generate debugging challenges in Python Core &amp; Scripting | | [TOPIC] Define asynchronous coroutines and manage event loop execution using async, await, asyncio.run(), and asyncio.get_event_loop().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2 🐛 Debug | Python Core &amp; Scripting | 📊 Level: Advanced | 🌐 Coding5s.com
Concept: Asynchronous Concepts &amp; Event Loop (async, await, asyncio.run(), asyncio.get_event_loop())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asynchronous coroutines and manage event loop execution using async, await, asyncio.run(), and asyncio.get_event_loop().. Topic details: Asynchronous Concepts &amp; Event Loop (async, await, asyncio.run(), asyncio.get_event_loop())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Core &amp; Scripting | 📊 Level: Advanced
**Topic:** Define asynchronous coroutines and manage event loop execution using async, await, asyncio.run(), and asyncio.get_event_loop().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0" t="str">
        <f t="shared" si="54"/>
        <v>[ROLE] Tech Lead | [TASK] Assign incomplete Python Core &amp; Scripting script challenges | [TOPIC] Define asynchronous coroutines and manage event loop execution using async, await, asyncio.run(), and asyncio.get_event_loop().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#104 | Stage 3 🧩 Complete | Python Core &amp; Scripting | 📊 Level: Advanced | 🌐 Coding5s.com
**Concept:** Asynchronous Concepts &amp; Event Loop (async, await, asyncio.run(), asyncio.get_event_loop())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asynchronous coroutines and manage event loop execution using async, await, asyncio.run(), and asyncio.get_event_loop()..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asynchronous coroutines and manage event loop execution using async, await, asyncio.run(), and asyncio.get_event_loop().. Topic details: Asynchronous Concepts &amp; Event Loop (async, await, asyncio.run(), asyncio.get_event_loop())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Core &amp; Scripting | 📊 Level: Advanced
**Topic:** Define asynchronous coroutines and manage event loop execution using async, await, asyncio.run(), and asyncio.get_event_loop().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0" t="str">
        <f t="shared" si="56"/>
        <v>[ROLE] Tech Lead | [TASK] Provide intentionally messy but functional code for learning debugging and improvement | [TOPIC] Define asynchronous coroutines and manage event loop execution using async, await, asyncio.run(), and asyncio.get_event_loop().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#104 | Stage 4 🧹 Refactor | Python Core &amp; Scripting | 📊 Level: Advanced | 🌐 Coding5s.com
**Concept:** Asynchronous Concepts &amp; Event Loop (async, await, asyncio.run(), asyncio.get_event_loop())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Define asynchronous coroutines and manage event loop execution using async, await, asyncio.run(), and asyncio.get_event_loop().. Topic details: Asynchronous Concepts &amp; Event Loop (async, await, asyncio.run(), asyncio.get_event_loop())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Core &amp; Scripting | 📊 Level: Advanced
**Topic:** Define asynchronous coroutines and manage event loop execution using async, await, asyncio.run(), and asyncio.get_event_loop().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5" t="str">
        <f t="shared" si="58"/>
        <v>[ROLE] Tech Product Manager assigning a Python Core &amp; Scripting Jira Ticket | [TASK] Provide a guided implementation exercise with full solution for learning purposes | [TOPIC] Define asynchronous coroutines and manage event loop execution using async, await, asyncio.run(), and asyncio.get_event_loop().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Core &amp; Scripting | 📊 Level: Advanced | 🌐 Coding5s.com
**Concept:** Asynchronous Concepts &amp; Event Loop (async, await, asyncio.run(), asyncio.get_event_loop())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asynchronous coroutines and manage event loop execution using async, await, asyncio.run(), and asyncio.get_event_loop().. Goal: Asynchronous Concepts &amp; Event Loop (async, await, asyncio.run(), asyncio.get_event_loop())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Core &amp; Scripting | 📊 Level: Advanced
**Topic:** Define asynchronous coroutines and manage event loop execution using async, await, asyncio.run(), and asyncio.get_event_loop().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60"/>
        <v/>
      </c>
      <c r="AA112" s="56" t="str">
        <f t="shared" si="61"/>
        <v/>
      </c>
      <c r="AB112" s="56" t="str">
        <f t="shared" si="62"/>
        <v/>
      </c>
      <c r="AC112" s="56" t="str">
        <f t="shared" si="63"/>
        <v/>
      </c>
      <c r="AD112" s="56" t="str">
        <f t="shared" si="64"/>
        <v/>
      </c>
      <c r="AE112" s="40"/>
      <c r="AF112" s="40"/>
      <c r="AG112" s="40"/>
      <c r="AH112" s="56" t="str">
        <f t="shared" si="65"/>
        <v/>
      </c>
      <c r="AI112" s="54"/>
      <c r="AJ112" s="54"/>
      <c r="AK112" s="54"/>
      <c r="AL112" s="54"/>
      <c r="AM112" s="54"/>
    </row>
    <row r="113" spans="1:39">
      <c r="A113" s="45" t="str" cm="1">
        <f t="array" ref="A113">IF(H113="PROJECT", CHAR(10) &amp; "- " &amp; _xlfn.TEXTJOIN(CHAR(10) &amp; "- ", TRUE, _xlfn._xlws.FILTER($I$9:$I$1000, ($B$9:$B$1000=B113) * ($H$9:$H$1000="Topic"))), "")</f>
        <v xml:space="preserve">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v>
      </c>
      <c r="B113" s="45">
        <f t="shared" si="49"/>
        <v>13</v>
      </c>
      <c r="C113" s="93">
        <v>35</v>
      </c>
      <c r="D113" s="46">
        <v>0</v>
      </c>
      <c r="E113" s="58" t="s">
        <v>46</v>
      </c>
      <c r="F113" s="48">
        <v>105</v>
      </c>
      <c r="G113" s="53" t="s">
        <v>159</v>
      </c>
      <c r="H113" s="53" t="s">
        <v>77</v>
      </c>
      <c r="I113" s="50" t="s">
        <v>913</v>
      </c>
      <c r="J113" s="51" t="s">
        <v>914</v>
      </c>
      <c r="K113" s="127" t="str">
        <f t="shared" si="50"/>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3"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Production CLI Benchmarking Utility consolidating Argparse, Interactive Password Inputs, Performance Measurement, and Execution Architecture.. Topics applied in this project: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#105 | Practice | Python Core &amp; Scripting | 📊 Level: Advanced
**Project:** Construct a Production CLI Benchmarking Utility consolidating Argparse, Interactive Password Inputs, Performance Measurement, and Execution Architecture.
---
 | [FOOTER RULE - STRICT] End your response with: '--- ⚡ *Coding5s Mentor System — Eliminating Epistemic Debt*' | </v>
      </c>
      <c r="M113" s="53">
        <v>0</v>
      </c>
      <c r="N113" s="100" t="str">
        <f t="shared" si="52"/>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3"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#105 | Debug | Python Core &amp; Scripting | 📊 Level: Advanced
**Project:** Construct a Production CLI Benchmarking Utility consolidating Argparse, Interactive Password Inputs, Performance Measurement, and Execution Architecture.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0" t="str">
        <f t="shared" si="54"/>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3"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#105 | Complete | Python Core &amp; Scripting | 📊 Level: Advanced
**Project:** Construct a Production CLI Benchmarking Utility consolidating Argparse, Interactive Password Inputs, Performance Measurement, and Execution Architecture.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0" t="str">
        <f t="shared" si="56"/>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3"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Construct a Production CLI Benchmarking Utility consolidating Argparse, Interactive Password Inputs, Performance Measurement, and Execution Architecture.. Topics involved: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Project objective: Project 13: Production CLI Benchmarking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#105 | Refactor | Python Core &amp; Scripting | 📊 Level: Advanced
**Project:** Construct a Production CLI Benchmarking Utility consolidating Argparse, Interactive Password Inputs, Performance Measurement, and Execution Architecture.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5" t="str">
        <f t="shared" si="58"/>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3"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Production CLI Benchmarking Utility consolidating Argparse, Interactive Password Inputs, Performance Measurement, and Execution Architecture.. Topics integrated: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Business Goal: Project 13: Production CLI Benchmarking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#105 | Extend | Python Core &amp; Scripting | 📊 Level: Advanced
**Project:** Construct a Production CLI Benchmarking Utility consolidating Argparse, Interactive Password Inputs, Performance Measurement, and Execution Architecture.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60"/>
        <v>[TASK] Teach through a practical Python Core &amp; Scripting -  project following the micro-learning methodology, acting as a supportive tutor, creating a project about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#105 | Stage 1 | Python Core &amp; Scripting | 📊 Level: Advanced | 🌐 Coding5s.com
**Project:** Project 13: Production CLI Benchmarking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3" s="56" t="str">
        <f t="shared" si="61"/>
        <v>[ROLE] Careless Python Core &amp; Scripting Developer | [TASK] Generate debugging project in Python Core &amp; Scripting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[OUTPUT] Only header, dataset summary or statement (if any), email intro, objective, expected output, broken code, and footer | [HEADER RULE - STRICT] You MUST start your entire response EXACTLY with this markdown block (do not print anything before it):
### 🚀 Project #105 | Stage 2 | Python Core &amp; Scripting | 📊 Level: Advanced | 🌐 Coding5s.com
Project: Project 13: Production CLI Benchmarking Suite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3" s="56" t="str">
        <f t="shared" si="62"/>
        <v>[ROLE] Tech Lead | [TASK] Assign incomplete project script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#105 | Stage 3 | Python Core &amp; Scripting | 📊 Level: Advanced | 🌐 Coding5s.com
**Project:** Project 13: Production CLI Benchmarking Suite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3" s="56" t="str">
        <f t="shared" si="63"/>
        <v>[ROLE] Tech Lead | [TASK] Provide a messy but functional project for refactoring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Tech Lead. A junior wrote this working but messy code. Tone: professional but exhausted | [HEADER RULE - STRICT] You MUST start your entire response EXACTLY with this markdown block (do not print anything before it):
### 🚀 Project #105 | Stage 4 | Python Core &amp; Scripting | 📊 Level: Advanced | 🌐 Coding5s.com
**Project:** Project 13: Production CLI Benchmarking Suite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3" s="56" t="str">
        <f t="shared" si="64"/>
        <v>[ROLE] Tech Product Manager assigning a Python Core &amp; Scripting Jira Ticket | [TASK] Provide a guided project implementation with full solution | [PROJECT] Construct a Production CLI Benchmarking Utility consolidating Argparse, Interactive Password Inputs, Performance Measurement, and Execution Architecture. | [TOPICS USED] 
- Structural script execution flow and standalone module checks using __name__, sys.exit(), and print().
- Parse positional command-line arguments manually using sys.argv, len(), int(), and str().
- Build declarative CLI interfaces using argparse.ArgumentParser(), add_argument(), and parse_args().
- Enforce CLI argument validation and flag options using add_argument(), action, default, choices, and type.
- Prompt for interactive user input and secure password entries using input(), getpass.getpass(), str(), and int().
- Profile script execution times and measure code performance using timeit.timeit(), timeit.repeat(), and time.perf_counter().
- Define asynchronous coroutines and manage event loop execution using async, await, asyncio.run(), and asyncio.get_event_loop().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#105 | Stage 5 | Python Core &amp; Scripting | 📊 Level: Advanced | 🌐 Coding5s.com
**Project:** Project 13: Production CLI Benchmarking Suite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3" s="40"/>
      <c r="AF113" s="40"/>
      <c r="AG113" s="40"/>
      <c r="AH113" s="56" t="str">
        <f t="shared" si="65"/>
        <v/>
      </c>
      <c r="AI113" s="54"/>
      <c r="AJ113" s="54"/>
      <c r="AK113" s="54"/>
      <c r="AL113" s="54"/>
      <c r="AM113" s="54"/>
    </row>
    <row r="114" spans="1:39">
      <c r="A114" s="45" t="str" cm="1">
        <f t="array" ref="A114">IF(H114="PROJECT", CHAR(10) &amp; "- " &amp; _xlfn.TEXTJOIN(CHAR(10) &amp; "- ", TRUE, _xlfn._xlws.FILTER($I$9:$I$1000, ($B$9:$B$1000=B114) * ($H$9:$H$1000="Topic"))), "")</f>
        <v/>
      </c>
      <c r="B114" s="45">
        <f t="shared" si="49"/>
        <v>14</v>
      </c>
      <c r="C114" s="93">
        <v>22</v>
      </c>
      <c r="D114" s="57">
        <v>5</v>
      </c>
      <c r="E114" s="58" t="s">
        <v>46</v>
      </c>
      <c r="F114" s="59">
        <v>106</v>
      </c>
      <c r="G114" s="52" t="s">
        <v>159</v>
      </c>
      <c r="H114" s="52" t="s">
        <v>48</v>
      </c>
      <c r="I114" s="61" t="s">
        <v>915</v>
      </c>
      <c r="J114" s="62" t="s">
        <v>916</v>
      </c>
      <c r="K114" s="127" t="str">
        <f t="shared" si="50"/>
        <v xml:space="preserve">[ROLE] Friendly tutor specializing in Python Core &amp; Scripting | [TOPIC] Schedule concurrent asynchronous tasks and aggregate coroutine futures using asyncio.run(), asyncio.create_task(), and asyncio.gather().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#106 | Stage 1 📖 Practice | Python Core &amp; Scripting | 📊 Level: Advanced | 🌐 Coding5s.com
**Concept:** Asynchronous Task Execution (asyncio.run(), asyncio.create_task(), asyncio.gather())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4"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Schedule concurrent asynchronous tasks and aggregate coroutine futures using asyncio.run(), asyncio.create_task(), and asyncio.gather().. Topic details: Asynchronous Task Execution (asyncio.run(), asyncio.create_task(), asyncio.gather())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#106 | Practice | Python Core &amp; Scripting | 📊 Level: Advanced
**Topic:** Schedule concurrent asynchronous tasks and aggregate coroutine futures using asyncio.run(), asyncio.create_task(), and asyncio.gather().
---
 | [FOOTER RULE - STRICT] End your response with: '--- ⚡ *Coding5s Mentor System — Eliminating Epistemic Debt*' | </v>
      </c>
      <c r="M114" s="52">
        <v>0</v>
      </c>
      <c r="N114" s="100" t="str">
        <f t="shared" si="52"/>
        <v>[ROLE] Careless Python Core &amp; Scripting Developer | [TASK] Generate debugging challenges in Python Core &amp; Scripting | | [TOPIC] Schedule concurrent asynchronous tasks and aggregate coroutine futures using asyncio.run(), asyncio.create_task(), and asyncio.gather().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2 🐛 Debug | Python Core &amp; Scripting | 📊 Level: Advanced | 🌐 Coding5s.com
Concept: Asynchronous Task Execution (asyncio.run(), asyncio.create_task(), asyncio.gather())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4"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Schedule concurrent asynchronous tasks and aggregate coroutine futures using asyncio.run(), asyncio.create_task(), and asyncio.gather().. Topic details: Asynchronous Task Execution (asyncio.run(), asyncio.create_task(), asyncio.gather())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#106 | Debug | Python Core &amp; Scripting | 📊 Level: Advanced
**Topic:** Schedule concurrent asynchronous tasks and aggregate coroutine futures using asyncio.run(), asyncio.create_task(), and asyncio.gather().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0" t="str">
        <f t="shared" si="54"/>
        <v>[ROLE] Tech Lead | [TASK] Assign incomplete Python Core &amp; Scripting script challenges | [TOPIC] Schedule concurrent asynchronous tasks and aggregate coroutine futures using asyncio.run(), asyncio.create_task(), and asyncio.gather().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#106 | Stage 3 🧩 Complete | Python Core &amp; Scripting | 📊 Level: Advanced | 🌐 Coding5s.com
**Concept:** Asynchronous Task Execution (asyncio.run(), asyncio.create_task(), asyncio.gather())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Schedule concurrent asynchronous tasks and aggregate coroutine futures using asyncio.run(), asyncio.create_task(), and asyncio.gather()..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4"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Schedule concurrent asynchronous tasks and aggregate coroutine futures using asyncio.run(), asyncio.create_task(), and asyncio.gather().. Topic details: Asynchronous Task Execution (asyncio.run(), asyncio.create_task(), asyncio.gather())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#106 | Complete | Python Core &amp; Scripting | 📊 Level: Advanced
**Topic:** Schedule concurrent asynchronous tasks and aggregate coroutine futures using asyncio.run(), asyncio.create_task(), and asyncio.gather().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0" t="str">
        <f t="shared" si="56"/>
        <v>[ROLE] Tech Lead | [TASK] Provide intentionally messy but functional code for learning debugging and improvement | [TOPIC] Schedule concurrent asynchronous tasks and aggregate coroutine futures using asyncio.run(), asyncio.create_task(), and asyncio.gather().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#106 | Stage 4 🧹 Refactor | Python Core &amp; Scripting | 📊 Level: Advanced | 🌐 Coding5s.com
**Concept:** Asynchronous Task Execution (asyncio.run(), asyncio.create_task(), asyncio.gather())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4"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Schedule concurrent asynchronous tasks and aggregate coroutine futures using asyncio.run(), asyncio.create_task(), and asyncio.gather().. Topic details: Asynchronous Task Execution (asyncio.run(), asyncio.create_task(), asyncio.gather())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#106 | Refactor | Python Core &amp; Scripting | 📊 Level: Advanced
**Topic:** Schedule concurrent asynchronous tasks and aggregate coroutine futures using asyncio.run(), asyncio.create_task(), and asyncio.gather().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5" t="str">
        <f t="shared" si="58"/>
        <v>[ROLE] Tech Product Manager assigning a Python Core &amp; Scripting Jira Ticket | [TASK] Provide a guided implementation exercise with full solution for learning purposes | [TOPIC] Schedule concurrent asynchronous tasks and aggregate coroutine futures using asyncio.run(), asyncio.create_task(), and asyncio.gather().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#106 | Stage 5 | Python Core &amp; Scripting | 📊 Level: Advanced | 🌐 Coding5s.com
**Concept:** Asynchronous Task Execution (asyncio.run(), asyncio.create_task(), asyncio.gather())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4"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Schedule concurrent asynchronous tasks and aggregate coroutine futures using asyncio.run(), asyncio.create_task(), and asyncio.gather().. Goal: Asynchronous Task Execution (asyncio.run(), asyncio.create_task(), asyncio.gather())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#106 | Extend | Python Core &amp; Scripting | 📊 Level: Advanced
**Topic:** Schedule concurrent asynchronous tasks and aggregate coroutine futures using asyncio.run(), asyncio.create_task(), and asyncio.gather().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60"/>
        <v/>
      </c>
      <c r="AA114" s="56" t="str">
        <f t="shared" si="61"/>
        <v/>
      </c>
      <c r="AB114" s="56" t="str">
        <f t="shared" si="62"/>
        <v/>
      </c>
      <c r="AC114" s="56" t="str">
        <f t="shared" si="63"/>
        <v/>
      </c>
      <c r="AD114" s="56" t="str">
        <f t="shared" si="64"/>
        <v/>
      </c>
      <c r="AE114" s="40"/>
      <c r="AF114" s="40"/>
      <c r="AG114" s="40"/>
      <c r="AH114" s="56" t="str">
        <f t="shared" si="65"/>
        <v/>
      </c>
      <c r="AI114" s="54"/>
      <c r="AJ114" s="54"/>
      <c r="AK114" s="54"/>
      <c r="AL114" s="54"/>
      <c r="AM114" s="54"/>
    </row>
    <row r="115" spans="1:39">
      <c r="A115" s="45" t="str" cm="1">
        <f t="array" ref="A115">IF(H115="PROJECT", CHAR(10) &amp; "- " &amp; _xlfn.TEXTJOIN(CHAR(10) &amp; "- ", TRUE, _xlfn._xlws.FILTER($I$9:$I$1000, ($B$9:$B$1000=B115) * ($H$9:$H$1000="Topic"))), "")</f>
        <v/>
      </c>
      <c r="B115" s="45">
        <f t="shared" si="49"/>
        <v>14</v>
      </c>
      <c r="C115" s="93">
        <v>22</v>
      </c>
      <c r="D115" s="46">
        <v>5</v>
      </c>
      <c r="E115" s="58" t="s">
        <v>46</v>
      </c>
      <c r="F115" s="48">
        <v>107</v>
      </c>
      <c r="G115" s="53" t="s">
        <v>159</v>
      </c>
      <c r="H115" s="53" t="s">
        <v>48</v>
      </c>
      <c r="I115" s="50" t="s">
        <v>917</v>
      </c>
      <c r="J115" s="51" t="s">
        <v>918</v>
      </c>
      <c r="K115" s="127" t="str">
        <f t="shared" si="50"/>
        <v xml:space="preserve">[ROLE] Friendly tutor specializing in Python Core &amp; Scripting | [TOPIC] Enforce execution deadlines and manage timeout exceptions in async tasks using asyncio.wait_for(), asyncio.TimeoutError, try, and except. | [LEVEL] Advanced | [COUNT] 5 examples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[LANGUAGE] Spanish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decorators, generator expressions, and async coroutines. | [CODE_CONSTRAINTS_RULE]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[I_O_PARADIGM] Use Basic primitive types (int, float, str, bool) or simple lists/dictionaries. and gracefully handle print() statements with comma-separated values to display outputs clearly. when applicable. | [INLINE_PACKAGE_MANAGER] If using external packages, use Native built-in functions, basic operators, and standard core execution models.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Core &amp; Scripting | 📊 Level: Advanced | 🌐 Coding5s.com
**Concept:** Asynchronous Timeouts &amp; Error Control (asyncio.wait_for(), asyncio.TimeoutError, try, except)
---
 | [INTRO RULE] Include a short tutor-style sentence in Spanish before the analogy, followed by this EXACT instruction block translated to Spanish: '🚨 **Your objective in this lesson:** To truly master the new Python Core &amp; Scripting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Spanish),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Enforce execution deadlines and manage timeout exceptions in async tasks using asyncio.wait_for(), asyncio.TimeoutError, try, and except.. Topic details: Asynchronous Timeouts &amp; Error Control (asyncio.wait_for(), asyncio.TimeoutError, try, except)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Core &amp; Scripting | 📊 Level: Advanced
**Topic:** Enforce execution deadlines and manage timeout exceptions in async tasks using asyncio.wait_for(), asyncio.TimeoutError, try, and except.
---
 | [FOOTER RULE - STRICT] End your response with: '--- ⚡ *Coding5s Mentor System — Eliminating Epistemic Debt*' | </v>
      </c>
      <c r="M115" s="53">
        <v>0</v>
      </c>
      <c r="N115" s="100" t="str">
        <f t="shared" si="52"/>
        <v>[ROLE] Careless Python Core &amp; Scripting Developer | [TASK] Generate debugging challenges in Python Core &amp; Scripting | | [TOPIC] Enforce execution deadlines and manage timeout exceptions in async tasks using asyncio.wait_for(), asyncio.TimeoutError, try, and except. | | [LEVEL] Advanced |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2 🐛 Debug | Python Core &amp; Scripting | 📊 Level: Advanced | 🌐 Coding5s.com
Concept: Asynchronous Timeouts &amp; Error Control (asyncio.wait_for(), asyncio.TimeoutError, try, except)
---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[TESTING_FRAMEWORK_RULE] Validation using print() statements or native assert statements. Avoid defining OOP TestClasses or complex test suites. | [DEPENDENCY_MANAGEMENT_RULE] Standard Python runtime context. If external packages are needed, specify them strictly in support files or inline pip comments. | [CODE CONSTRAINTS] Each challenge MUST include: internal data OR dataset usage, at least 1 print statement, at least 1 loop (when applicable), EXACTLY 1 function, and EXACTLY 1 function call. - 15–35 lines of EXECUTABLE broken Python code per challenge (STRICT: Do NOT count blank lines). NO classes and NO global executable code EXCEPT the single function call. | All challenges MUST have similar complexity, length, and functional scope. | [INTRO RULE] The intro MUST be a dynamically generated, urgent, unprofessional email in Spanish with this EXACT format: '📥 From: [Random Dev Name]' / '📤 To: [Insert my user name if known from context, otherwise use Python Core &amp; Scripting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Spanish: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Spanish)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Enforce execution deadlines and manage timeout exceptions in async tasks using asyncio.wait_for(), asyncio.TimeoutError, try, and except.. Topic details: Asynchronous Timeouts &amp; Error Control (asyncio.wait_for(), asyncio.TimeoutError, try, except)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Core &amp; Scripting | 📊 Level: Advanced
**Topic:** Enforce execution deadlines and manage timeout exceptions in async tasks using asyncio.wait_for(), asyncio.TimeoutError, try, and except.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0" t="str">
        <f t="shared" si="54"/>
        <v>[ROLE] Tech Lead | [TASK] Assign incomplete Python Core &amp; Scripting script challenges | [TOPIC] Enforce execution deadlines and manage timeout exceptions in async tasks using asyncio.wait_for(), asyncio.TimeoutError, try, and except. | [LEVEL] Advanced | [COUNT] 5 challenges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[HEADER RULE - STRICT] You MUST start your entire response EXACTLY with this markdown block (do not print anything before it):
### 🔹 Topic #107 | Stage 3 🧩 Complete | Python Core &amp; Scripting | 📊 Level: Advanced | 🌐 Coding5s.com
**Concept:** Asynchronous Timeouts &amp; Error Control (asyncio.wait_for(), asyncio.TimeoutError, try, except)
---
 | [LANGUAGE CONSISTENCY RULE] ALL output text MUST be written strictly in the selected language (Spanish). This includes translating ALL structural labels requested in this prompt (like 'Dataset Summary', 'File Type', 'Columns / Fields', 'Data Types', 'Notes', 'Analogy', 'Exercise', 'Objective', 'Expected Output') into Spanish. Do NOT mix languages. Only code and technical identifiers remain unchanged |  | [LANGUAGE SEED CONTEXT] Language Seed Not Necessary | [EXTERNAL_PACKAGE_PROTOCOL] Standard Python built-ins. Strictly ZERO external PyPI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without def.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Spanish with this EXACT format translated to Spanish: '📥 From: [Generate NEW random full name] - Tech Lead' / '📤 To: [Insert my user name if known, else Junior] - Python Core &amp; Scripting Developer' / 'Subject: [Task Subject]'. Body MUST be unique. Vibe: 'Hola, estructuré la base, encárgate de la lógica core. Completa los # TODO. El output debe coincidir. Saludos.'. IMMEDIATELY AFTER the email body, you MUST include this exact instruction block translated to Spanish: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Enforce execution deadlines and manage timeout exceptions in async tasks using asyncio.wait_for(), asyncio.TimeoutError, try, and except..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Enforce execution deadlines and manage timeout exceptions in async tasks using asyncio.wait_for(), asyncio.TimeoutError, try, and except.. Topic details: Asynchronous Timeouts &amp; Error Control (asyncio.wait_for(), asyncio.TimeoutError, try, except)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Core &amp; Scripting | 📊 Level: Advanced
**Topic:** Enforce execution deadlines and manage timeout exceptions in async tasks using asyncio.wait_for(), asyncio.TimeoutError, try, and except.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0" t="str">
        <f t="shared" si="56"/>
        <v>[ROLE] Tech Lead | [TASK] Provide intentionally messy but functional code for learning debugging and improvement | [TOPIC] Enforce execution deadlines and manage timeout exceptions in async tasks using asyncio.wait_for(), asyncio.TimeoutError, try, and except. | [LEVEL] Advanced | [COUNT] 5 challenges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Tech Lead. A junior wrote this working but messy code. Tone: professional but exhausted by the code quality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[HEADER RULE - STRICT] You MUST start your entire response EXACTLY with this markdown block (do not print anything before it):
### 🔹 Topic #107 | Stage 4 🧹 Refactor | Python Core &amp; Scripting | 📊 Level: Advanced | 🌐 Coding5s.com
**Concept:** Asynchronous Timeouts &amp; Error Control (asyncio.wait_for(), asyncio.TimeoutError, try, except)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Spanish with this EXACT format translated to Spanish: '📥 From: [Tech Lead Name]' / '📤 To: [Insert my user name if known, else Python Core &amp; Scripting Dev]' / 'Subject: [Funny subject]'. Body vibe: 'Hola, el Junior mandó esto. Increíblemente funciona, pero mis ojos sangran. Por favor refactorízalo.'. IMMEDIATELY AFTER the email body, you MUST include this exact instruction block translated to Spanish: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TOPIC: Enforce execution deadlines and manage timeout exceptions in async tasks using asyncio.wait_for(), asyncio.TimeoutError, try, and except.. Topic details: Asynchronous Timeouts &amp; Error Control (asyncio.wait_for(), asyncio.TimeoutError, try, except)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Core &amp; Scripting | 📊 Level: Advanced
**Topic:** Enforce execution deadlines and manage timeout exceptions in async tasks using asyncio.wait_for(), asyncio.TimeoutError, try, and except.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5" t="str">
        <f t="shared" si="58"/>
        <v>[ROLE] Tech Product Manager assigning a Python Core &amp; Scripting Jira Ticket | [TASK] Provide a guided implementation exercise with full solution for learning purposes | [TOPIC] Enforce execution deadlines and manage timeout exceptions in async tasks using asyncio.wait_for(), asyncio.TimeoutError, try, and except. | [LEVEL] Advanced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[PERSONA RULE] Act as a professional Tech Product Manager writing clear Jira tickets | [LANGUAGE CONSISTENCY RULE] ALL output text MUST be written strictly in the selected language (Spanish). This includes translating ALL structural labels requested in this prompt (like 'Dataset detected', 'Dataset Summary', 'File Type', 'Columns / Fields', 'Data Types', 'Notes', 'From', 'To', 'Subject', 'Dirty Code') into Spanish.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Core &amp; Scripting | 📊 Level: Advanced | 🌐 Coding5s.com
**Concept:** Asynchronous Timeouts &amp; Error Control (asyncio.wait_for(), asyncio.TimeoutError, try, except)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Core &amp; Scripting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Spanish):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Spanish):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Core &amp; Scripting Dev']
Subject: Assignment Details
Hello [Insert my user name if known, otherwise use 'Python Core &amp; Scripting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Spanish).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Enforce execution deadlines and manage timeout exceptions in async tasks using asyncio.wait_for(), asyncio.TimeoutError, try, and except.. Goal: Asynchronous Timeouts &amp; Error Control (asyncio.wait_for(), asyncio.TimeoutError, try, except)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Core &amp; Scripting | 📊 Level: Advanced
**Topic:** Enforce execution deadlines and manage timeout exceptions in async tasks using asyncio.wait_for(), asyncio.TimeoutError, try, and except.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60"/>
        <v/>
      </c>
      <c r="AA115" s="56" t="str">
        <f t="shared" si="61"/>
        <v/>
      </c>
      <c r="AB115" s="56" t="str">
        <f t="shared" si="62"/>
        <v/>
      </c>
      <c r="AC115" s="56" t="str">
        <f t="shared" si="63"/>
        <v/>
      </c>
      <c r="AD115" s="56" t="str">
        <f t="shared" si="64"/>
        <v/>
      </c>
      <c r="AE115" s="40"/>
      <c r="AF115" s="40"/>
      <c r="AG115" s="40"/>
      <c r="AH115" s="56" t="str">
        <f t="shared" si="65"/>
        <v/>
      </c>
      <c r="AI115" s="54"/>
      <c r="AJ115" s="54"/>
      <c r="AK115" s="54"/>
      <c r="AL115" s="54"/>
      <c r="AM115" s="54"/>
    </row>
    <row r="116" spans="1:39">
      <c r="A116" s="45" t="str" cm="1">
        <f t="array" ref="A116">IF(H116="PROJECT", CHAR(10) &amp; "- " &amp; _xlfn.TEXTJOIN(CHAR(10) &amp; "- ", TRUE, _xlfn._xlws.FILTER($I$9:$I$1000, ($B$9:$B$1000=B116) * ($H$9:$H$1000="Topic"))), "")</f>
        <v xml:space="preserve">
- Schedule concurrent asynchronous tasks and aggregate coroutine futures using asyncio.run(), asyncio.create_task(), and asyncio.gather().
- Enforce execution deadlines and manage timeout exceptions in async tasks using asyncio.wait_for(), asyncio.TimeoutError, try, and except.</v>
      </c>
      <c r="B116" s="45">
        <f t="shared" si="49"/>
        <v>14</v>
      </c>
      <c r="C116" s="93">
        <v>35</v>
      </c>
      <c r="D116" s="57">
        <v>0</v>
      </c>
      <c r="E116" s="58" t="s">
        <v>46</v>
      </c>
      <c r="F116" s="59">
        <v>108</v>
      </c>
      <c r="G116" s="52" t="s">
        <v>159</v>
      </c>
      <c r="H116" s="52" t="s">
        <v>77</v>
      </c>
      <c r="I116" s="61" t="s">
        <v>919</v>
      </c>
      <c r="J116" s="62" t="s">
        <v>920</v>
      </c>
      <c r="K116" s="127" t="str">
        <f t="shared" si="50"/>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6" s="101" t="str">
        <f t="shared" si="51"/>
        <v xml:space="preserve">[MENTOR_S1_SAFE_GUIDE] Act as 'The Safe Guide' (El Hermano Mayor) - a World-Class Elite Technical Mentor for Stage 1 Practice specializing in Python Core &amp; Scripting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(Spanish)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Asynchronous Task Orchestrator consolidating Event Loops, Concurrent Task Gathering, and Asynchronous Timeout Management.. Topics applied in this project: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[LIBRARY BEING LEARNED]  | [LANGUAGE CONSISTENCY RULE] ALL output text MUST be written strictly in (Spanish). This includes translating ALL section headers, structural labels (like Project, Topic, Practice, Level, Question, Direct Answer, Common Mistakes, Mini-Challenges), lesson or project titles, inline comments, and descriptions strictly into (Spanish). Do NOT output any English labels unless code syntax requires it. | [LANGUAGE SEED CONTEXT] Language Seed Not Necessary | [LANGUAGE] Spanish | [MENTOR_SCOPE_EXPECTATIONS] Expect complete modular scripts with asyncio event loops, subprocess I/O, custom context managers, and structural pattern matching using match/case. | [CODE_QUALITY_POLICIES]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Questions or confusion detected. ACTION: Address EACH question via a Modular Block BEFORE Phase 1. BLOCK STRUCTURE: 1. Header ❓ Question [N]: [Exact Student Question/Excerpt]. 2. 💡 Direct Answer &amp; Analogy: Warm explanation in (Spanish)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Core &amp; Scripting code, and fully functional Python Core &amp; Scripting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#108 | Practice | Python Core &amp; Scripting | 📊 Level: Advanced
**Project:** Build an Asynchronous Task Orchestrator consolidating Event Loops, Concurrent Task Gathering, and Asynchronous Timeout Management.
---
 | [FOOTER RULE - STRICT] End your response with: '--- ⚡ *Coding5s Mentor System — Eliminating Epistemic Debt*' | </v>
      </c>
      <c r="M116" s="52">
        <v>0</v>
      </c>
      <c r="N116" s="100" t="str">
        <f t="shared" si="52"/>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6" s="101" t="str">
        <f t="shared" si="53"/>
        <v xml:space="preserve">[MENTOR_S2_DETECTIVE] Act as 'The Analytical Partner' (El Detective con Café) - a World-Class Elite Technical Mentor for Stage 2 Debugging specializing in Python Core &amp; Scripting.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(Spanish)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#108 | Debug | Python Core &amp; Scripting | 📊 Level: Advanced
**Project:** Build an Asynchronous Task Orchestrator consolidating Event Loops, Concurrent Task Gathering, and Asynchronous Timeout Management.
---
 | [CORE_QUALITY_POLICY]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Core &amp; Scripting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Core &amp; Scripting).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Core &amp; Scripting code, and fully functional Python Core &amp; Scripting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0" t="str">
        <f t="shared" si="54"/>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6" s="101" t="str">
        <f t="shared" si="55"/>
        <v xml:space="preserve">[MENTOR_S3_BUILDER] Act as 'The Logical Scaffold' (El Maestro de Obra) - a World-Class Elite Technical Mentor for Stage 3 Code Completion specializing in Python Core &amp; Scripting.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(Spanish)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#108 | Complete | Python Core &amp; Scripting | 📊 Level: Advanced
**Project:** Build an Asynchronous Task Orchestrator consolidating Event Loops, Concurrent Task Gathering, and Asynchronous Timeout Management.
---
 | [CORE_QUALITY_POLICY]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0" t="str">
        <f t="shared" si="56"/>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6" s="101" t="str">
        <f t="shared" si="5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(Spanish) is Portuguese, act like a 'Sênior ranzinza e perfeccionista' using local jargon (e.g., 'que gambiarra!', 'código espaguete', 'meu Deus, cadê o PEP 8?'). If Spanish, use sharp Latin American tech terminology (e.g., 'qué código más espantoso', 'esto no es nada de codigo legible y elegante Python Core &amp; Scripting', 'limpia este desastre'). Match the cultural vibe of a senior who is tired of seeing bad code. | [CONTEXT] You are performing a Code Review for a PROJECT: Build an Asynchronous Task Orchestrator consolidating Event Loops, Concurrent Task Gathering, and Asynchronous Timeout Management.. Topics involved: 
- Schedule concurrent asynchronous tasks and aggregate coroutine futures using asyncio.run(), asyncio.create_task(), and asyncio.gather().
- Enforce execution deadlines and manage timeout exceptions in async tasks using asyncio.wait_for(), asyncio.TimeoutError, try, and except.. Project objective: Project 14: Asynchronous Task &amp; Future Management Engine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#108 | Refactor | Python Core &amp; Scripting | 📊 Level: Advanced
**Project:** Build an Asynchronous Task Orchestrator consolidating Event Loops, Concurrent Task Gathering, and Asynchronous Timeout Management.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Core &amp; Scripting built-in, standard library module, or good Python Core &amp; Scripting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Core &amp; Scripting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5" t="str">
        <f t="shared" si="58"/>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6" s="101" t="str">
        <f t="shared" si="5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(Spanish)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Asynchronous Task Orchestrator consolidating Event Loops, Concurrent Task Gathering, and Asynchronous Timeout Management.. Topics integrated: 
- Schedule concurrent asynchronous tasks and aggregate coroutine futures using asyncio.run(), asyncio.create_task(), and asyncio.gather().
- Enforce execution deadlines and manage timeout exceptions in async tasks using asyncio.wait_for(), asyncio.TimeoutError, try, and except.. Business Goal: Project 14: Asynchronous Task &amp; Future Management Engine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#108 | Extend | Python Core &amp; Scripting | 📊 Level: Advanced
**Project:** Build an Asynchronous Task Orchestrator consolidating Event Loops, Concurrent Task Gathering, and Asynchronous Timeout Management.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60"/>
        <v>[TASK] Teach through a practical Python Core &amp; Scripting -  project following the micro-learning methodology, acting as a supportive tutor, creating a project about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[LANGUAGE] Spanish | [INLINE_PACKAGE_MANAGER] If using external packages, use Native built-in functions, basic operators, and standard core execution models.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#108 | Stage 1 | Python Core &amp; Scripting | 📊 Level: Advanced | 🌐 Coding5s.com
**Project:** Project 14: Asynchronous Task &amp; Future Management Engine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6" s="56" t="str">
        <f t="shared" si="61"/>
        <v>[ROLE] Careless Python Core &amp; Scripting Developer | [TASK] Generate debugging project in Python Core &amp; Scripting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[OUTPUT] Only header, dataset summary or statement (if any), email intro, objective, expected output, broken code, and footer | [HEADER RULE - STRICT] You MUST start your entire response EXACTLY with this markdown block (do not print anything before it):
### 🚀 Project #108 | Stage 2 | Python Core &amp; Scripting | 📊 Level: Advanced | 🌐 Coding5s.com
Project: Project 14: Asynchronous Task &amp; Future Management Engine
---
 | [LIBRARY BEING LEARNED]  | [ECOSYSTEM ORIENTATION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CONSISTENCY RULE] ALL output text MUST be written strictly in the selected language (Spanish). This includes translating ALL structural labels requested in this prompt (like 'Project', 'Objective', 'Expected Output', 'Broken Code', 'From', 'To', 'Subject') into Spanish. Do NOT mix languages. Only code and technical identifiers remain unchanged |  | [LANGUAGE SEED CONTEXT] Language Seed Not Necessary | [BUG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Spanish with this EXACT format translated to Spanish: 'From: [Random Dev Name]' / 'To: [Insert my user name if you know it from context, otherwise use Python Core &amp; Scripting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Spanish)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6" s="56" t="str">
        <f t="shared" si="62"/>
        <v>[ROLE] Tech Lead | [TASK] Assign incomplete project script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[LIBRARY BEING LEARNED]  | [ECOSYSTEM ORIENTATION RULE] If a data manipulation library, external package, or ecosystem like Pandas or NumPy is specified in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[HEADER RULE - STRICT] You MUST start your entire response EXACTLY with this markdown block (do not print anything before it):
### 🚀 Project #108 | Stage 3 | Python Core &amp; Scripting | 📊 Level: Advanced | 🌐 Coding5s.com
**Project:** Project 14: Asynchronous Task &amp; Future Management Engine
---
 | [EXTERNAL_PACKAGE_PROTOCOL] Require standard pip tooling and requirements.txt file for external dependencies when applicable. | [CHALLENGE_CONSTRAINTS_POLICY] MUST be between 25–40 lines of EXECUTABLE base Python code (STRICT: Do NOT count comments or # TODO blocks). 40–100 Multi-step functional script flow. Max 2 functions, NO classes. Lógica de integración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Spanish) 2. Display Summary (Type, Columns, Types) IMMEDIATELY AFTER THE HEADER 3. Use it directly (NO dummy data). If NO dataset is provided IN THIS CURRENT PROMPT: - STRICT: You MUST explicitly state 'Dataset detected: NO. Generating dummy data.' (translate to Spanish) IMMEDIATELY AFTER THE HEADER - PURGE ANY MEMORY of previous datasets. - Generate internal dummy data | [INTRO RULE] Intro MUST be a dynamically generated email in Spanish with this EXACT format translated to Spanish: 'From: [Generate NEW random full name] - Tech Lead' / 'To: [Insert my user name if known, else Junior] - Python Core &amp; Scripting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6" s="56" t="str">
        <f t="shared" si="63"/>
        <v>[ROLE] Tech Lead | [TASK] Provide a messy but functional project for refactoring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Tech Lead. A junior wrote this working but messy code. Tone: professional but exhausted | [HEADER RULE - STRICT] You MUST start your entire response EXACTLY with this markdown block (do not print anything before it):
### 🚀 Project #108 | Stage 4 | Python Core &amp; Scripting | 📊 Level: Advanced | 🌐 Coding5s.com
**Project:** Project 14: Asynchronous Task &amp; Future Management Engine
---
 | [LIBRARY BEING LEARNED]  | [LANGUAGE CONSISTENCY RULE] ALL output MUST be strictly in Spanish. This includes translating ALL structural labels requested in this prompt (like 'Project', 'Objective', 'Support File', 'Code Planning', 'Libraries', 'Functional Structure', 'Friction Point', 'Expected Output', 'Code') into Spanish.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 बुन्देल IMMEDIATELY AFTER THE HEADER, PURGE any memory of previous files, and use realistic dummy data | [INTRO RULE] The intro MUST be an email in Spanish with this EXACT format translated to Spanish: 'From: [Tech Lead Name]' / 'To: [Insert my user name if known, else Python Core &amp; Scripting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6" s="56" t="str">
        <f t="shared" si="64"/>
        <v>[ROLE] Tech Product Manager assigning a Python Core &amp; Scripting Jira Ticket | [TASK] Provide a guided project implementation with full solution | [PROJECT] Build an Asynchronous Task Orchestrator consolidating Event Loops, Concurrent Task Gathering, and Asynchronous Timeout Management. | [TOPICS USED] 
- Schedule concurrent asynchronous tasks and aggregate coroutine futures using asyncio.run(), asyncio.create_task(), and asyncio.gather().
- Enforce execution deadlines and manage timeout exceptions in async tasks using asyncio.wait_for(), asyncio.TimeoutError, try, and except. | [LEVEL] Advanced | [PERSONA RULE] Act as a professional Tech Product Manager defining a project ticket | [LIBRARY BEING LEARNED]  | [ECOSYSTEM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[HEADER RULE - STRICT] You MUST start your entire response EXACTLY with this markdown block (do not print anything before it):
### 🚀 Project #108 | Stage 5 | Python Core &amp; Scripting | 📊 Level: Advanced | 🌐 Coding5s.com
**Project:** Project 14: Asynchronous Task &amp; Future Management Engine
---
 | [LANGUAGE CONSISTENCY RULE] ALL output MUST be strictly in Spanish.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Spanish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Spanish):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Core &amp; Scripting Dev']
Subject: Assignment Details
Hello [Insert my user name if known, otherwise use 'Python Core &amp; Scripting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Spanish)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6" s="40"/>
      <c r="AF116" s="40"/>
      <c r="AG116" s="40"/>
      <c r="AH116" s="56" t="str">
        <f t="shared" si="65"/>
        <v/>
      </c>
      <c r="AI116" s="54"/>
      <c r="AJ116" s="54"/>
      <c r="AK116" s="54"/>
      <c r="AL116" s="54"/>
      <c r="AM116" s="54"/>
    </row>
    <row r="117" spans="1:39">
      <c r="A117" s="45" t="str" cm="1">
        <f t="array" ref="A117">IF(H117="PROJECT", CHAR(10) &amp; "- " &amp; _xlfn.TEXTJOIN(CHAR(10) &amp; "- ", TRUE, _xlfn._xlws.FILTER($I$9:$I$1000, ($B$9:$B$1000=B117) * ($H$9:$H$1000="Topic"))), "")</f>
        <v/>
      </c>
      <c r="B117" s="45" t="str">
        <f t="shared" si="49"/>
        <v/>
      </c>
      <c r="C117" s="93"/>
      <c r="D117" s="46"/>
      <c r="E117" s="58"/>
      <c r="F117" s="48"/>
      <c r="G117" s="53"/>
      <c r="H117" s="53"/>
      <c r="I117" s="50"/>
      <c r="J117" s="51"/>
      <c r="K117" s="127" t="str">
        <f t="shared" si="50"/>
        <v/>
      </c>
      <c r="L117" s="101" t="str">
        <f t="shared" si="51"/>
        <v/>
      </c>
      <c r="M117" s="53">
        <v>0</v>
      </c>
      <c r="N117" s="100" t="str">
        <f t="shared" si="52"/>
        <v/>
      </c>
      <c r="O117" s="101" t="str">
        <f t="shared" si="53"/>
        <v/>
      </c>
      <c r="P117" s="53">
        <v>0</v>
      </c>
      <c r="Q117" s="100" t="str">
        <f t="shared" si="54"/>
        <v/>
      </c>
      <c r="R117" s="101" t="str">
        <f t="shared" si="55"/>
        <v/>
      </c>
      <c r="S117" s="53">
        <v>0</v>
      </c>
      <c r="T117" s="100" t="str">
        <f t="shared" si="56"/>
        <v/>
      </c>
      <c r="U117" s="101" t="str">
        <f t="shared" si="57"/>
        <v/>
      </c>
      <c r="V117" s="53">
        <v>0</v>
      </c>
      <c r="W117" s="85" t="str">
        <f t="shared" si="58"/>
        <v/>
      </c>
      <c r="X117" s="101" t="str">
        <f t="shared" si="59"/>
        <v/>
      </c>
      <c r="Y117" s="53">
        <v>0</v>
      </c>
      <c r="Z117" s="56" t="str">
        <f t="shared" si="60"/>
        <v/>
      </c>
      <c r="AA117" s="56" t="str">
        <f t="shared" si="61"/>
        <v/>
      </c>
      <c r="AB117" s="56" t="str">
        <f t="shared" si="62"/>
        <v/>
      </c>
      <c r="AC117" s="56" t="str">
        <f t="shared" si="63"/>
        <v/>
      </c>
      <c r="AD117" s="56" t="str">
        <f t="shared" si="64"/>
        <v/>
      </c>
      <c r="AE117" s="40"/>
      <c r="AF117" s="40"/>
      <c r="AG117" s="40"/>
      <c r="AH117" s="56" t="str">
        <f t="shared" si="65"/>
        <v/>
      </c>
      <c r="AI117" s="54"/>
      <c r="AJ117" s="54"/>
      <c r="AK117" s="54"/>
      <c r="AL117" s="54"/>
      <c r="AM117" s="54"/>
    </row>
    <row r="118" spans="1:39">
      <c r="A118" s="45" t="str" cm="1">
        <f t="array" ref="A118">IF(H118="PROJECT", CHAR(10) &amp; "- " &amp; _xlfn.TEXTJOIN(CHAR(10) &amp; "- ", TRUE, _xlfn._xlws.FILTER($I$9:$I$1000, ($B$9:$B$1000=B118) * ($H$9:$H$1000="Topic"))), "")</f>
        <v/>
      </c>
      <c r="B118" s="45" t="str">
        <f t="shared" si="49"/>
        <v/>
      </c>
      <c r="C118" s="93"/>
      <c r="D118" s="57"/>
      <c r="E118" s="58"/>
      <c r="F118" s="54"/>
      <c r="G118" s="52"/>
      <c r="H118" s="52"/>
      <c r="I118" s="61"/>
      <c r="J118" s="62"/>
      <c r="K118" s="127" t="str">
        <f t="shared" si="50"/>
        <v/>
      </c>
      <c r="L118" s="101" t="str">
        <f t="shared" si="51"/>
        <v/>
      </c>
      <c r="M118" s="52">
        <v>0</v>
      </c>
      <c r="N118" s="100" t="str">
        <f t="shared" si="52"/>
        <v/>
      </c>
      <c r="O118" s="101" t="str">
        <f t="shared" si="53"/>
        <v/>
      </c>
      <c r="P118" s="52">
        <v>0</v>
      </c>
      <c r="Q118" s="100" t="str">
        <f t="shared" si="54"/>
        <v/>
      </c>
      <c r="R118" s="101" t="str">
        <f t="shared" si="55"/>
        <v/>
      </c>
      <c r="S118" s="52">
        <v>0</v>
      </c>
      <c r="T118" s="100" t="str">
        <f t="shared" si="56"/>
        <v/>
      </c>
      <c r="U118" s="101" t="str">
        <f t="shared" si="57"/>
        <v/>
      </c>
      <c r="V118" s="52">
        <v>0</v>
      </c>
      <c r="W118" s="85" t="str">
        <f t="shared" si="58"/>
        <v/>
      </c>
      <c r="X118" s="101" t="str">
        <f t="shared" si="59"/>
        <v/>
      </c>
      <c r="Y118" s="52">
        <v>0</v>
      </c>
      <c r="Z118" s="56" t="str">
        <f t="shared" si="60"/>
        <v/>
      </c>
      <c r="AA118" s="56" t="str">
        <f t="shared" si="61"/>
        <v/>
      </c>
      <c r="AB118" s="56" t="str">
        <f t="shared" si="62"/>
        <v/>
      </c>
      <c r="AC118" s="56" t="str">
        <f t="shared" si="63"/>
        <v/>
      </c>
      <c r="AD118" s="56" t="str">
        <f t="shared" si="64"/>
        <v/>
      </c>
      <c r="AE118" s="40"/>
      <c r="AF118" s="40"/>
      <c r="AG118" s="40"/>
      <c r="AH118" s="56" t="str">
        <f t="shared" si="65"/>
        <v/>
      </c>
      <c r="AI118" s="54"/>
      <c r="AJ118" s="54"/>
      <c r="AK118" s="54"/>
      <c r="AL118" s="54"/>
      <c r="AM118" s="54"/>
    </row>
    <row r="119" spans="1:39">
      <c r="A119" s="45" t="str" cm="1">
        <f t="array" ref="A119">IF(H119="PROJECT", CHAR(10) &amp; "- " &amp; _xlfn.TEXTJOIN(CHAR(10) &amp; "- ", TRUE, _xlfn._xlws.FILTER($I$9:$I$1000, ($B$9:$B$1000=B119) * ($H$9:$H$1000="Topic"))), "")</f>
        <v/>
      </c>
      <c r="B119" s="45" t="str">
        <f t="shared" si="49"/>
        <v/>
      </c>
      <c r="C119" s="93"/>
      <c r="D119" s="46"/>
      <c r="E119" s="58"/>
      <c r="F119" s="65"/>
      <c r="G119" s="53"/>
      <c r="H119" s="53"/>
      <c r="I119" s="50"/>
      <c r="J119" s="51"/>
      <c r="K119" s="127" t="str">
        <f t="shared" si="50"/>
        <v/>
      </c>
      <c r="L119" s="101" t="str">
        <f t="shared" si="51"/>
        <v/>
      </c>
      <c r="M119" s="53">
        <v>0</v>
      </c>
      <c r="N119" s="100" t="str">
        <f t="shared" si="52"/>
        <v/>
      </c>
      <c r="O119" s="101" t="str">
        <f t="shared" si="53"/>
        <v/>
      </c>
      <c r="P119" s="53">
        <v>0</v>
      </c>
      <c r="Q119" s="100" t="str">
        <f t="shared" si="54"/>
        <v/>
      </c>
      <c r="R119" s="101" t="str">
        <f t="shared" si="55"/>
        <v/>
      </c>
      <c r="S119" s="53">
        <v>0</v>
      </c>
      <c r="T119" s="100" t="str">
        <f t="shared" si="56"/>
        <v/>
      </c>
      <c r="U119" s="101" t="str">
        <f t="shared" si="57"/>
        <v/>
      </c>
      <c r="V119" s="53">
        <v>0</v>
      </c>
      <c r="W119" s="85" t="str">
        <f t="shared" si="58"/>
        <v/>
      </c>
      <c r="X119" s="101" t="str">
        <f t="shared" si="59"/>
        <v/>
      </c>
      <c r="Y119" s="53">
        <v>0</v>
      </c>
      <c r="Z119" s="56" t="str">
        <f t="shared" si="60"/>
        <v/>
      </c>
      <c r="AA119" s="56" t="str">
        <f t="shared" si="61"/>
        <v/>
      </c>
      <c r="AB119" s="56" t="str">
        <f t="shared" si="62"/>
        <v/>
      </c>
      <c r="AC119" s="56" t="str">
        <f t="shared" si="63"/>
        <v/>
      </c>
      <c r="AD119" s="56" t="str">
        <f t="shared" si="64"/>
        <v/>
      </c>
      <c r="AE119" s="40"/>
      <c r="AF119" s="40"/>
      <c r="AG119" s="40"/>
      <c r="AH119" s="56" t="str">
        <f t="shared" si="65"/>
        <v/>
      </c>
      <c r="AI119" s="54"/>
      <c r="AJ119" s="54"/>
      <c r="AK119" s="54"/>
      <c r="AL119" s="54"/>
      <c r="AM119" s="54"/>
    </row>
    <row r="120" spans="1:39">
      <c r="A120" s="45" t="str" cm="1">
        <f t="array" ref="A120">IF(H120="PROJECT", CHAR(10) &amp; "- " &amp; _xlfn.TEXTJOIN(CHAR(10) &amp; "- ", TRUE, _xlfn._xlws.FILTER($I$9:$I$1000, ($B$9:$B$1000=B120) * ($H$9:$H$1000="Topic"))), "")</f>
        <v/>
      </c>
      <c r="B120" s="45" t="str">
        <f t="shared" si="49"/>
        <v/>
      </c>
      <c r="C120" s="93"/>
      <c r="D120" s="57"/>
      <c r="E120" s="58"/>
      <c r="F120" s="54"/>
      <c r="G120" s="52"/>
      <c r="H120" s="52"/>
      <c r="I120" s="61"/>
      <c r="J120" s="62"/>
      <c r="K120" s="127" t="str">
        <f t="shared" si="50"/>
        <v/>
      </c>
      <c r="L120" s="101" t="str">
        <f t="shared" si="51"/>
        <v/>
      </c>
      <c r="M120" s="52">
        <v>0</v>
      </c>
      <c r="N120" s="100" t="str">
        <f t="shared" si="52"/>
        <v/>
      </c>
      <c r="O120" s="101" t="str">
        <f t="shared" si="53"/>
        <v/>
      </c>
      <c r="P120" s="52">
        <v>0</v>
      </c>
      <c r="Q120" s="100" t="str">
        <f t="shared" si="54"/>
        <v/>
      </c>
      <c r="R120" s="101" t="str">
        <f t="shared" si="55"/>
        <v/>
      </c>
      <c r="S120" s="52">
        <v>0</v>
      </c>
      <c r="T120" s="100" t="str">
        <f t="shared" si="56"/>
        <v/>
      </c>
      <c r="U120" s="101" t="str">
        <f t="shared" si="57"/>
        <v/>
      </c>
      <c r="V120" s="52">
        <v>0</v>
      </c>
      <c r="W120" s="85" t="str">
        <f t="shared" si="58"/>
        <v/>
      </c>
      <c r="X120" s="101" t="str">
        <f t="shared" si="59"/>
        <v/>
      </c>
      <c r="Y120" s="52">
        <v>0</v>
      </c>
      <c r="Z120" s="56" t="str">
        <f t="shared" si="60"/>
        <v/>
      </c>
      <c r="AA120" s="56" t="str">
        <f t="shared" si="61"/>
        <v/>
      </c>
      <c r="AB120" s="56" t="str">
        <f t="shared" si="62"/>
        <v/>
      </c>
      <c r="AC120" s="56" t="str">
        <f t="shared" si="63"/>
        <v/>
      </c>
      <c r="AD120" s="56" t="str">
        <f t="shared" si="64"/>
        <v/>
      </c>
      <c r="AE120" s="40"/>
      <c r="AF120" s="40"/>
      <c r="AG120" s="40"/>
      <c r="AH120" s="56" t="str">
        <f t="shared" si="65"/>
        <v/>
      </c>
      <c r="AI120" s="54"/>
      <c r="AJ120" s="54"/>
      <c r="AK120" s="54"/>
      <c r="AL120" s="54"/>
      <c r="AM120" s="54"/>
    </row>
    <row r="121" spans="1:39">
      <c r="A121" s="45" t="str" cm="1">
        <f t="array" ref="A121">IF(H121="PROJECT", CHAR(10) &amp; "- " &amp; _xlfn.TEXTJOIN(CHAR(10) &amp; "- ", TRUE, _xlfn._xlws.FILTER($I$9:$I$1000, ($B$9:$B$1000=B121) * ($H$9:$H$1000="Topic"))), "")</f>
        <v/>
      </c>
      <c r="B121" s="45" t="str">
        <f t="shared" si="49"/>
        <v/>
      </c>
      <c r="C121" s="93"/>
      <c r="D121" s="46"/>
      <c r="E121" s="58"/>
      <c r="F121" s="65"/>
      <c r="G121" s="53"/>
      <c r="H121" s="53"/>
      <c r="I121" s="50"/>
      <c r="J121" s="51"/>
      <c r="K121" s="127" t="str">
        <f t="shared" si="50"/>
        <v/>
      </c>
      <c r="L121" s="101" t="str">
        <f t="shared" si="51"/>
        <v/>
      </c>
      <c r="M121" s="53">
        <v>0</v>
      </c>
      <c r="N121" s="100" t="str">
        <f t="shared" si="52"/>
        <v/>
      </c>
      <c r="O121" s="101" t="str">
        <f t="shared" si="53"/>
        <v/>
      </c>
      <c r="P121" s="53">
        <v>0</v>
      </c>
      <c r="Q121" s="100" t="str">
        <f t="shared" si="54"/>
        <v/>
      </c>
      <c r="R121" s="101" t="str">
        <f t="shared" si="55"/>
        <v/>
      </c>
      <c r="S121" s="53">
        <v>0</v>
      </c>
      <c r="T121" s="100" t="str">
        <f t="shared" si="56"/>
        <v/>
      </c>
      <c r="U121" s="101" t="str">
        <f t="shared" si="57"/>
        <v/>
      </c>
      <c r="V121" s="53">
        <v>0</v>
      </c>
      <c r="W121" s="85" t="str">
        <f t="shared" si="58"/>
        <v/>
      </c>
      <c r="X121" s="101" t="str">
        <f t="shared" si="59"/>
        <v/>
      </c>
      <c r="Y121" s="53">
        <v>0</v>
      </c>
      <c r="Z121" s="56" t="str">
        <f t="shared" si="60"/>
        <v/>
      </c>
      <c r="AA121" s="56" t="str">
        <f t="shared" si="61"/>
        <v/>
      </c>
      <c r="AB121" s="56" t="str">
        <f t="shared" si="62"/>
        <v/>
      </c>
      <c r="AC121" s="56" t="str">
        <f t="shared" si="63"/>
        <v/>
      </c>
      <c r="AD121" s="56" t="str">
        <f t="shared" si="64"/>
        <v/>
      </c>
      <c r="AE121" s="40"/>
      <c r="AF121" s="40"/>
      <c r="AG121" s="40"/>
      <c r="AH121" s="56" t="str">
        <f t="shared" si="65"/>
        <v/>
      </c>
      <c r="AI121" s="54"/>
      <c r="AJ121" s="54"/>
      <c r="AK121" s="54"/>
      <c r="AL121" s="54"/>
      <c r="AM121" s="54"/>
    </row>
    <row r="122" spans="1:39">
      <c r="A122" s="45" t="str" cm="1">
        <f t="array" ref="A122">IF(H122="PROJECT", CHAR(10) &amp; "- " &amp; _xlfn.TEXTJOIN(CHAR(10) &amp; "- ", TRUE, _xlfn._xlws.FILTER($I$9:$I$1000, ($B$9:$B$1000=B122) * ($H$9:$H$1000="Topic"))), "")</f>
        <v/>
      </c>
      <c r="B122" s="45" t="str">
        <f t="shared" si="49"/>
        <v/>
      </c>
      <c r="C122" s="93"/>
      <c r="D122" s="57"/>
      <c r="E122" s="58"/>
      <c r="F122" s="54"/>
      <c r="G122" s="52"/>
      <c r="H122" s="52"/>
      <c r="I122" s="61"/>
      <c r="J122" s="62"/>
      <c r="K122" s="127" t="str">
        <f t="shared" si="50"/>
        <v/>
      </c>
      <c r="L122" s="101" t="str">
        <f t="shared" si="51"/>
        <v/>
      </c>
      <c r="M122" s="52">
        <v>0</v>
      </c>
      <c r="N122" s="100" t="str">
        <f t="shared" si="52"/>
        <v/>
      </c>
      <c r="O122" s="101" t="str">
        <f t="shared" si="53"/>
        <v/>
      </c>
      <c r="P122" s="52">
        <v>0</v>
      </c>
      <c r="Q122" s="100" t="str">
        <f t="shared" si="54"/>
        <v/>
      </c>
      <c r="R122" s="101" t="str">
        <f t="shared" si="55"/>
        <v/>
      </c>
      <c r="S122" s="52">
        <v>0</v>
      </c>
      <c r="T122" s="100" t="str">
        <f t="shared" si="56"/>
        <v/>
      </c>
      <c r="U122" s="101" t="str">
        <f t="shared" si="57"/>
        <v/>
      </c>
      <c r="V122" s="52">
        <v>0</v>
      </c>
      <c r="W122" s="85" t="str">
        <f t="shared" si="58"/>
        <v/>
      </c>
      <c r="X122" s="101" t="str">
        <f t="shared" si="59"/>
        <v/>
      </c>
      <c r="Y122" s="52">
        <v>0</v>
      </c>
      <c r="Z122" s="56" t="str">
        <f t="shared" si="60"/>
        <v/>
      </c>
      <c r="AA122" s="56" t="str">
        <f t="shared" si="61"/>
        <v/>
      </c>
      <c r="AB122" s="56" t="str">
        <f t="shared" si="62"/>
        <v/>
      </c>
      <c r="AC122" s="56" t="str">
        <f t="shared" si="63"/>
        <v/>
      </c>
      <c r="AD122" s="56" t="str">
        <f t="shared" si="64"/>
        <v/>
      </c>
      <c r="AE122" s="40"/>
      <c r="AF122" s="40"/>
      <c r="AG122" s="40"/>
      <c r="AH122" s="56" t="str">
        <f t="shared" si="65"/>
        <v/>
      </c>
      <c r="AI122" s="54"/>
      <c r="AJ122" s="54"/>
      <c r="AK122" s="54"/>
      <c r="AL122" s="54"/>
      <c r="AM122" s="54"/>
    </row>
    <row r="123" spans="1:39">
      <c r="A123" s="45" t="str" cm="1">
        <f t="array" ref="A123">IF(H123="PROJECT", CHAR(10) &amp; "- " &amp; _xlfn.TEXTJOIN(CHAR(10) &amp; "- ", TRUE, _xlfn._xlws.FILTER($I$9:$I$1000, ($B$9:$B$1000=B123) * ($H$9:$H$1000="Topic"))), "")</f>
        <v/>
      </c>
      <c r="B123" s="45" t="str">
        <f t="shared" si="49"/>
        <v/>
      </c>
      <c r="C123" s="93"/>
      <c r="D123" s="46"/>
      <c r="E123" s="58"/>
      <c r="F123" s="65"/>
      <c r="G123" s="53"/>
      <c r="H123" s="53"/>
      <c r="I123" s="50"/>
      <c r="J123" s="51"/>
      <c r="K123" s="127" t="str">
        <f t="shared" si="50"/>
        <v/>
      </c>
      <c r="L123" s="101" t="str">
        <f t="shared" si="51"/>
        <v/>
      </c>
      <c r="M123" s="53">
        <v>0</v>
      </c>
      <c r="N123" s="100" t="str">
        <f t="shared" si="52"/>
        <v/>
      </c>
      <c r="O123" s="101" t="str">
        <f t="shared" si="53"/>
        <v/>
      </c>
      <c r="P123" s="53">
        <v>0</v>
      </c>
      <c r="Q123" s="100" t="str">
        <f t="shared" si="54"/>
        <v/>
      </c>
      <c r="R123" s="101" t="str">
        <f t="shared" si="55"/>
        <v/>
      </c>
      <c r="S123" s="53">
        <v>0</v>
      </c>
      <c r="T123" s="100" t="str">
        <f t="shared" si="56"/>
        <v/>
      </c>
      <c r="U123" s="101" t="str">
        <f t="shared" si="57"/>
        <v/>
      </c>
      <c r="V123" s="53">
        <v>0</v>
      </c>
      <c r="W123" s="85" t="str">
        <f t="shared" si="58"/>
        <v/>
      </c>
      <c r="X123" s="101" t="str">
        <f t="shared" si="59"/>
        <v/>
      </c>
      <c r="Y123" s="53">
        <v>0</v>
      </c>
      <c r="Z123" s="56" t="str">
        <f t="shared" si="60"/>
        <v/>
      </c>
      <c r="AA123" s="56" t="str">
        <f t="shared" si="61"/>
        <v/>
      </c>
      <c r="AB123" s="56" t="str">
        <f t="shared" si="62"/>
        <v/>
      </c>
      <c r="AC123" s="56" t="str">
        <f t="shared" si="63"/>
        <v/>
      </c>
      <c r="AD123" s="56" t="str">
        <f t="shared" si="64"/>
        <v/>
      </c>
      <c r="AE123" s="40"/>
      <c r="AF123" s="40"/>
      <c r="AG123" s="40"/>
      <c r="AH123" s="56" t="str">
        <f t="shared" si="65"/>
        <v/>
      </c>
      <c r="AI123" s="54"/>
      <c r="AJ123" s="54"/>
      <c r="AK123" s="54"/>
      <c r="AL123" s="54"/>
      <c r="AM123" s="54"/>
    </row>
    <row r="124" spans="1:39">
      <c r="A124" s="45" t="str" cm="1">
        <f t="array" ref="A124">IF(H124="PROJECT", CHAR(10) &amp; "- " &amp; _xlfn.TEXTJOIN(CHAR(10) &amp; "- ", TRUE, _xlfn._xlws.FILTER($I$9:$I$1000, ($B$9:$B$1000=B124) * ($H$9:$H$1000="Topic"))), "")</f>
        <v/>
      </c>
      <c r="B124" s="45" t="str">
        <f t="shared" si="49"/>
        <v/>
      </c>
      <c r="C124" s="93"/>
      <c r="D124" s="57"/>
      <c r="E124" s="58"/>
      <c r="F124" s="54"/>
      <c r="G124" s="52"/>
      <c r="H124" s="52"/>
      <c r="I124" s="61"/>
      <c r="J124" s="62"/>
      <c r="K124" s="127" t="str">
        <f t="shared" si="50"/>
        <v/>
      </c>
      <c r="L124" s="101" t="str">
        <f t="shared" si="51"/>
        <v/>
      </c>
      <c r="M124" s="52">
        <v>0</v>
      </c>
      <c r="N124" s="100" t="str">
        <f t="shared" si="52"/>
        <v/>
      </c>
      <c r="O124" s="101" t="str">
        <f t="shared" si="53"/>
        <v/>
      </c>
      <c r="P124" s="52">
        <v>0</v>
      </c>
      <c r="Q124" s="100" t="str">
        <f t="shared" si="54"/>
        <v/>
      </c>
      <c r="R124" s="101" t="str">
        <f t="shared" si="55"/>
        <v/>
      </c>
      <c r="S124" s="52">
        <v>0</v>
      </c>
      <c r="T124" s="100" t="str">
        <f t="shared" si="56"/>
        <v/>
      </c>
      <c r="U124" s="101" t="str">
        <f t="shared" si="57"/>
        <v/>
      </c>
      <c r="V124" s="52">
        <v>0</v>
      </c>
      <c r="W124" s="85" t="str">
        <f t="shared" si="58"/>
        <v/>
      </c>
      <c r="X124" s="101" t="str">
        <f t="shared" si="59"/>
        <v/>
      </c>
      <c r="Y124" s="52">
        <v>0</v>
      </c>
      <c r="Z124" s="56" t="str">
        <f t="shared" si="60"/>
        <v/>
      </c>
      <c r="AA124" s="56" t="str">
        <f t="shared" si="61"/>
        <v/>
      </c>
      <c r="AB124" s="56" t="str">
        <f t="shared" si="62"/>
        <v/>
      </c>
      <c r="AC124" s="56" t="str">
        <f t="shared" si="63"/>
        <v/>
      </c>
      <c r="AD124" s="56" t="str">
        <f t="shared" si="64"/>
        <v/>
      </c>
      <c r="AE124" s="40"/>
      <c r="AF124" s="40"/>
      <c r="AG124" s="40"/>
      <c r="AH124" s="56" t="str">
        <f t="shared" si="65"/>
        <v/>
      </c>
      <c r="AI124" s="54"/>
      <c r="AJ124" s="54"/>
      <c r="AK124" s="54"/>
      <c r="AL124" s="54"/>
      <c r="AM124" s="54"/>
    </row>
    <row r="125" spans="1:39">
      <c r="A125" s="45" t="str" cm="1">
        <f t="array" ref="A125">IF(H125="PROJECT", CHAR(10) &amp; "- " &amp; _xlfn.TEXTJOIN(CHAR(10) &amp; "- ", TRUE, _xlfn._xlws.FILTER($I$9:$I$1000, ($B$9:$B$1000=B125) * ($H$9:$H$1000="Topic"))), "")</f>
        <v/>
      </c>
      <c r="B125" s="45" t="str">
        <f t="shared" si="49"/>
        <v/>
      </c>
      <c r="C125" s="93"/>
      <c r="D125" s="46"/>
      <c r="E125" s="58"/>
      <c r="F125" s="65"/>
      <c r="G125" s="53"/>
      <c r="H125" s="53"/>
      <c r="I125" s="50"/>
      <c r="J125" s="51"/>
      <c r="K125" s="127" t="str">
        <f t="shared" si="50"/>
        <v/>
      </c>
      <c r="L125" s="101" t="str">
        <f t="shared" si="51"/>
        <v/>
      </c>
      <c r="M125" s="53">
        <v>0</v>
      </c>
      <c r="N125" s="100" t="str">
        <f t="shared" si="52"/>
        <v/>
      </c>
      <c r="O125" s="101" t="str">
        <f t="shared" si="53"/>
        <v/>
      </c>
      <c r="P125" s="53">
        <v>0</v>
      </c>
      <c r="Q125" s="100" t="str">
        <f t="shared" si="54"/>
        <v/>
      </c>
      <c r="R125" s="101" t="str">
        <f t="shared" si="55"/>
        <v/>
      </c>
      <c r="S125" s="53">
        <v>0</v>
      </c>
      <c r="T125" s="100" t="str">
        <f t="shared" si="56"/>
        <v/>
      </c>
      <c r="U125" s="101" t="str">
        <f t="shared" si="57"/>
        <v/>
      </c>
      <c r="V125" s="53">
        <v>0</v>
      </c>
      <c r="W125" s="85" t="str">
        <f t="shared" si="58"/>
        <v/>
      </c>
      <c r="X125" s="101" t="str">
        <f t="shared" si="59"/>
        <v/>
      </c>
      <c r="Y125" s="53">
        <v>0</v>
      </c>
      <c r="Z125" s="56" t="str">
        <f t="shared" si="60"/>
        <v/>
      </c>
      <c r="AA125" s="56" t="str">
        <f t="shared" si="61"/>
        <v/>
      </c>
      <c r="AB125" s="56" t="str">
        <f t="shared" si="62"/>
        <v/>
      </c>
      <c r="AC125" s="56" t="str">
        <f t="shared" si="63"/>
        <v/>
      </c>
      <c r="AD125" s="56" t="str">
        <f t="shared" si="64"/>
        <v/>
      </c>
      <c r="AE125" s="40"/>
      <c r="AF125" s="40"/>
      <c r="AG125" s="40"/>
      <c r="AH125" s="56" t="str">
        <f t="shared" si="65"/>
        <v/>
      </c>
      <c r="AI125" s="54"/>
      <c r="AJ125" s="54"/>
      <c r="AK125" s="54"/>
      <c r="AL125" s="54"/>
      <c r="AM125" s="54"/>
    </row>
    <row r="126" spans="1:39">
      <c r="A126" s="45" t="str" cm="1">
        <f t="array" ref="A126">IF(H126="PROJECT", CHAR(10) &amp; "- " &amp; _xlfn.TEXTJOIN(CHAR(10) &amp; "- ", TRUE, _xlfn._xlws.FILTER($I$9:$I$1000, ($B$9:$B$1000=B126) * ($H$9:$H$1000="Topic"))), "")</f>
        <v/>
      </c>
      <c r="B126" s="45" t="str">
        <f t="shared" si="49"/>
        <v/>
      </c>
      <c r="C126" s="93"/>
      <c r="D126" s="57"/>
      <c r="E126" s="58"/>
      <c r="F126" s="54"/>
      <c r="G126" s="52"/>
      <c r="H126" s="52"/>
      <c r="I126" s="61"/>
      <c r="J126" s="62"/>
      <c r="K126" s="127" t="str">
        <f t="shared" si="50"/>
        <v/>
      </c>
      <c r="L126" s="101" t="str">
        <f t="shared" si="51"/>
        <v/>
      </c>
      <c r="M126" s="52">
        <v>0</v>
      </c>
      <c r="N126" s="100" t="str">
        <f t="shared" si="52"/>
        <v/>
      </c>
      <c r="O126" s="101" t="str">
        <f t="shared" si="53"/>
        <v/>
      </c>
      <c r="P126" s="52">
        <v>0</v>
      </c>
      <c r="Q126" s="100" t="str">
        <f t="shared" si="54"/>
        <v/>
      </c>
      <c r="R126" s="101" t="str">
        <f t="shared" si="55"/>
        <v/>
      </c>
      <c r="S126" s="52">
        <v>0</v>
      </c>
      <c r="T126" s="100" t="str">
        <f t="shared" si="56"/>
        <v/>
      </c>
      <c r="U126" s="101" t="str">
        <f t="shared" si="57"/>
        <v/>
      </c>
      <c r="V126" s="52">
        <v>0</v>
      </c>
      <c r="W126" s="85" t="str">
        <f t="shared" si="58"/>
        <v/>
      </c>
      <c r="X126" s="101" t="str">
        <f t="shared" si="59"/>
        <v/>
      </c>
      <c r="Y126" s="52">
        <v>0</v>
      </c>
      <c r="Z126" s="56" t="str">
        <f t="shared" si="60"/>
        <v/>
      </c>
      <c r="AA126" s="56" t="str">
        <f t="shared" si="61"/>
        <v/>
      </c>
      <c r="AB126" s="56" t="str">
        <f t="shared" si="62"/>
        <v/>
      </c>
      <c r="AC126" s="56" t="str">
        <f t="shared" si="63"/>
        <v/>
      </c>
      <c r="AD126" s="56" t="str">
        <f t="shared" si="64"/>
        <v/>
      </c>
      <c r="AE126" s="40"/>
      <c r="AF126" s="40"/>
      <c r="AG126" s="40"/>
      <c r="AH126" s="56" t="str">
        <f t="shared" si="65"/>
        <v/>
      </c>
      <c r="AI126" s="54"/>
      <c r="AJ126" s="54"/>
      <c r="AK126" s="54"/>
      <c r="AL126" s="54"/>
      <c r="AM126" s="54"/>
    </row>
    <row r="127" spans="1:39">
      <c r="A127" s="45" t="str" cm="1">
        <f t="array" ref="A127">IF(H127="PROJECT", CHAR(10) &amp; "- " &amp; _xlfn.TEXTJOIN(CHAR(10) &amp; "- ", TRUE, _xlfn._xlws.FILTER($I$9:$I$1000, ($B$9:$B$1000=B127) * ($H$9:$H$1000="Topic"))), "")</f>
        <v/>
      </c>
      <c r="B127" s="45" t="str">
        <f t="shared" si="49"/>
        <v/>
      </c>
      <c r="C127" s="93"/>
      <c r="D127" s="46"/>
      <c r="E127" s="58"/>
      <c r="F127" s="65"/>
      <c r="G127" s="53"/>
      <c r="H127" s="53"/>
      <c r="I127" s="50"/>
      <c r="J127" s="51"/>
      <c r="K127" s="127" t="str">
        <f t="shared" si="50"/>
        <v/>
      </c>
      <c r="L127" s="101" t="str">
        <f t="shared" si="51"/>
        <v/>
      </c>
      <c r="M127" s="53">
        <v>0</v>
      </c>
      <c r="N127" s="100" t="str">
        <f t="shared" si="52"/>
        <v/>
      </c>
      <c r="O127" s="101" t="str">
        <f t="shared" si="53"/>
        <v/>
      </c>
      <c r="P127" s="53">
        <v>0</v>
      </c>
      <c r="Q127" s="100" t="str">
        <f t="shared" si="54"/>
        <v/>
      </c>
      <c r="R127" s="101" t="str">
        <f t="shared" si="55"/>
        <v/>
      </c>
      <c r="S127" s="53">
        <v>0</v>
      </c>
      <c r="T127" s="100" t="str">
        <f t="shared" si="56"/>
        <v/>
      </c>
      <c r="U127" s="101" t="str">
        <f t="shared" si="57"/>
        <v/>
      </c>
      <c r="V127" s="53">
        <v>0</v>
      </c>
      <c r="W127" s="85" t="str">
        <f t="shared" si="58"/>
        <v/>
      </c>
      <c r="X127" s="101" t="str">
        <f t="shared" si="59"/>
        <v/>
      </c>
      <c r="Y127" s="53">
        <v>0</v>
      </c>
      <c r="Z127" s="56" t="str">
        <f t="shared" si="60"/>
        <v/>
      </c>
      <c r="AA127" s="56" t="str">
        <f t="shared" si="61"/>
        <v/>
      </c>
      <c r="AB127" s="56" t="str">
        <f t="shared" si="62"/>
        <v/>
      </c>
      <c r="AC127" s="56" t="str">
        <f t="shared" si="63"/>
        <v/>
      </c>
      <c r="AD127" s="56" t="str">
        <f t="shared" si="64"/>
        <v/>
      </c>
      <c r="AE127" s="40"/>
      <c r="AF127" s="40"/>
      <c r="AG127" s="40"/>
      <c r="AH127" s="56" t="str">
        <f t="shared" si="65"/>
        <v/>
      </c>
      <c r="AI127" s="54"/>
      <c r="AJ127" s="54"/>
      <c r="AK127" s="54"/>
      <c r="AL127" s="54"/>
      <c r="AM127" s="54"/>
    </row>
    <row r="128" spans="1:39">
      <c r="A128" s="45" t="str" cm="1">
        <f t="array" ref="A128">IF(H128="PROJECT", CHAR(10) &amp; "- " &amp; _xlfn.TEXTJOIN(CHAR(10) &amp; "- ", TRUE, _xlfn._xlws.FILTER($I$9:$I$1000, ($B$9:$B$1000=B128) * ($H$9:$H$1000="Topic"))), "")</f>
        <v/>
      </c>
      <c r="B128" s="45" t="str">
        <f t="shared" si="49"/>
        <v/>
      </c>
      <c r="C128" s="93"/>
      <c r="D128" s="57"/>
      <c r="E128" s="58"/>
      <c r="F128" s="54"/>
      <c r="G128" s="52"/>
      <c r="H128" s="52"/>
      <c r="I128" s="61"/>
      <c r="J128" s="62"/>
      <c r="K128" s="127" t="str">
        <f t="shared" si="50"/>
        <v/>
      </c>
      <c r="L128" s="101" t="str">
        <f t="shared" si="51"/>
        <v/>
      </c>
      <c r="M128" s="52">
        <v>0</v>
      </c>
      <c r="N128" s="100" t="str">
        <f t="shared" si="52"/>
        <v/>
      </c>
      <c r="O128" s="101" t="str">
        <f t="shared" si="53"/>
        <v/>
      </c>
      <c r="P128" s="52">
        <v>0</v>
      </c>
      <c r="Q128" s="100" t="str">
        <f t="shared" si="54"/>
        <v/>
      </c>
      <c r="R128" s="101" t="str">
        <f t="shared" si="55"/>
        <v/>
      </c>
      <c r="S128" s="52">
        <v>0</v>
      </c>
      <c r="T128" s="100" t="str">
        <f t="shared" si="56"/>
        <v/>
      </c>
      <c r="U128" s="101" t="str">
        <f t="shared" si="57"/>
        <v/>
      </c>
      <c r="V128" s="52">
        <v>0</v>
      </c>
      <c r="W128" s="85" t="str">
        <f t="shared" si="58"/>
        <v/>
      </c>
      <c r="X128" s="101" t="str">
        <f t="shared" si="59"/>
        <v/>
      </c>
      <c r="Y128" s="52">
        <v>0</v>
      </c>
      <c r="Z128" s="56" t="str">
        <f t="shared" si="60"/>
        <v/>
      </c>
      <c r="AA128" s="56" t="str">
        <f t="shared" si="61"/>
        <v/>
      </c>
      <c r="AB128" s="56" t="str">
        <f t="shared" si="62"/>
        <v/>
      </c>
      <c r="AC128" s="56" t="str">
        <f t="shared" si="63"/>
        <v/>
      </c>
      <c r="AD128" s="56" t="str">
        <f t="shared" si="64"/>
        <v/>
      </c>
      <c r="AE128" s="40"/>
      <c r="AF128" s="40"/>
      <c r="AG128" s="40"/>
      <c r="AH128" s="56" t="str">
        <f t="shared" si="65"/>
        <v/>
      </c>
      <c r="AI128" s="54"/>
      <c r="AJ128" s="54"/>
      <c r="AK128" s="54"/>
      <c r="AL128" s="54"/>
      <c r="AM128" s="54"/>
    </row>
    <row r="129" spans="1:39">
      <c r="A129" s="45" t="str" cm="1">
        <f t="array" ref="A129">IF(H129="PROJECT", CHAR(10) &amp; "- " &amp; _xlfn.TEXTJOIN(CHAR(10) &amp; "- ", TRUE, _xlfn._xlws.FILTER($I$9:$I$1000, ($B$9:$B$1000=B129) * ($H$9:$H$1000="Topic"))), "")</f>
        <v/>
      </c>
      <c r="B129" s="45" t="str">
        <f t="shared" si="49"/>
        <v/>
      </c>
      <c r="C129" s="93"/>
      <c r="D129" s="46"/>
      <c r="E129" s="58"/>
      <c r="F129" s="65"/>
      <c r="G129" s="53"/>
      <c r="H129" s="53"/>
      <c r="I129" s="50"/>
      <c r="J129" s="51"/>
      <c r="K129" s="127" t="str">
        <f t="shared" si="50"/>
        <v/>
      </c>
      <c r="L129" s="101" t="str">
        <f t="shared" si="51"/>
        <v/>
      </c>
      <c r="M129" s="53">
        <v>0</v>
      </c>
      <c r="N129" s="100" t="str">
        <f t="shared" si="52"/>
        <v/>
      </c>
      <c r="O129" s="101" t="str">
        <f t="shared" si="53"/>
        <v/>
      </c>
      <c r="P129" s="53">
        <v>0</v>
      </c>
      <c r="Q129" s="100" t="str">
        <f t="shared" si="54"/>
        <v/>
      </c>
      <c r="R129" s="101" t="str">
        <f t="shared" si="55"/>
        <v/>
      </c>
      <c r="S129" s="53">
        <v>0</v>
      </c>
      <c r="T129" s="100" t="str">
        <f t="shared" si="56"/>
        <v/>
      </c>
      <c r="U129" s="101" t="str">
        <f t="shared" si="57"/>
        <v/>
      </c>
      <c r="V129" s="53">
        <v>0</v>
      </c>
      <c r="W129" s="85" t="str">
        <f t="shared" si="58"/>
        <v/>
      </c>
      <c r="X129" s="101" t="str">
        <f t="shared" si="59"/>
        <v/>
      </c>
      <c r="Y129" s="53">
        <v>0</v>
      </c>
      <c r="Z129" s="56" t="str">
        <f t="shared" si="60"/>
        <v/>
      </c>
      <c r="AA129" s="56" t="str">
        <f t="shared" si="61"/>
        <v/>
      </c>
      <c r="AB129" s="56" t="str">
        <f t="shared" si="62"/>
        <v/>
      </c>
      <c r="AC129" s="56" t="str">
        <f t="shared" si="63"/>
        <v/>
      </c>
      <c r="AD129" s="56" t="str">
        <f t="shared" si="64"/>
        <v/>
      </c>
      <c r="AE129" s="40"/>
      <c r="AF129" s="40"/>
      <c r="AG129" s="40"/>
      <c r="AH129" s="56" t="str">
        <f t="shared" si="65"/>
        <v/>
      </c>
      <c r="AI129" s="54"/>
      <c r="AJ129" s="54"/>
      <c r="AK129" s="54"/>
      <c r="AL129" s="54"/>
      <c r="AM129" s="54"/>
    </row>
    <row r="130" spans="1:39">
      <c r="A130" s="45" t="str" cm="1">
        <f t="array" ref="A130">IF(H130="PROJECT", CHAR(10) &amp; "- " &amp; _xlfn.TEXTJOIN(CHAR(10) &amp; "- ", TRUE, _xlfn._xlws.FILTER($I$9:$I$1000, ($B$9:$B$1000=B130) * ($H$9:$H$1000="Topic"))), "")</f>
        <v/>
      </c>
      <c r="B130" s="45" t="str">
        <f t="shared" si="49"/>
        <v/>
      </c>
      <c r="C130" s="93"/>
      <c r="D130" s="57"/>
      <c r="E130" s="58"/>
      <c r="F130" s="54"/>
      <c r="G130" s="52"/>
      <c r="H130" s="52"/>
      <c r="I130" s="61"/>
      <c r="J130" s="62"/>
      <c r="K130" s="127" t="str">
        <f t="shared" si="50"/>
        <v/>
      </c>
      <c r="L130" s="101" t="str">
        <f t="shared" si="51"/>
        <v/>
      </c>
      <c r="M130" s="52">
        <v>0</v>
      </c>
      <c r="N130" s="100" t="str">
        <f t="shared" si="52"/>
        <v/>
      </c>
      <c r="O130" s="101" t="str">
        <f t="shared" si="53"/>
        <v/>
      </c>
      <c r="P130" s="52">
        <v>0</v>
      </c>
      <c r="Q130" s="100" t="str">
        <f t="shared" si="54"/>
        <v/>
      </c>
      <c r="R130" s="101" t="str">
        <f t="shared" si="55"/>
        <v/>
      </c>
      <c r="S130" s="52">
        <v>0</v>
      </c>
      <c r="T130" s="100" t="str">
        <f t="shared" si="56"/>
        <v/>
      </c>
      <c r="U130" s="101" t="str">
        <f t="shared" si="57"/>
        <v/>
      </c>
      <c r="V130" s="52">
        <v>0</v>
      </c>
      <c r="W130" s="85" t="str">
        <f t="shared" si="58"/>
        <v/>
      </c>
      <c r="X130" s="101" t="str">
        <f t="shared" si="59"/>
        <v/>
      </c>
      <c r="Y130" s="52">
        <v>0</v>
      </c>
      <c r="Z130" s="56" t="str">
        <f t="shared" si="60"/>
        <v/>
      </c>
      <c r="AA130" s="56" t="str">
        <f t="shared" si="61"/>
        <v/>
      </c>
      <c r="AB130" s="56" t="str">
        <f t="shared" si="62"/>
        <v/>
      </c>
      <c r="AC130" s="56" t="str">
        <f t="shared" si="63"/>
        <v/>
      </c>
      <c r="AD130" s="56" t="str">
        <f t="shared" si="64"/>
        <v/>
      </c>
      <c r="AE130" s="40"/>
      <c r="AF130" s="40"/>
      <c r="AG130" s="40"/>
      <c r="AH130" s="56" t="str">
        <f t="shared" si="65"/>
        <v/>
      </c>
      <c r="AI130" s="54"/>
      <c r="AJ130" s="54"/>
      <c r="AK130" s="54"/>
      <c r="AL130" s="54"/>
      <c r="AM130" s="54"/>
    </row>
    <row r="131" spans="1:39">
      <c r="A131" s="45" t="str" cm="1">
        <f t="array" ref="A131">IF(H131="PROJECT", CHAR(10) &amp; "- " &amp; _xlfn.TEXTJOIN(CHAR(10) &amp; "- ", TRUE, _xlfn._xlws.FILTER($I$9:$I$1000, ($B$9:$B$1000=B131) * ($H$9:$H$1000="Topic"))), "")</f>
        <v/>
      </c>
      <c r="B131" s="45" t="str">
        <f t="shared" si="49"/>
        <v/>
      </c>
      <c r="C131" s="93"/>
      <c r="D131" s="46"/>
      <c r="E131" s="58"/>
      <c r="F131" s="65"/>
      <c r="G131" s="53"/>
      <c r="H131" s="53"/>
      <c r="I131" s="50"/>
      <c r="J131" s="51"/>
      <c r="K131" s="127" t="str">
        <f t="shared" si="50"/>
        <v/>
      </c>
      <c r="L131" s="101" t="str">
        <f t="shared" si="51"/>
        <v/>
      </c>
      <c r="M131" s="53">
        <v>0</v>
      </c>
      <c r="N131" s="100" t="str">
        <f t="shared" si="52"/>
        <v/>
      </c>
      <c r="O131" s="101" t="str">
        <f t="shared" si="53"/>
        <v/>
      </c>
      <c r="P131" s="53">
        <v>0</v>
      </c>
      <c r="Q131" s="100" t="str">
        <f t="shared" si="54"/>
        <v/>
      </c>
      <c r="R131" s="101" t="str">
        <f t="shared" si="55"/>
        <v/>
      </c>
      <c r="S131" s="53">
        <v>0</v>
      </c>
      <c r="T131" s="100" t="str">
        <f t="shared" si="56"/>
        <v/>
      </c>
      <c r="U131" s="101" t="str">
        <f t="shared" si="57"/>
        <v/>
      </c>
      <c r="V131" s="53">
        <v>0</v>
      </c>
      <c r="W131" s="85" t="str">
        <f t="shared" si="58"/>
        <v/>
      </c>
      <c r="X131" s="101" t="str">
        <f t="shared" si="59"/>
        <v/>
      </c>
      <c r="Y131" s="53">
        <v>0</v>
      </c>
      <c r="Z131" s="56" t="str">
        <f t="shared" si="60"/>
        <v/>
      </c>
      <c r="AA131" s="56" t="str">
        <f t="shared" si="61"/>
        <v/>
      </c>
      <c r="AB131" s="56" t="str">
        <f t="shared" si="62"/>
        <v/>
      </c>
      <c r="AC131" s="56" t="str">
        <f t="shared" si="63"/>
        <v/>
      </c>
      <c r="AD131" s="56" t="str">
        <f t="shared" si="64"/>
        <v/>
      </c>
      <c r="AE131" s="40"/>
      <c r="AF131" s="40"/>
      <c r="AG131" s="40"/>
      <c r="AH131" s="56" t="str">
        <f t="shared" si="65"/>
        <v/>
      </c>
      <c r="AI131" s="54"/>
      <c r="AJ131" s="54"/>
      <c r="AK131" s="54"/>
      <c r="AL131" s="54"/>
      <c r="AM131" s="54"/>
    </row>
    <row r="132" spans="1:39">
      <c r="A132" s="45" t="str" cm="1">
        <f t="array" ref="A132">IF(H132="PROJECT", CHAR(10) &amp; "- " &amp; _xlfn.TEXTJOIN(CHAR(10) &amp; "- ", TRUE, _xlfn._xlws.FILTER($I$9:$I$1000, ($B$9:$B$1000=B132) * ($H$9:$H$1000="Topic"))), "")</f>
        <v/>
      </c>
      <c r="B132" s="45" t="str">
        <f t="shared" si="49"/>
        <v/>
      </c>
      <c r="C132" s="93"/>
      <c r="D132" s="57"/>
      <c r="E132" s="58"/>
      <c r="F132" s="54"/>
      <c r="G132" s="52"/>
      <c r="H132" s="52"/>
      <c r="I132" s="61"/>
      <c r="J132" s="62"/>
      <c r="K132" s="127" t="str">
        <f t="shared" si="50"/>
        <v/>
      </c>
      <c r="L132" s="101" t="str">
        <f t="shared" si="51"/>
        <v/>
      </c>
      <c r="M132" s="52">
        <v>0</v>
      </c>
      <c r="N132" s="100" t="str">
        <f t="shared" si="52"/>
        <v/>
      </c>
      <c r="O132" s="101" t="str">
        <f t="shared" si="53"/>
        <v/>
      </c>
      <c r="P132" s="52">
        <v>0</v>
      </c>
      <c r="Q132" s="100" t="str">
        <f t="shared" si="54"/>
        <v/>
      </c>
      <c r="R132" s="101" t="str">
        <f t="shared" si="55"/>
        <v/>
      </c>
      <c r="S132" s="52">
        <v>0</v>
      </c>
      <c r="T132" s="100" t="str">
        <f t="shared" si="56"/>
        <v/>
      </c>
      <c r="U132" s="101" t="str">
        <f t="shared" si="57"/>
        <v/>
      </c>
      <c r="V132" s="52">
        <v>0</v>
      </c>
      <c r="W132" s="85" t="str">
        <f t="shared" si="58"/>
        <v/>
      </c>
      <c r="X132" s="101" t="str">
        <f t="shared" si="59"/>
        <v/>
      </c>
      <c r="Y132" s="52">
        <v>0</v>
      </c>
      <c r="Z132" s="56" t="str">
        <f t="shared" si="60"/>
        <v/>
      </c>
      <c r="AA132" s="56" t="str">
        <f t="shared" si="61"/>
        <v/>
      </c>
      <c r="AB132" s="56" t="str">
        <f t="shared" si="62"/>
        <v/>
      </c>
      <c r="AC132" s="56" t="str">
        <f t="shared" si="63"/>
        <v/>
      </c>
      <c r="AD132" s="56" t="str">
        <f t="shared" si="64"/>
        <v/>
      </c>
      <c r="AE132" s="40"/>
      <c r="AF132" s="40"/>
      <c r="AG132" s="40"/>
      <c r="AH132" s="56" t="str">
        <f t="shared" si="65"/>
        <v/>
      </c>
      <c r="AI132" s="54"/>
      <c r="AJ132" s="54"/>
      <c r="AK132" s="54"/>
      <c r="AL132" s="54"/>
      <c r="AM132" s="54"/>
    </row>
    <row r="133" spans="1:39">
      <c r="A133" s="45" t="str" cm="1">
        <f t="array" ref="A133">IF(H133="PROJECT", CHAR(10) &amp; "- " &amp; _xlfn.TEXTJOIN(CHAR(10) &amp; "- ", TRUE, _xlfn._xlws.FILTER($I$9:$I$1000, ($B$9:$B$1000=B133) * ($H$9:$H$1000="Topic"))), "")</f>
        <v/>
      </c>
      <c r="B133" s="45" t="str">
        <f t="shared" si="49"/>
        <v/>
      </c>
      <c r="C133" s="93"/>
      <c r="D133" s="46"/>
      <c r="E133" s="58"/>
      <c r="F133" s="65"/>
      <c r="G133" s="53"/>
      <c r="H133" s="53"/>
      <c r="I133" s="50"/>
      <c r="J133" s="51"/>
      <c r="K133" s="127" t="str">
        <f t="shared" si="50"/>
        <v/>
      </c>
      <c r="L133" s="101" t="str">
        <f t="shared" si="51"/>
        <v/>
      </c>
      <c r="M133" s="53">
        <v>0</v>
      </c>
      <c r="N133" s="100" t="str">
        <f t="shared" si="52"/>
        <v/>
      </c>
      <c r="O133" s="101" t="str">
        <f t="shared" si="53"/>
        <v/>
      </c>
      <c r="P133" s="53">
        <v>0</v>
      </c>
      <c r="Q133" s="100" t="str">
        <f t="shared" si="54"/>
        <v/>
      </c>
      <c r="R133" s="101" t="str">
        <f t="shared" si="55"/>
        <v/>
      </c>
      <c r="S133" s="53">
        <v>0</v>
      </c>
      <c r="T133" s="100" t="str">
        <f t="shared" si="56"/>
        <v/>
      </c>
      <c r="U133" s="101" t="str">
        <f t="shared" si="57"/>
        <v/>
      </c>
      <c r="V133" s="53">
        <v>0</v>
      </c>
      <c r="W133" s="85" t="str">
        <f t="shared" si="58"/>
        <v/>
      </c>
      <c r="X133" s="101" t="str">
        <f t="shared" si="59"/>
        <v/>
      </c>
      <c r="Y133" s="53">
        <v>0</v>
      </c>
      <c r="Z133" s="56" t="str">
        <f t="shared" si="60"/>
        <v/>
      </c>
      <c r="AA133" s="56" t="str">
        <f t="shared" si="61"/>
        <v/>
      </c>
      <c r="AB133" s="56" t="str">
        <f t="shared" si="62"/>
        <v/>
      </c>
      <c r="AC133" s="56" t="str">
        <f t="shared" si="63"/>
        <v/>
      </c>
      <c r="AD133" s="56" t="str">
        <f t="shared" si="64"/>
        <v/>
      </c>
      <c r="AE133" s="40"/>
      <c r="AF133" s="40"/>
      <c r="AG133" s="40"/>
      <c r="AH133" s="56" t="str">
        <f t="shared" si="65"/>
        <v/>
      </c>
      <c r="AI133" s="54"/>
      <c r="AJ133" s="54"/>
      <c r="AK133" s="54"/>
      <c r="AL133" s="54"/>
      <c r="AM133" s="54"/>
    </row>
    <row r="134" spans="1:39">
      <c r="A134" s="45" t="str" cm="1">
        <f t="array" ref="A134">IF(H134="PROJECT", CHAR(10) &amp; "- " &amp; _xlfn.TEXTJOIN(CHAR(10) &amp; "- ", TRUE, _xlfn._xlws.FILTER($I$9:$I$1000, ($B$9:$B$1000=B134) * ($H$9:$H$1000="Topic"))), "")</f>
        <v/>
      </c>
      <c r="B134" s="45" t="str">
        <f t="shared" si="49"/>
        <v/>
      </c>
      <c r="C134" s="93"/>
      <c r="D134" s="57"/>
      <c r="E134" s="58"/>
      <c r="F134" s="54"/>
      <c r="G134" s="52"/>
      <c r="H134" s="52"/>
      <c r="I134" s="61"/>
      <c r="J134" s="62"/>
      <c r="K134" s="127" t="str">
        <f t="shared" si="50"/>
        <v/>
      </c>
      <c r="L134" s="101" t="str">
        <f t="shared" si="51"/>
        <v/>
      </c>
      <c r="M134" s="52">
        <v>0</v>
      </c>
      <c r="N134" s="100" t="str">
        <f t="shared" si="52"/>
        <v/>
      </c>
      <c r="O134" s="101" t="str">
        <f t="shared" si="53"/>
        <v/>
      </c>
      <c r="P134" s="52">
        <v>0</v>
      </c>
      <c r="Q134" s="100" t="str">
        <f t="shared" si="54"/>
        <v/>
      </c>
      <c r="R134" s="101" t="str">
        <f t="shared" si="55"/>
        <v/>
      </c>
      <c r="S134" s="52">
        <v>0</v>
      </c>
      <c r="T134" s="100" t="str">
        <f t="shared" si="56"/>
        <v/>
      </c>
      <c r="U134" s="101" t="str">
        <f t="shared" si="57"/>
        <v/>
      </c>
      <c r="V134" s="52">
        <v>0</v>
      </c>
      <c r="W134" s="85" t="str">
        <f t="shared" si="58"/>
        <v/>
      </c>
      <c r="X134" s="101" t="str">
        <f t="shared" si="59"/>
        <v/>
      </c>
      <c r="Y134" s="52">
        <v>0</v>
      </c>
      <c r="Z134" s="56" t="str">
        <f t="shared" si="60"/>
        <v/>
      </c>
      <c r="AA134" s="56" t="str">
        <f t="shared" si="61"/>
        <v/>
      </c>
      <c r="AB134" s="56" t="str">
        <f t="shared" si="62"/>
        <v/>
      </c>
      <c r="AC134" s="56" t="str">
        <f t="shared" si="63"/>
        <v/>
      </c>
      <c r="AD134" s="56" t="str">
        <f t="shared" si="64"/>
        <v/>
      </c>
      <c r="AE134" s="40"/>
      <c r="AF134" s="40"/>
      <c r="AG134" s="40"/>
      <c r="AH134" s="56" t="str">
        <f t="shared" si="65"/>
        <v/>
      </c>
      <c r="AI134" s="54"/>
      <c r="AJ134" s="54"/>
      <c r="AK134" s="54"/>
      <c r="AL134" s="54"/>
      <c r="AM134" s="54"/>
    </row>
    <row r="135" spans="1:39">
      <c r="A135" s="45" t="str" cm="1">
        <f t="array" ref="A135">IF(H135="PROJECT", CHAR(10) &amp; "- " &amp; _xlfn.TEXTJOIN(CHAR(10) &amp; "- ", TRUE, _xlfn._xlws.FILTER($I$9:$I$1000, ($B$9:$B$1000=B135) * ($H$9:$H$1000="Topic"))), "")</f>
        <v/>
      </c>
      <c r="B135" s="45" t="str">
        <f t="shared" si="49"/>
        <v/>
      </c>
      <c r="C135" s="93"/>
      <c r="D135" s="46"/>
      <c r="E135" s="58"/>
      <c r="F135" s="65"/>
      <c r="G135" s="53"/>
      <c r="H135" s="53"/>
      <c r="I135" s="50"/>
      <c r="J135" s="51"/>
      <c r="K135" s="127" t="str">
        <f t="shared" si="50"/>
        <v/>
      </c>
      <c r="L135" s="101" t="str">
        <f t="shared" si="51"/>
        <v/>
      </c>
      <c r="M135" s="53">
        <v>0</v>
      </c>
      <c r="N135" s="100" t="str">
        <f t="shared" si="52"/>
        <v/>
      </c>
      <c r="O135" s="101" t="str">
        <f t="shared" si="53"/>
        <v/>
      </c>
      <c r="P135" s="53">
        <v>0</v>
      </c>
      <c r="Q135" s="100" t="str">
        <f t="shared" si="54"/>
        <v/>
      </c>
      <c r="R135" s="101" t="str">
        <f t="shared" si="55"/>
        <v/>
      </c>
      <c r="S135" s="53">
        <v>0</v>
      </c>
      <c r="T135" s="100" t="str">
        <f t="shared" si="56"/>
        <v/>
      </c>
      <c r="U135" s="101" t="str">
        <f t="shared" si="57"/>
        <v/>
      </c>
      <c r="V135" s="53">
        <v>0</v>
      </c>
      <c r="W135" s="85" t="str">
        <f t="shared" si="58"/>
        <v/>
      </c>
      <c r="X135" s="101" t="str">
        <f t="shared" si="59"/>
        <v/>
      </c>
      <c r="Y135" s="53">
        <v>0</v>
      </c>
      <c r="Z135" s="56" t="str">
        <f t="shared" si="60"/>
        <v/>
      </c>
      <c r="AA135" s="56" t="str">
        <f t="shared" si="61"/>
        <v/>
      </c>
      <c r="AB135" s="56" t="str">
        <f t="shared" si="62"/>
        <v/>
      </c>
      <c r="AC135" s="56" t="str">
        <f t="shared" si="63"/>
        <v/>
      </c>
      <c r="AD135" s="56" t="str">
        <f t="shared" si="64"/>
        <v/>
      </c>
      <c r="AE135" s="40"/>
      <c r="AF135" s="40"/>
      <c r="AG135" s="40"/>
      <c r="AH135" s="56" t="str">
        <f t="shared" si="65"/>
        <v/>
      </c>
      <c r="AI135" s="54"/>
      <c r="AJ135" s="54"/>
      <c r="AK135" s="54"/>
      <c r="AL135" s="54"/>
      <c r="AM135" s="54"/>
    </row>
    <row r="136" spans="1:39">
      <c r="A136" s="45" t="str" cm="1">
        <f t="array" ref="A136">IF(H136="PROJECT", CHAR(10) &amp; "- " &amp; _xlfn.TEXTJOIN(CHAR(10) &amp; "- ", TRUE, _xlfn._xlws.FILTER($I$9:$I$1000, ($B$9:$B$1000=B136) * ($H$9:$H$1000="Topic"))), "")</f>
        <v/>
      </c>
      <c r="B136" s="45" t="str">
        <f t="shared" si="49"/>
        <v/>
      </c>
      <c r="C136" s="93"/>
      <c r="D136" s="57"/>
      <c r="E136" s="58"/>
      <c r="F136" s="54"/>
      <c r="G136" s="52"/>
      <c r="H136" s="52"/>
      <c r="I136" s="61"/>
      <c r="J136" s="62"/>
      <c r="K136" s="127" t="str">
        <f t="shared" si="50"/>
        <v/>
      </c>
      <c r="L136" s="101" t="str">
        <f t="shared" si="51"/>
        <v/>
      </c>
      <c r="M136" s="52">
        <v>0</v>
      </c>
      <c r="N136" s="100" t="str">
        <f t="shared" si="52"/>
        <v/>
      </c>
      <c r="O136" s="101" t="str">
        <f t="shared" si="53"/>
        <v/>
      </c>
      <c r="P136" s="52">
        <v>0</v>
      </c>
      <c r="Q136" s="100" t="str">
        <f t="shared" si="54"/>
        <v/>
      </c>
      <c r="R136" s="101" t="str">
        <f t="shared" si="55"/>
        <v/>
      </c>
      <c r="S136" s="52">
        <v>0</v>
      </c>
      <c r="T136" s="100" t="str">
        <f t="shared" si="56"/>
        <v/>
      </c>
      <c r="U136" s="101" t="str">
        <f t="shared" si="57"/>
        <v/>
      </c>
      <c r="V136" s="52">
        <v>0</v>
      </c>
      <c r="W136" s="85" t="str">
        <f t="shared" si="58"/>
        <v/>
      </c>
      <c r="X136" s="101" t="str">
        <f t="shared" si="59"/>
        <v/>
      </c>
      <c r="Y136" s="52">
        <v>0</v>
      </c>
      <c r="Z136" s="56" t="str">
        <f t="shared" si="60"/>
        <v/>
      </c>
      <c r="AA136" s="56" t="str">
        <f t="shared" si="61"/>
        <v/>
      </c>
      <c r="AB136" s="56" t="str">
        <f t="shared" si="62"/>
        <v/>
      </c>
      <c r="AC136" s="56" t="str">
        <f t="shared" si="63"/>
        <v/>
      </c>
      <c r="AD136" s="56" t="str">
        <f t="shared" si="64"/>
        <v/>
      </c>
      <c r="AE136" s="40"/>
      <c r="AF136" s="40"/>
      <c r="AG136" s="40"/>
      <c r="AH136" s="56" t="str">
        <f t="shared" si="65"/>
        <v/>
      </c>
      <c r="AI136" s="54"/>
      <c r="AJ136" s="54"/>
      <c r="AK136" s="54"/>
      <c r="AL136" s="54"/>
      <c r="AM136" s="54"/>
    </row>
    <row r="137" spans="1:39">
      <c r="A137" s="45" t="str" cm="1">
        <f t="array" ref="A137">IF(H137="PROJECT", CHAR(10) &amp; "- " &amp; _xlfn.TEXTJOIN(CHAR(10) &amp; "- ", TRUE, _xlfn._xlws.FILTER($I$9:$I$1000, ($B$9:$B$1000=B137) * ($H$9:$H$1000="Topic"))), "")</f>
        <v/>
      </c>
      <c r="B137" s="45" t="str">
        <f t="shared" si="49"/>
        <v/>
      </c>
      <c r="C137" s="93"/>
      <c r="D137" s="46"/>
      <c r="E137" s="58"/>
      <c r="F137" s="65"/>
      <c r="G137" s="53"/>
      <c r="H137" s="53"/>
      <c r="I137" s="50"/>
      <c r="J137" s="51"/>
      <c r="K137" s="127" t="str">
        <f t="shared" ref="K137:K168" si="66">IF(H137="Topic",
"[ROLE] Friendly tutor specializing in " &amp; $I$2 &amp; " | " &amp;
"[TOPIC] " &amp; I137 &amp; " | " &amp;
"[LEVEL] " &amp; G137 &amp; " | " &amp;
"[COUNT] " &amp; D137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$C137 &amp; " lines of EXECUTABLE code (STRICT: Do NOT count comments or blank lines). - NEVER exceed this limit. | " &amp;
"[FUNCTION RULE] Rule: " &amp; IF(G137="Beginner","Focus strictly on flat linear scripts, variables, print statements, and primitive data types. DO NOT use custom def functions.", IF(G137="Intermediate",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F137 &amp; " | Stage 1 📖 Practice | " &amp; IF($I$3="", $I$2, $I$2&amp; " - " &amp;$I$3) &amp; " | 📊 Level: " &amp; G137 &amp; " | 🌐 Coding5s.com" &amp; CHAR(10) &amp; "**Concept:** " &amp; J137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D137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IF(AJ137&lt;&gt;"", AJ137,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IF(H137="PROJECT", Z137, ""))</f>
        <v/>
      </c>
      <c r="L137" s="101" t="str">
        <f t="shared" ref="L137:L168" si="67">IF(OR(H137="Topic", UPPER(H137)="PROJECT"),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IF(UPPER(H137)="PROJECT", "building a PROJECT: " &amp; I137 &amp; ". Topics applied in this project: " &amp; A137 &amp; ". Project objective: " &amp; J137, "learning: " &amp; I137 &amp; ". Topic details: " &amp; J137)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IF(G137="Beginner", "Evaluate based on basic print statements, data structures, and conditional logic. Do NOT expect decorators, generators, or functions unless explicitly demanded.", IF(G137="Intermediate",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IF(AJ137&lt;&gt;"", "[MENTOR CONTEXT ALERT] Be aware of the following infrastructure limitation for this exercise: " &amp; AJ137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IF(UPPER(H137)="PROJECT",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IF(UPPER(H137)="PROJECT",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IF(UPPER(H137)="PROJECT", "Project #", "Topic #") &amp; F137 &amp; " | Practice | " &amp; IF($I$3="", $I$2, $I$2&amp; " - " &amp;$I$3) &amp; " | 📊 Level: " &amp; G137 &amp; CHAR(10) &amp; "**" &amp; IF(UPPER(H137)="PROJECT", "Project", "Topic") &amp; ":** " &amp; I137 &amp; CHAR(10) &amp; "---" &amp; CHAR(10) &amp; " | " &amp;
"[FOOTER RULE - STRICT] End your response with: '--- ⚡ *Coding5s Mentor System — Eliminating Epistemic Debt*' | ","")</f>
        <v/>
      </c>
      <c r="M137" s="53">
        <v>0</v>
      </c>
      <c r="N137" s="100" t="str">
        <f t="shared" ref="N137:N168" si="68">IF(H137="Topic",
"[ROLE] Careless " &amp; $I$2 &amp; " Developer | " &amp;
"[TASK] Generate debugging challenges in " &amp; $I$2 &amp; " | | " &amp;
"[TOPIC] " &amp; I137 &amp; " | | " &amp;
"[LEVEL] " &amp; G137 &amp; " | | " &amp;
"[COUNT] " &amp; D137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F137 &amp; " | Stage 2 🐛 Debug | " &amp; IF($I$3="", $I$2, $I$2&amp; " - " &amp;$I$3) &amp; " | 📊 Level: " &amp; G137 &amp; " | 🌐 Coding5s.com" &amp; CHAR(10) &amp; "Concept: " &amp; J137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IF(G137="Beginner", "5–15", IF(G137="Intermediate",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D137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IF(H137="PROJECT", AA137, ""))</f>
        <v/>
      </c>
      <c r="O137" s="101" t="str">
        <f t="shared" ref="O137:O168" si="69">IF(OR(H137="Topic", UPPER(H137)="PROJECT"),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IF(UPPER(H137)="PROJECT", "PROJECT: " &amp; I137 &amp; ". Topics involved: " &amp; A137 &amp; ". Project objective: " &amp; J137, "TOPIC: " &amp; I137 &amp; ". Topic details: " &amp; J137)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IF(UPPER(H137)="PROJECT", "Project #", "Topic #") &amp; F137 &amp; " | Debug | " &amp; IF($I$3="", $I$2, $I$2&amp; " - " &amp;$I$3) &amp; " | 📊 Level: " &amp; G137 &amp; CHAR(10) &amp; "**" &amp; IF(UPPER(H137)="PROJECT", "Project", "Topic") &amp; ":** " &amp; I137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7" s="53">
        <v>0</v>
      </c>
      <c r="Q137" s="100" t="str">
        <f t="shared" ref="Q137:Q168" si="70">IF(H137="Topic",
"[ROLE] Tech Lead | " &amp;
"[TASK] Assign incomplete " &amp; $I$2 &amp; " script challenges | " &amp;
"[TOPIC] " &amp; I137 &amp; " | " &amp;
"[LEVEL] " &amp; G137 &amp; " | " &amp;
"[COUNT] " &amp; D137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F137 &amp; " | Stage 3 🧩 Complete | " &amp; IF($I$3="", $I$2, $I$2&amp; " - " &amp;$I$3) &amp; " | 📊 Level: " &amp; G137 &amp; " | 🌐 Coding5s.com" &amp; CHAR(10) &amp; "**Concept:** " &amp; J137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IF(G137="Beginner","5–15", IF(G137="Intermediate","10–25","15–35"))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D137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I137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IF(G137="Beginner", "Clear explicit hint (no code) | ", IF(G137="Intermediate",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IF(H137="PROJECT", AB137, ""))</f>
        <v/>
      </c>
      <c r="R137" s="101" t="str">
        <f t="shared" ref="R137:R168" si="71">IF(OR(H137="Topic", UPPER(H137)="PROJECT"),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IF(UPPER(H137)="PROJECT", "PROJECT: " &amp; I137 &amp; ". Topics involved: " &amp; A137 &amp; ". Project objective: " &amp; J137, "TOPIC: " &amp; I137 &amp; ". Topic details: " &amp; J137)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IF(UPPER(H137)="PROJECT", "Project #", "Topic #") &amp; F137 &amp; " | Complete | " &amp; IF($I$3="", $I$2, $I$2&amp; " - " &amp;$I$3) &amp; " | 📊 Level: " &amp; G137 &amp; CHAR(10) &amp; "**" &amp; IF(UPPER(H137)="PROJECT", "Project", "Topic") &amp; ":** " &amp; I137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7" s="53">
        <v>0</v>
      </c>
      <c r="T137" s="100" t="str">
        <f t="shared" ref="T137:T168" si="72">IF(H137="Topic",
"[ROLE] Tech Lead | " &amp;
"[TASK] Provide intentionally messy but functional code for learning debugging and improvement | " &amp;
"[TOPIC] " &amp; I137 &amp; " | " &amp;
"[LEVEL] " &amp; G137 &amp; " | " &amp;
"[COUNT] " &amp; D137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F137 &amp; " | Stage 4 🧹 Refactor | " &amp; IF($I$3="", $I$2, $I$2&amp; " - " &amp;$I$3) &amp; " | 📊 Level: " &amp; G137 &amp; " | 🌐 Coding5s.com" &amp; CHAR(10) &amp; "**Concept:** " &amp; J137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D137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IF(G137="Beginner", "5–15", IF(G137="Intermediate",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IF(H137="PROJECT", AC137, ""))</f>
        <v/>
      </c>
      <c r="U137" s="101" t="str">
        <f t="shared" ref="U137:U168" si="73">IF(OR(H137="Topic", UPPER(H137)="PROJECT"),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IF(UPPER(H137)="PROJECT", "PROJECT: " &amp; I137 &amp; ". Topics involved: " &amp; A137 &amp; ". Project objective: " &amp; J137, "TOPIC: " &amp; I137 &amp; ". Topic details: " &amp; J137)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IF(UPPER(H137)="PROJECT", "Project #", "Topic #") &amp; F137 &amp; " | Refactor | " &amp; IF($I$3="", $I$2, $I$2&amp; " - " &amp;$I$3) &amp; " | 📊 Level: " &amp; G137 &amp; CHAR(10) &amp; "**" &amp; IF(UPPER(H137)="PROJECT", "Project", "Topic") &amp; ":** " &amp; I137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7" s="53">
        <v>0</v>
      </c>
      <c r="W137" s="85" t="str">
        <f t="shared" ref="W137:W168" si="74">IF(H137="Topic",
"[ROLE] Tech Product Manager assigning a " &amp; $I$2 &amp; " Jira Ticket | " &amp;
"[TASK] Provide a guided implementation exercise with full solution for learning purposes | " &amp;
"[TOPIC] " &amp; I137 &amp; " | " &amp;
"[LEVEL] " &amp; G137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F137 &amp; " | Stage 5 | " &amp; IF($I$3="", $I$2, $I$2&amp; " - " &amp;$I$3) &amp; " | 📊 Level: " &amp; G137 &amp; " | 🌐 Coding5s.com" &amp; CHAR(10) &amp; "**Concept:** " &amp; J137 &amp; CHAR(10) &amp; "---" &amp; CHAR(10) &amp; " | " &amp;
"[FUNCTIONAL_STRUCTURE_POLICY] Rule: " &amp; IF(G137="Beginner", "Use simple scripts or minimal functions. ", IF(G137="Intermediate",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IF(G137="Beginner", "10–20", IF(G137="Intermediate", "15–30", "25–40")) &amp; " lines of EXECUTABLE code (STRICT) - V1.1 MUST be between " &amp; IF(G137="Beginner", "15–30", IF(G137="Intermediate",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IF(H137="PROJECT", AD137, ""))</f>
        <v/>
      </c>
      <c r="X137" s="101" t="str">
        <f t="shared" ref="X137:X168" si="75">IF(OR(H137="Topic", UPPER(H137)="PROJECT"),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IF(UPPER(H137)="PROJECT", "PROJECT: " &amp; I137 &amp; ". Topics integrated: " &amp; A137 &amp; ". Business Goal: " &amp; J137, "TOPIC: " &amp; I137 &amp; ". Goal: " &amp; J137)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IF(UPPER(H137)="PROJECT", "Project #", "Topic #") &amp; F137 &amp; " | Extend | " &amp; IF($I$3="", $I$2, $I$2&amp; " - " &amp;$I$3) &amp; " | 📊 Level: " &amp; G137 &amp; CHAR(10) &amp; "**" &amp; IF(UPPER(H137)="PROJECT", "Project", "Topic") &amp; ":** " &amp; I137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7" s="53">
        <v>0</v>
      </c>
      <c r="Z137" s="56" t="str">
        <f t="shared" ref="Z137:Z168" si="76">IF(H137&lt;&gt;"PROJECT","",
"[TASK] Teach through a practical " &amp; $I$2 &amp; " - " &amp; $I$3 &amp; " project following the micro-learning methodology, acting as a supportive tutor, creating a project about  " &amp; I137 &amp; " | " &amp;
"[TOPICS USED] " &amp; A137 &amp; " | " &amp;
"[LEVEL] " &amp; G137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IF(G137="Beginner", "25–40", IF(G137="Intermediate",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F137 &amp; " | Stage 1 | " &amp; IF($I$3="", $I$2, $I$2&amp; " - " &amp;$I$3) &amp; " | 📊 Level: " &amp; G137 &amp; " | 🌐 Coding5s.com" &amp; CHAR(10) &amp; "**Project:** " &amp; J137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7" s="56" t="str">
        <f t="shared" ref="AA137:AA168" si="77">IF(H137&lt;&gt;"PROJECT","",
"[ROLE] Careless " &amp; $I$2 &amp; " Developer | " &amp;
"[TASK] Generate debugging project in " &amp; $I$2 &amp; " | " &amp;
"[PROJECT] " &amp; I137 &amp; " | " &amp;
"[TOPICS USED] " &amp; A137 &amp; " | " &amp;
"[LEVEL] " &amp; G137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F137 &amp; " | Stage 2 | " &amp; IF($I$3="", $I$2, $I$2&amp; " - " &amp;$I$3) &amp; " | 📊 Level: " &amp; G137 &amp; " | 🌐 Coding5s.com" &amp; CHAR(10) &amp; "Project: " &amp; J137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AE135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IF(G137="Beginner", "25–40", IF(G137="Intermediate", "30–60", "40–100")) &amp; " lines of EXECUTABLE code (STRICT: Do NOT count blank lines towards this limit) - Multi-step flow - 2–4 functions ONLY - main() as entry point " &amp; IF(G137&lt;&gt;"Advanced",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7" s="56" t="str">
        <f t="shared" ref="AB137:AB168" si="78">IF(H137&lt;&gt;"PROJECT","",
"[ROLE] Tech Lead | " &amp;
"[TASK] Assign incomplete project script | " &amp;
"[PROJECT] " &amp; I137 &amp; " | " &amp;
"[TOPICS USED] " &amp; A137 &amp; " | " &amp;
"[LEVEL] " &amp; G137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F137 &amp; " | Stage 3 | " &amp; IF($I$3="", $I$2, $I$2&amp; " - " &amp;$I$3) &amp; " | 📊 Level: " &amp; G137 &amp; " | 🌐 Coding5s.com" &amp; CHAR(10) &amp; "**Project:** " &amp; J137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IF(G137="Beginner","25–40", IF(G137="Intermediate","30–60","40–100"))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7" s="56" t="str">
        <f t="shared" ref="AC137:AC168" si="79">IF(H137&lt;&gt;"PROJECT","",
"[ROLE] Tech Lead | " &amp;
"[TASK] Provide a messy but functional project for refactoring | " &amp;
"[PROJECT] " &amp; I137 &amp; " | " &amp;
"[TOPICS USED] " &amp; A137 &amp; " | " &amp;
"[LEVEL] " &amp; G137 &amp; " | " &amp;
"[PERSONA RULE] Act as a Tech Lead. A junior wrote this working but messy code. Tone: professional but exhausted | " &amp;
"[HEADER RULE - STRICT] You MUST start your entire response EXACTLY with this markdown block (do not print anything before it):" &amp; CHAR(10) &amp; "### 🚀 Project #" &amp; F137 &amp; " | Stage 4 | " &amp; IF($I$3="", $I$2, $I$2&amp; " - " &amp;$I$3) &amp; " | 📊 Level: " &amp; G137 &amp; " | 🌐 Coding5s.com" &amp; CHAR(10) &amp; "**Project:** " &amp; J137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IF(G137="Beginner", "25–40", IF(G137="Intermediate",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7" s="56" t="str">
        <f t="shared" ref="AD137:AD168" si="80">IF(H137&lt;&gt;"PROJECT","",
"[ROLE] Tech Product Manager assigning a " &amp; $I$2 &amp; " Jira Ticket | " &amp;
"[TASK] Provide a guided project implementation with full solution | " &amp;
"[PROJECT] " &amp; I137 &amp; " | " &amp;
"[TOPICS USED] " &amp; A137 &amp; " | " &amp;
"[LEVEL] " &amp; G137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F137 &amp; " | Stage 5 | " &amp; IF($I$3="", $I$2, $I$2&amp; " - " &amp;$I$3) &amp; " | 📊 Level: " &amp; G137 &amp; " | 🌐 Coding5s.com" &amp; CHAR(10) &amp; "**Project:** " &amp; J137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IF(G137="Beginner", "20–35", IF(G137="Intermediate", "30–50", "45–70")) &amp; " lines of EXECUTABLE code (STRICT) - V1.1 MUST be between " &amp; IF(G137="Beginner", "30–50", IF(G137="Intermediate",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IF(G137="Beginner", "Avoid complex structure. ", IF(G137="Intermediate",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7" s="40"/>
      <c r="AF137" s="40"/>
      <c r="AG137" s="40"/>
      <c r="AH137" s="56" t="str">
        <f t="shared" ref="AH137:AH168" si="81">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82">IF(H138="","",IF(AND(H138="Topic",H137="PROJECT"),B137+1,IF(H138="PROJECT",B137,IF(AND(H138="Topic",H137="Topic"),B137,B137+1))))</f>
        <v/>
      </c>
      <c r="C138" s="93"/>
      <c r="D138" s="57"/>
      <c r="E138" s="58"/>
      <c r="F138" s="54"/>
      <c r="G138" s="52"/>
      <c r="H138" s="52"/>
      <c r="I138" s="61"/>
      <c r="J138" s="62"/>
      <c r="K138" s="127" t="str">
        <f t="shared" si="66"/>
        <v/>
      </c>
      <c r="L138" s="101" t="str">
        <f t="shared" si="67"/>
        <v/>
      </c>
      <c r="M138" s="52">
        <v>0</v>
      </c>
      <c r="N138" s="100" t="str">
        <f t="shared" si="68"/>
        <v/>
      </c>
      <c r="O138" s="101" t="str">
        <f t="shared" si="69"/>
        <v/>
      </c>
      <c r="P138" s="52">
        <v>0</v>
      </c>
      <c r="Q138" s="100" t="str">
        <f t="shared" si="70"/>
        <v/>
      </c>
      <c r="R138" s="101" t="str">
        <f t="shared" si="71"/>
        <v/>
      </c>
      <c r="S138" s="52">
        <v>0</v>
      </c>
      <c r="T138" s="100" t="str">
        <f t="shared" si="72"/>
        <v/>
      </c>
      <c r="U138" s="101" t="str">
        <f t="shared" si="73"/>
        <v/>
      </c>
      <c r="V138" s="52">
        <v>0</v>
      </c>
      <c r="W138" s="85" t="str">
        <f t="shared" si="74"/>
        <v/>
      </c>
      <c r="X138" s="101" t="str">
        <f t="shared" si="75"/>
        <v/>
      </c>
      <c r="Y138" s="52">
        <v>0</v>
      </c>
      <c r="Z138" s="56" t="str">
        <f t="shared" si="76"/>
        <v/>
      </c>
      <c r="AA138" s="56" t="str">
        <f t="shared" si="77"/>
        <v/>
      </c>
      <c r="AB138" s="56" t="str">
        <f t="shared" si="78"/>
        <v/>
      </c>
      <c r="AC138" s="56" t="str">
        <f t="shared" si="79"/>
        <v/>
      </c>
      <c r="AD138" s="56" t="str">
        <f t="shared" si="80"/>
        <v/>
      </c>
      <c r="AE138" s="40"/>
      <c r="AF138" s="40"/>
      <c r="AG138" s="40"/>
      <c r="AH138" s="56" t="str">
        <f t="shared" si="81"/>
        <v/>
      </c>
      <c r="AI138" s="54"/>
      <c r="AJ138" s="54"/>
      <c r="AK138" s="54"/>
      <c r="AL138" s="54"/>
      <c r="AM138" s="54"/>
    </row>
    <row r="139" spans="1:39">
      <c r="A139" s="45" t="str" cm="1">
        <f t="array" ref="A139">IF(H139="PROJECT", CHAR(10) &amp; "- " &amp; _xlfn.TEXTJOIN(CHAR(10) &amp; "- ", TRUE, _xlfn._xlws.FILTER($I$9:$I$1000, ($B$9:$B$1000=B139) * ($H$9:$H$1000="Topic"))), "")</f>
        <v/>
      </c>
      <c r="B139" s="45" t="str">
        <f t="shared" si="82"/>
        <v/>
      </c>
      <c r="C139" s="93"/>
      <c r="D139" s="46"/>
      <c r="E139" s="58"/>
      <c r="F139" s="65"/>
      <c r="G139" s="53"/>
      <c r="H139" s="53"/>
      <c r="I139" s="50"/>
      <c r="J139" s="51"/>
      <c r="K139" s="127" t="str">
        <f t="shared" si="66"/>
        <v/>
      </c>
      <c r="L139" s="101" t="str">
        <f t="shared" si="67"/>
        <v/>
      </c>
      <c r="M139" s="53">
        <v>0</v>
      </c>
      <c r="N139" s="100" t="str">
        <f t="shared" si="68"/>
        <v/>
      </c>
      <c r="O139" s="101" t="str">
        <f t="shared" si="69"/>
        <v/>
      </c>
      <c r="P139" s="53">
        <v>0</v>
      </c>
      <c r="Q139" s="100" t="str">
        <f t="shared" si="70"/>
        <v/>
      </c>
      <c r="R139" s="101" t="str">
        <f t="shared" si="71"/>
        <v/>
      </c>
      <c r="S139" s="53">
        <v>0</v>
      </c>
      <c r="T139" s="100" t="str">
        <f t="shared" si="72"/>
        <v/>
      </c>
      <c r="U139" s="101" t="str">
        <f t="shared" si="73"/>
        <v/>
      </c>
      <c r="V139" s="53">
        <v>0</v>
      </c>
      <c r="W139" s="85" t="str">
        <f t="shared" si="74"/>
        <v/>
      </c>
      <c r="X139" s="101" t="str">
        <f t="shared" si="75"/>
        <v/>
      </c>
      <c r="Y139" s="53">
        <v>0</v>
      </c>
      <c r="Z139" s="56" t="str">
        <f t="shared" si="76"/>
        <v/>
      </c>
      <c r="AA139" s="56" t="str">
        <f t="shared" si="77"/>
        <v/>
      </c>
      <c r="AB139" s="56" t="str">
        <f t="shared" si="78"/>
        <v/>
      </c>
      <c r="AC139" s="56" t="str">
        <f t="shared" si="79"/>
        <v/>
      </c>
      <c r="AD139" s="56" t="str">
        <f t="shared" si="80"/>
        <v/>
      </c>
      <c r="AE139" s="40"/>
      <c r="AF139" s="40"/>
      <c r="AG139" s="40"/>
      <c r="AH139" s="56" t="str">
        <f t="shared" si="81"/>
        <v/>
      </c>
      <c r="AI139" s="54"/>
      <c r="AJ139" s="54"/>
      <c r="AK139" s="54"/>
      <c r="AL139" s="54"/>
      <c r="AM139" s="54"/>
    </row>
    <row r="140" spans="1:39">
      <c r="A140" s="45" t="str" cm="1">
        <f t="array" ref="A140">IF(H140="PROJECT", CHAR(10) &amp; "- " &amp; _xlfn.TEXTJOIN(CHAR(10) &amp; "- ", TRUE, _xlfn._xlws.FILTER($I$9:$I$1000, ($B$9:$B$1000=B140) * ($H$9:$H$1000="Topic"))), "")</f>
        <v/>
      </c>
      <c r="B140" s="45" t="str">
        <f t="shared" si="82"/>
        <v/>
      </c>
      <c r="C140" s="93"/>
      <c r="D140" s="57"/>
      <c r="E140" s="58"/>
      <c r="F140" s="54"/>
      <c r="G140" s="52"/>
      <c r="H140" s="52"/>
      <c r="I140" s="61"/>
      <c r="J140" s="62"/>
      <c r="K140" s="127" t="str">
        <f t="shared" si="66"/>
        <v/>
      </c>
      <c r="L140" s="101" t="str">
        <f t="shared" si="67"/>
        <v/>
      </c>
      <c r="M140" s="52">
        <v>0</v>
      </c>
      <c r="N140" s="100" t="str">
        <f t="shared" si="68"/>
        <v/>
      </c>
      <c r="O140" s="101" t="str">
        <f t="shared" si="69"/>
        <v/>
      </c>
      <c r="P140" s="52">
        <v>0</v>
      </c>
      <c r="Q140" s="100" t="str">
        <f t="shared" si="70"/>
        <v/>
      </c>
      <c r="R140" s="101" t="str">
        <f t="shared" si="71"/>
        <v/>
      </c>
      <c r="S140" s="52">
        <v>0</v>
      </c>
      <c r="T140" s="100" t="str">
        <f t="shared" si="72"/>
        <v/>
      </c>
      <c r="U140" s="101" t="str">
        <f t="shared" si="73"/>
        <v/>
      </c>
      <c r="V140" s="52">
        <v>0</v>
      </c>
      <c r="W140" s="85" t="str">
        <f t="shared" si="74"/>
        <v/>
      </c>
      <c r="X140" s="101" t="str">
        <f t="shared" si="75"/>
        <v/>
      </c>
      <c r="Y140" s="52">
        <v>0</v>
      </c>
      <c r="Z140" s="56" t="str">
        <f t="shared" si="76"/>
        <v/>
      </c>
      <c r="AA140" s="56" t="str">
        <f t="shared" si="77"/>
        <v/>
      </c>
      <c r="AB140" s="56" t="str">
        <f t="shared" si="78"/>
        <v/>
      </c>
      <c r="AC140" s="56" t="str">
        <f t="shared" si="79"/>
        <v/>
      </c>
      <c r="AD140" s="56" t="str">
        <f t="shared" si="80"/>
        <v/>
      </c>
      <c r="AE140" s="40"/>
      <c r="AF140" s="40"/>
      <c r="AG140" s="40"/>
      <c r="AH140" s="56" t="str">
        <f t="shared" si="81"/>
        <v/>
      </c>
      <c r="AI140" s="54"/>
      <c r="AJ140" s="54"/>
      <c r="AK140" s="54"/>
      <c r="AL140" s="54"/>
      <c r="AM140" s="54"/>
    </row>
    <row r="141" spans="1:39">
      <c r="A141" s="45" t="str" cm="1">
        <f t="array" ref="A141">IF(H141="PROJECT", CHAR(10) &amp; "- " &amp; _xlfn.TEXTJOIN(CHAR(10) &amp; "- ", TRUE, _xlfn._xlws.FILTER($I$9:$I$1000, ($B$9:$B$1000=B141) * ($H$9:$H$1000="Topic"))), "")</f>
        <v/>
      </c>
      <c r="B141" s="45" t="str">
        <f t="shared" si="82"/>
        <v/>
      </c>
      <c r="C141" s="93"/>
      <c r="D141" s="46"/>
      <c r="E141" s="58"/>
      <c r="F141" s="65"/>
      <c r="G141" s="53"/>
      <c r="H141" s="53"/>
      <c r="I141" s="50"/>
      <c r="J141" s="51"/>
      <c r="K141" s="127" t="str">
        <f t="shared" si="66"/>
        <v/>
      </c>
      <c r="L141" s="101" t="str">
        <f t="shared" si="67"/>
        <v/>
      </c>
      <c r="M141" s="53">
        <v>0</v>
      </c>
      <c r="N141" s="100" t="str">
        <f t="shared" si="68"/>
        <v/>
      </c>
      <c r="O141" s="101" t="str">
        <f t="shared" si="69"/>
        <v/>
      </c>
      <c r="P141" s="53">
        <v>0</v>
      </c>
      <c r="Q141" s="100" t="str">
        <f t="shared" si="70"/>
        <v/>
      </c>
      <c r="R141" s="101" t="str">
        <f t="shared" si="71"/>
        <v/>
      </c>
      <c r="S141" s="53">
        <v>0</v>
      </c>
      <c r="T141" s="100" t="str">
        <f t="shared" si="72"/>
        <v/>
      </c>
      <c r="U141" s="101" t="str">
        <f t="shared" si="73"/>
        <v/>
      </c>
      <c r="V141" s="53">
        <v>0</v>
      </c>
      <c r="W141" s="85" t="str">
        <f t="shared" si="74"/>
        <v/>
      </c>
      <c r="X141" s="101" t="str">
        <f t="shared" si="75"/>
        <v/>
      </c>
      <c r="Y141" s="53">
        <v>0</v>
      </c>
      <c r="Z141" s="56" t="str">
        <f t="shared" si="76"/>
        <v/>
      </c>
      <c r="AA141" s="56" t="str">
        <f t="shared" si="77"/>
        <v/>
      </c>
      <c r="AB141" s="56" t="str">
        <f t="shared" si="78"/>
        <v/>
      </c>
      <c r="AC141" s="56" t="str">
        <f t="shared" si="79"/>
        <v/>
      </c>
      <c r="AD141" s="56" t="str">
        <f t="shared" si="80"/>
        <v/>
      </c>
      <c r="AE141" s="40"/>
      <c r="AF141" s="40"/>
      <c r="AG141" s="40"/>
      <c r="AH141" s="56" t="str">
        <f t="shared" si="81"/>
        <v/>
      </c>
      <c r="AI141" s="54"/>
      <c r="AJ141" s="54"/>
      <c r="AK141" s="54"/>
      <c r="AL141" s="54"/>
      <c r="AM141" s="54"/>
    </row>
    <row r="142" spans="1:39">
      <c r="A142" s="45" t="str" cm="1">
        <f t="array" ref="A142">IF(H142="PROJECT", CHAR(10) &amp; "- " &amp; _xlfn.TEXTJOIN(CHAR(10) &amp; "- ", TRUE, _xlfn._xlws.FILTER($I$9:$I$1000, ($B$9:$B$1000=B142) * ($H$9:$H$1000="Topic"))), "")</f>
        <v/>
      </c>
      <c r="B142" s="45" t="str">
        <f t="shared" si="82"/>
        <v/>
      </c>
      <c r="C142" s="93"/>
      <c r="D142" s="57"/>
      <c r="E142" s="58"/>
      <c r="F142" s="54"/>
      <c r="G142" s="52"/>
      <c r="H142" s="52"/>
      <c r="I142" s="61"/>
      <c r="J142" s="62"/>
      <c r="K142" s="127" t="str">
        <f t="shared" si="66"/>
        <v/>
      </c>
      <c r="L142" s="101" t="str">
        <f t="shared" si="67"/>
        <v/>
      </c>
      <c r="M142" s="52">
        <v>0</v>
      </c>
      <c r="N142" s="100" t="str">
        <f t="shared" si="68"/>
        <v/>
      </c>
      <c r="O142" s="101" t="str">
        <f t="shared" si="69"/>
        <v/>
      </c>
      <c r="P142" s="52">
        <v>0</v>
      </c>
      <c r="Q142" s="100" t="str">
        <f t="shared" si="70"/>
        <v/>
      </c>
      <c r="R142" s="101" t="str">
        <f t="shared" si="71"/>
        <v/>
      </c>
      <c r="S142" s="52">
        <v>0</v>
      </c>
      <c r="T142" s="100" t="str">
        <f t="shared" si="72"/>
        <v/>
      </c>
      <c r="U142" s="101" t="str">
        <f t="shared" si="73"/>
        <v/>
      </c>
      <c r="V142" s="52">
        <v>0</v>
      </c>
      <c r="W142" s="85" t="str">
        <f t="shared" si="74"/>
        <v/>
      </c>
      <c r="X142" s="101" t="str">
        <f t="shared" si="75"/>
        <v/>
      </c>
      <c r="Y142" s="52">
        <v>0</v>
      </c>
      <c r="Z142" s="56" t="str">
        <f t="shared" si="76"/>
        <v/>
      </c>
      <c r="AA142" s="56" t="str">
        <f t="shared" si="77"/>
        <v/>
      </c>
      <c r="AB142" s="56" t="str">
        <f t="shared" si="78"/>
        <v/>
      </c>
      <c r="AC142" s="56" t="str">
        <f t="shared" si="79"/>
        <v/>
      </c>
      <c r="AD142" s="56" t="str">
        <f t="shared" si="80"/>
        <v/>
      </c>
      <c r="AE142" s="40"/>
      <c r="AF142" s="40"/>
      <c r="AG142" s="40"/>
      <c r="AH142" s="56" t="str">
        <f t="shared" si="81"/>
        <v/>
      </c>
      <c r="AI142" s="54"/>
      <c r="AJ142" s="54"/>
      <c r="AK142" s="54"/>
      <c r="AL142" s="54"/>
      <c r="AM142" s="54"/>
    </row>
    <row r="143" spans="1:39">
      <c r="A143" s="45" t="str" cm="1">
        <f t="array" ref="A143">IF(H143="PROJECT", CHAR(10) &amp; "- " &amp; _xlfn.TEXTJOIN(CHAR(10) &amp; "- ", TRUE, _xlfn._xlws.FILTER($I$9:$I$1000, ($B$9:$B$1000=B143) * ($H$9:$H$1000="Topic"))), "")</f>
        <v/>
      </c>
      <c r="B143" s="45" t="str">
        <f t="shared" si="82"/>
        <v/>
      </c>
      <c r="C143" s="93"/>
      <c r="D143" s="46"/>
      <c r="E143" s="58"/>
      <c r="F143" s="65"/>
      <c r="G143" s="53"/>
      <c r="H143" s="53"/>
      <c r="I143" s="50"/>
      <c r="J143" s="51"/>
      <c r="K143" s="127" t="str">
        <f t="shared" si="66"/>
        <v/>
      </c>
      <c r="L143" s="101" t="str">
        <f t="shared" si="67"/>
        <v/>
      </c>
      <c r="M143" s="53">
        <v>0</v>
      </c>
      <c r="N143" s="100" t="str">
        <f t="shared" si="68"/>
        <v/>
      </c>
      <c r="O143" s="101" t="str">
        <f t="shared" si="69"/>
        <v/>
      </c>
      <c r="P143" s="53">
        <v>0</v>
      </c>
      <c r="Q143" s="100" t="str">
        <f t="shared" si="70"/>
        <v/>
      </c>
      <c r="R143" s="101" t="str">
        <f t="shared" si="71"/>
        <v/>
      </c>
      <c r="S143" s="53">
        <v>0</v>
      </c>
      <c r="T143" s="100" t="str">
        <f t="shared" si="72"/>
        <v/>
      </c>
      <c r="U143" s="101" t="str">
        <f t="shared" si="73"/>
        <v/>
      </c>
      <c r="V143" s="53">
        <v>0</v>
      </c>
      <c r="W143" s="85" t="str">
        <f t="shared" si="74"/>
        <v/>
      </c>
      <c r="X143" s="101" t="str">
        <f t="shared" si="75"/>
        <v/>
      </c>
      <c r="Y143" s="53">
        <v>0</v>
      </c>
      <c r="Z143" s="56" t="str">
        <f t="shared" si="76"/>
        <v/>
      </c>
      <c r="AA143" s="56" t="str">
        <f t="shared" si="77"/>
        <v/>
      </c>
      <c r="AB143" s="56" t="str">
        <f t="shared" si="78"/>
        <v/>
      </c>
      <c r="AC143" s="56" t="str">
        <f t="shared" si="79"/>
        <v/>
      </c>
      <c r="AD143" s="56" t="str">
        <f t="shared" si="80"/>
        <v/>
      </c>
      <c r="AE143" s="40"/>
      <c r="AF143" s="40"/>
      <c r="AG143" s="40"/>
      <c r="AH143" s="56" t="str">
        <f t="shared" si="81"/>
        <v/>
      </c>
      <c r="AI143" s="54"/>
      <c r="AJ143" s="54"/>
      <c r="AK143" s="54"/>
      <c r="AL143" s="54"/>
      <c r="AM143" s="54"/>
    </row>
    <row r="144" spans="1:39">
      <c r="A144" s="45" t="str" cm="1">
        <f t="array" ref="A144">IF(H144="PROJECT", CHAR(10) &amp; "- " &amp; _xlfn.TEXTJOIN(CHAR(10) &amp; "- ", TRUE, _xlfn._xlws.FILTER($I$9:$I$1000, ($B$9:$B$1000=B144) * ($H$9:$H$1000="Topic"))), "")</f>
        <v/>
      </c>
      <c r="B144" s="45" t="str">
        <f t="shared" si="82"/>
        <v/>
      </c>
      <c r="C144" s="93"/>
      <c r="D144" s="57"/>
      <c r="E144" s="58"/>
      <c r="F144" s="54"/>
      <c r="G144" s="52"/>
      <c r="H144" s="52"/>
      <c r="I144" s="61"/>
      <c r="J144" s="62"/>
      <c r="K144" s="127" t="str">
        <f t="shared" si="66"/>
        <v/>
      </c>
      <c r="L144" s="101" t="str">
        <f t="shared" si="67"/>
        <v/>
      </c>
      <c r="M144" s="52">
        <v>0</v>
      </c>
      <c r="N144" s="100" t="str">
        <f t="shared" si="68"/>
        <v/>
      </c>
      <c r="O144" s="101" t="str">
        <f t="shared" si="69"/>
        <v/>
      </c>
      <c r="P144" s="52">
        <v>0</v>
      </c>
      <c r="Q144" s="100" t="str">
        <f t="shared" si="70"/>
        <v/>
      </c>
      <c r="R144" s="101" t="str">
        <f t="shared" si="71"/>
        <v/>
      </c>
      <c r="S144" s="52">
        <v>0</v>
      </c>
      <c r="T144" s="100" t="str">
        <f t="shared" si="72"/>
        <v/>
      </c>
      <c r="U144" s="101" t="str">
        <f t="shared" si="73"/>
        <v/>
      </c>
      <c r="V144" s="52">
        <v>0</v>
      </c>
      <c r="W144" s="85" t="str">
        <f t="shared" si="74"/>
        <v/>
      </c>
      <c r="X144" s="101" t="str">
        <f t="shared" si="75"/>
        <v/>
      </c>
      <c r="Y144" s="52">
        <v>0</v>
      </c>
      <c r="Z144" s="56" t="str">
        <f t="shared" si="76"/>
        <v/>
      </c>
      <c r="AA144" s="56" t="str">
        <f t="shared" si="77"/>
        <v/>
      </c>
      <c r="AB144" s="56" t="str">
        <f t="shared" si="78"/>
        <v/>
      </c>
      <c r="AC144" s="56" t="str">
        <f t="shared" si="79"/>
        <v/>
      </c>
      <c r="AD144" s="56" t="str">
        <f t="shared" si="80"/>
        <v/>
      </c>
      <c r="AE144" s="40"/>
      <c r="AF144" s="40"/>
      <c r="AG144" s="40"/>
      <c r="AH144" s="56" t="str">
        <f t="shared" si="81"/>
        <v/>
      </c>
      <c r="AI144" s="54"/>
      <c r="AJ144" s="54"/>
      <c r="AK144" s="54"/>
      <c r="AL144" s="54"/>
      <c r="AM144" s="54"/>
    </row>
    <row r="145" spans="1:39">
      <c r="A145" s="45" t="str" cm="1">
        <f t="array" ref="A145">IF(H145="PROJECT", CHAR(10) &amp; "- " &amp; _xlfn.TEXTJOIN(CHAR(10) &amp; "- ", TRUE, _xlfn._xlws.FILTER($I$9:$I$1000, ($B$9:$B$1000=B145) * ($H$9:$H$1000="Topic"))), "")</f>
        <v/>
      </c>
      <c r="B145" s="45" t="str">
        <f t="shared" si="82"/>
        <v/>
      </c>
      <c r="C145" s="93"/>
      <c r="D145" s="46"/>
      <c r="E145" s="58"/>
      <c r="F145" s="65"/>
      <c r="G145" s="53"/>
      <c r="H145" s="53"/>
      <c r="I145" s="50"/>
      <c r="J145" s="51"/>
      <c r="K145" s="127" t="str">
        <f t="shared" si="66"/>
        <v/>
      </c>
      <c r="L145" s="101" t="str">
        <f t="shared" si="67"/>
        <v/>
      </c>
      <c r="M145" s="53">
        <v>0</v>
      </c>
      <c r="N145" s="100" t="str">
        <f t="shared" si="68"/>
        <v/>
      </c>
      <c r="O145" s="101" t="str">
        <f t="shared" si="69"/>
        <v/>
      </c>
      <c r="P145" s="53">
        <v>0</v>
      </c>
      <c r="Q145" s="100" t="str">
        <f t="shared" si="70"/>
        <v/>
      </c>
      <c r="R145" s="101" t="str">
        <f t="shared" si="71"/>
        <v/>
      </c>
      <c r="S145" s="53">
        <v>0</v>
      </c>
      <c r="T145" s="100" t="str">
        <f t="shared" si="72"/>
        <v/>
      </c>
      <c r="U145" s="101" t="str">
        <f t="shared" si="73"/>
        <v/>
      </c>
      <c r="V145" s="53">
        <v>0</v>
      </c>
      <c r="W145" s="85" t="str">
        <f t="shared" si="74"/>
        <v/>
      </c>
      <c r="X145" s="101" t="str">
        <f t="shared" si="75"/>
        <v/>
      </c>
      <c r="Y145" s="53">
        <v>0</v>
      </c>
      <c r="Z145" s="56" t="str">
        <f t="shared" si="76"/>
        <v/>
      </c>
      <c r="AA145" s="56" t="str">
        <f t="shared" si="77"/>
        <v/>
      </c>
      <c r="AB145" s="56" t="str">
        <f t="shared" si="78"/>
        <v/>
      </c>
      <c r="AC145" s="56" t="str">
        <f t="shared" si="79"/>
        <v/>
      </c>
      <c r="AD145" s="56" t="str">
        <f t="shared" si="80"/>
        <v/>
      </c>
      <c r="AE145" s="40"/>
      <c r="AF145" s="40"/>
      <c r="AG145" s="40"/>
      <c r="AH145" s="56" t="str">
        <f t="shared" si="81"/>
        <v/>
      </c>
      <c r="AI145" s="54"/>
      <c r="AJ145" s="54"/>
      <c r="AK145" s="54"/>
      <c r="AL145" s="54"/>
      <c r="AM145" s="54"/>
    </row>
    <row r="146" spans="1:39">
      <c r="A146" s="45" t="str" cm="1">
        <f t="array" ref="A146">IF(H146="PROJECT", CHAR(10) &amp; "- " &amp; _xlfn.TEXTJOIN(CHAR(10) &amp; "- ", TRUE, _xlfn._xlws.FILTER($I$9:$I$1000, ($B$9:$B$1000=B146) * ($H$9:$H$1000="Topic"))), "")</f>
        <v/>
      </c>
      <c r="B146" s="45" t="str">
        <f t="shared" si="82"/>
        <v/>
      </c>
      <c r="C146" s="93"/>
      <c r="D146" s="57"/>
      <c r="E146" s="58"/>
      <c r="F146" s="54"/>
      <c r="G146" s="52"/>
      <c r="H146" s="52"/>
      <c r="I146" s="61"/>
      <c r="J146" s="62"/>
      <c r="K146" s="127" t="str">
        <f t="shared" si="66"/>
        <v/>
      </c>
      <c r="L146" s="101" t="str">
        <f t="shared" si="67"/>
        <v/>
      </c>
      <c r="M146" s="52">
        <v>0</v>
      </c>
      <c r="N146" s="100" t="str">
        <f t="shared" si="68"/>
        <v/>
      </c>
      <c r="O146" s="101" t="str">
        <f t="shared" si="69"/>
        <v/>
      </c>
      <c r="P146" s="52">
        <v>0</v>
      </c>
      <c r="Q146" s="100" t="str">
        <f t="shared" si="70"/>
        <v/>
      </c>
      <c r="R146" s="101" t="str">
        <f t="shared" si="71"/>
        <v/>
      </c>
      <c r="S146" s="52">
        <v>0</v>
      </c>
      <c r="T146" s="100" t="str">
        <f t="shared" si="72"/>
        <v/>
      </c>
      <c r="U146" s="101" t="str">
        <f t="shared" si="73"/>
        <v/>
      </c>
      <c r="V146" s="52">
        <v>0</v>
      </c>
      <c r="W146" s="85" t="str">
        <f t="shared" si="74"/>
        <v/>
      </c>
      <c r="X146" s="101" t="str">
        <f t="shared" si="75"/>
        <v/>
      </c>
      <c r="Y146" s="52">
        <v>0</v>
      </c>
      <c r="Z146" s="56" t="str">
        <f t="shared" si="76"/>
        <v/>
      </c>
      <c r="AA146" s="56" t="str">
        <f t="shared" si="77"/>
        <v/>
      </c>
      <c r="AB146" s="56" t="str">
        <f t="shared" si="78"/>
        <v/>
      </c>
      <c r="AC146" s="56" t="str">
        <f t="shared" si="79"/>
        <v/>
      </c>
      <c r="AD146" s="56" t="str">
        <f t="shared" si="80"/>
        <v/>
      </c>
      <c r="AE146" s="40"/>
      <c r="AF146" s="40"/>
      <c r="AG146" s="40"/>
      <c r="AH146" s="56" t="str">
        <f t="shared" si="81"/>
        <v/>
      </c>
      <c r="AI146" s="54"/>
      <c r="AJ146" s="54"/>
      <c r="AK146" s="54"/>
      <c r="AL146" s="54"/>
      <c r="AM146" s="54"/>
    </row>
    <row r="147" spans="1:39">
      <c r="A147" s="45" t="str" cm="1">
        <f t="array" ref="A147">IF(H147="PROJECT", CHAR(10) &amp; "- " &amp; _xlfn.TEXTJOIN(CHAR(10) &amp; "- ", TRUE, _xlfn._xlws.FILTER($I$9:$I$1000, ($B$9:$B$1000=B147) * ($H$9:$H$1000="Topic"))), "")</f>
        <v/>
      </c>
      <c r="B147" s="45" t="str">
        <f t="shared" si="82"/>
        <v/>
      </c>
      <c r="C147" s="93"/>
      <c r="D147" s="46"/>
      <c r="E147" s="58"/>
      <c r="F147" s="65"/>
      <c r="G147" s="53"/>
      <c r="H147" s="53"/>
      <c r="I147" s="50"/>
      <c r="J147" s="51"/>
      <c r="K147" s="127" t="str">
        <f t="shared" si="66"/>
        <v/>
      </c>
      <c r="L147" s="101" t="str">
        <f t="shared" si="67"/>
        <v/>
      </c>
      <c r="M147" s="53">
        <v>0</v>
      </c>
      <c r="N147" s="100" t="str">
        <f t="shared" si="68"/>
        <v/>
      </c>
      <c r="O147" s="101" t="str">
        <f t="shared" si="69"/>
        <v/>
      </c>
      <c r="P147" s="53">
        <v>0</v>
      </c>
      <c r="Q147" s="100" t="str">
        <f t="shared" si="70"/>
        <v/>
      </c>
      <c r="R147" s="101" t="str">
        <f t="shared" si="71"/>
        <v/>
      </c>
      <c r="S147" s="53">
        <v>0</v>
      </c>
      <c r="T147" s="100" t="str">
        <f t="shared" si="72"/>
        <v/>
      </c>
      <c r="U147" s="101" t="str">
        <f t="shared" si="73"/>
        <v/>
      </c>
      <c r="V147" s="53">
        <v>0</v>
      </c>
      <c r="W147" s="85" t="str">
        <f t="shared" si="74"/>
        <v/>
      </c>
      <c r="X147" s="101" t="str">
        <f t="shared" si="75"/>
        <v/>
      </c>
      <c r="Y147" s="53">
        <v>0</v>
      </c>
      <c r="Z147" s="56" t="str">
        <f t="shared" si="76"/>
        <v/>
      </c>
      <c r="AA147" s="56" t="str">
        <f t="shared" si="77"/>
        <v/>
      </c>
      <c r="AB147" s="56" t="str">
        <f t="shared" si="78"/>
        <v/>
      </c>
      <c r="AC147" s="56" t="str">
        <f t="shared" si="79"/>
        <v/>
      </c>
      <c r="AD147" s="56" t="str">
        <f t="shared" si="80"/>
        <v/>
      </c>
      <c r="AE147" s="40"/>
      <c r="AF147" s="40"/>
      <c r="AG147" s="40"/>
      <c r="AH147" s="56" t="str">
        <f t="shared" si="81"/>
        <v/>
      </c>
      <c r="AI147" s="54"/>
      <c r="AJ147" s="54"/>
      <c r="AK147" s="54"/>
      <c r="AL147" s="54"/>
      <c r="AM147" s="54"/>
    </row>
    <row r="148" spans="1:39">
      <c r="A148" s="45" t="str" cm="1">
        <f t="array" ref="A148">IF(H148="PROJECT", CHAR(10) &amp; "- " &amp; _xlfn.TEXTJOIN(CHAR(10) &amp; "- ", TRUE, _xlfn._xlws.FILTER($I$9:$I$1000, ($B$9:$B$1000=B148) * ($H$9:$H$1000="Topic"))), "")</f>
        <v/>
      </c>
      <c r="B148" s="45" t="str">
        <f t="shared" si="82"/>
        <v/>
      </c>
      <c r="C148" s="93"/>
      <c r="D148" s="57"/>
      <c r="E148" s="58"/>
      <c r="F148" s="54"/>
      <c r="G148" s="52"/>
      <c r="H148" s="52"/>
      <c r="I148" s="61"/>
      <c r="J148" s="62"/>
      <c r="K148" s="127" t="str">
        <f t="shared" si="66"/>
        <v/>
      </c>
      <c r="L148" s="101" t="str">
        <f t="shared" si="67"/>
        <v/>
      </c>
      <c r="M148" s="52">
        <v>0</v>
      </c>
      <c r="N148" s="100" t="str">
        <f t="shared" si="68"/>
        <v/>
      </c>
      <c r="O148" s="101" t="str">
        <f t="shared" si="69"/>
        <v/>
      </c>
      <c r="P148" s="52">
        <v>0</v>
      </c>
      <c r="Q148" s="100" t="str">
        <f t="shared" si="70"/>
        <v/>
      </c>
      <c r="R148" s="101" t="str">
        <f t="shared" si="71"/>
        <v/>
      </c>
      <c r="S148" s="52">
        <v>0</v>
      </c>
      <c r="T148" s="100" t="str">
        <f t="shared" si="72"/>
        <v/>
      </c>
      <c r="U148" s="101" t="str">
        <f t="shared" si="73"/>
        <v/>
      </c>
      <c r="V148" s="52">
        <v>0</v>
      </c>
      <c r="W148" s="85" t="str">
        <f t="shared" si="74"/>
        <v/>
      </c>
      <c r="X148" s="101" t="str">
        <f t="shared" si="75"/>
        <v/>
      </c>
      <c r="Y148" s="52">
        <v>0</v>
      </c>
      <c r="Z148" s="56" t="str">
        <f t="shared" si="76"/>
        <v/>
      </c>
      <c r="AA148" s="56" t="str">
        <f t="shared" si="77"/>
        <v/>
      </c>
      <c r="AB148" s="56" t="str">
        <f t="shared" si="78"/>
        <v/>
      </c>
      <c r="AC148" s="56" t="str">
        <f t="shared" si="79"/>
        <v/>
      </c>
      <c r="AD148" s="56" t="str">
        <f t="shared" si="80"/>
        <v/>
      </c>
      <c r="AE148" s="40"/>
      <c r="AF148" s="40"/>
      <c r="AG148" s="40"/>
      <c r="AH148" s="56" t="str">
        <f t="shared" si="81"/>
        <v/>
      </c>
      <c r="AI148" s="54"/>
      <c r="AJ148" s="54"/>
      <c r="AK148" s="54"/>
      <c r="AL148" s="54"/>
      <c r="AM148" s="54"/>
    </row>
    <row r="149" spans="1:39">
      <c r="A149" s="45" t="str" cm="1">
        <f t="array" ref="A149">IF(H149="PROJECT", CHAR(10) &amp; "- " &amp; _xlfn.TEXTJOIN(CHAR(10) &amp; "- ", TRUE, _xlfn._xlws.FILTER($I$9:$I$1000, ($B$9:$B$1000=B149) * ($H$9:$H$1000="Topic"))), "")</f>
        <v/>
      </c>
      <c r="B149" s="45" t="str">
        <f t="shared" si="82"/>
        <v/>
      </c>
      <c r="C149" s="93"/>
      <c r="D149" s="46"/>
      <c r="E149" s="58"/>
      <c r="F149" s="65"/>
      <c r="G149" s="53"/>
      <c r="H149" s="53"/>
      <c r="I149" s="50"/>
      <c r="J149" s="51"/>
      <c r="K149" s="127" t="str">
        <f t="shared" si="66"/>
        <v/>
      </c>
      <c r="L149" s="101" t="str">
        <f t="shared" si="67"/>
        <v/>
      </c>
      <c r="M149" s="53">
        <v>0</v>
      </c>
      <c r="N149" s="100" t="str">
        <f t="shared" si="68"/>
        <v/>
      </c>
      <c r="O149" s="101" t="str">
        <f t="shared" si="69"/>
        <v/>
      </c>
      <c r="P149" s="53">
        <v>0</v>
      </c>
      <c r="Q149" s="100" t="str">
        <f t="shared" si="70"/>
        <v/>
      </c>
      <c r="R149" s="101" t="str">
        <f t="shared" si="71"/>
        <v/>
      </c>
      <c r="S149" s="53">
        <v>0</v>
      </c>
      <c r="T149" s="100" t="str">
        <f t="shared" si="72"/>
        <v/>
      </c>
      <c r="U149" s="101" t="str">
        <f t="shared" si="73"/>
        <v/>
      </c>
      <c r="V149" s="53">
        <v>0</v>
      </c>
      <c r="W149" s="85" t="str">
        <f t="shared" si="74"/>
        <v/>
      </c>
      <c r="X149" s="101" t="str">
        <f t="shared" si="75"/>
        <v/>
      </c>
      <c r="Y149" s="53">
        <v>0</v>
      </c>
      <c r="Z149" s="56" t="str">
        <f t="shared" si="76"/>
        <v/>
      </c>
      <c r="AA149" s="56" t="str">
        <f t="shared" si="77"/>
        <v/>
      </c>
      <c r="AB149" s="56" t="str">
        <f t="shared" si="78"/>
        <v/>
      </c>
      <c r="AC149" s="56" t="str">
        <f t="shared" si="79"/>
        <v/>
      </c>
      <c r="AD149" s="56" t="str">
        <f t="shared" si="80"/>
        <v/>
      </c>
      <c r="AE149" s="40"/>
      <c r="AF149" s="40"/>
      <c r="AG149" s="40"/>
      <c r="AH149" s="56" t="str">
        <f t="shared" si="81"/>
        <v/>
      </c>
      <c r="AI149" s="54"/>
      <c r="AJ149" s="54"/>
      <c r="AK149" s="54"/>
      <c r="AL149" s="54"/>
      <c r="AM149" s="54"/>
    </row>
    <row r="150" spans="1:39">
      <c r="A150" s="45" t="str" cm="1">
        <f t="array" ref="A150">IF(H150="PROJECT", CHAR(10) &amp; "- " &amp; _xlfn.TEXTJOIN(CHAR(10) &amp; "- ", TRUE, _xlfn._xlws.FILTER($I$9:$I$1000, ($B$9:$B$1000=B150) * ($H$9:$H$1000="Topic"))), "")</f>
        <v/>
      </c>
      <c r="B150" s="45" t="str">
        <f t="shared" si="82"/>
        <v/>
      </c>
      <c r="C150" s="93"/>
      <c r="D150" s="57"/>
      <c r="E150" s="58"/>
      <c r="F150" s="54"/>
      <c r="G150" s="52"/>
      <c r="H150" s="52"/>
      <c r="I150" s="61"/>
      <c r="J150" s="62"/>
      <c r="K150" s="127" t="str">
        <f t="shared" si="66"/>
        <v/>
      </c>
      <c r="L150" s="101" t="str">
        <f t="shared" si="67"/>
        <v/>
      </c>
      <c r="M150" s="52">
        <v>0</v>
      </c>
      <c r="N150" s="100" t="str">
        <f t="shared" si="68"/>
        <v/>
      </c>
      <c r="O150" s="101" t="str">
        <f t="shared" si="69"/>
        <v/>
      </c>
      <c r="P150" s="52">
        <v>0</v>
      </c>
      <c r="Q150" s="100" t="str">
        <f t="shared" si="70"/>
        <v/>
      </c>
      <c r="R150" s="101" t="str">
        <f t="shared" si="71"/>
        <v/>
      </c>
      <c r="S150" s="52">
        <v>0</v>
      </c>
      <c r="T150" s="100" t="str">
        <f t="shared" si="72"/>
        <v/>
      </c>
      <c r="U150" s="101" t="str">
        <f t="shared" si="73"/>
        <v/>
      </c>
      <c r="V150" s="52">
        <v>0</v>
      </c>
      <c r="W150" s="85" t="str">
        <f t="shared" si="74"/>
        <v/>
      </c>
      <c r="X150" s="101" t="str">
        <f t="shared" si="75"/>
        <v/>
      </c>
      <c r="Y150" s="52">
        <v>0</v>
      </c>
      <c r="Z150" s="56" t="str">
        <f t="shared" si="76"/>
        <v/>
      </c>
      <c r="AA150" s="56" t="str">
        <f t="shared" si="77"/>
        <v/>
      </c>
      <c r="AB150" s="56" t="str">
        <f t="shared" si="78"/>
        <v/>
      </c>
      <c r="AC150" s="56" t="str">
        <f t="shared" si="79"/>
        <v/>
      </c>
      <c r="AD150" s="56" t="str">
        <f t="shared" si="80"/>
        <v/>
      </c>
      <c r="AE150" s="40"/>
      <c r="AF150" s="40"/>
      <c r="AG150" s="40"/>
      <c r="AH150" s="56" t="str">
        <f t="shared" si="81"/>
        <v/>
      </c>
      <c r="AI150" s="54"/>
      <c r="AJ150" s="54"/>
      <c r="AK150" s="54"/>
      <c r="AL150" s="54"/>
      <c r="AM150" s="54"/>
    </row>
    <row r="151" spans="1:39">
      <c r="A151" s="45" t="str" cm="1">
        <f t="array" ref="A151">IF(H151="PROJECT", CHAR(10) &amp; "- " &amp; _xlfn.TEXTJOIN(CHAR(10) &amp; "- ", TRUE, _xlfn._xlws.FILTER($I$9:$I$1000, ($B$9:$B$1000=B151) * ($H$9:$H$1000="Topic"))), "")</f>
        <v/>
      </c>
      <c r="B151" s="45" t="str">
        <f t="shared" si="82"/>
        <v/>
      </c>
      <c r="C151" s="93"/>
      <c r="D151" s="46"/>
      <c r="E151" s="58"/>
      <c r="F151" s="65"/>
      <c r="G151" s="53"/>
      <c r="H151" s="53"/>
      <c r="I151" s="50"/>
      <c r="J151" s="51"/>
      <c r="K151" s="127" t="str">
        <f t="shared" si="66"/>
        <v/>
      </c>
      <c r="L151" s="101" t="str">
        <f t="shared" si="67"/>
        <v/>
      </c>
      <c r="M151" s="53">
        <v>0</v>
      </c>
      <c r="N151" s="100" t="str">
        <f t="shared" si="68"/>
        <v/>
      </c>
      <c r="O151" s="101" t="str">
        <f t="shared" si="69"/>
        <v/>
      </c>
      <c r="P151" s="53">
        <v>0</v>
      </c>
      <c r="Q151" s="100" t="str">
        <f t="shared" si="70"/>
        <v/>
      </c>
      <c r="R151" s="101" t="str">
        <f t="shared" si="71"/>
        <v/>
      </c>
      <c r="S151" s="53">
        <v>0</v>
      </c>
      <c r="T151" s="100" t="str">
        <f t="shared" si="72"/>
        <v/>
      </c>
      <c r="U151" s="101" t="str">
        <f t="shared" si="73"/>
        <v/>
      </c>
      <c r="V151" s="53">
        <v>0</v>
      </c>
      <c r="W151" s="85" t="str">
        <f t="shared" si="74"/>
        <v/>
      </c>
      <c r="X151" s="101" t="str">
        <f t="shared" si="75"/>
        <v/>
      </c>
      <c r="Y151" s="53">
        <v>0</v>
      </c>
      <c r="Z151" s="56" t="str">
        <f t="shared" si="76"/>
        <v/>
      </c>
      <c r="AA151" s="56" t="str">
        <f t="shared" si="77"/>
        <v/>
      </c>
      <c r="AB151" s="56" t="str">
        <f t="shared" si="78"/>
        <v/>
      </c>
      <c r="AC151" s="56" t="str">
        <f t="shared" si="79"/>
        <v/>
      </c>
      <c r="AD151" s="56" t="str">
        <f t="shared" si="80"/>
        <v/>
      </c>
      <c r="AE151" s="40"/>
      <c r="AF151" s="40"/>
      <c r="AG151" s="40"/>
      <c r="AH151" s="56" t="str">
        <f t="shared" si="81"/>
        <v/>
      </c>
      <c r="AI151" s="54"/>
      <c r="AJ151" s="54"/>
      <c r="AK151" s="54"/>
      <c r="AL151" s="54"/>
      <c r="AM151" s="54"/>
    </row>
    <row r="152" spans="1:39">
      <c r="A152" s="45" t="str" cm="1">
        <f t="array" ref="A152">IF(H152="PROJECT", CHAR(10) &amp; "- " &amp; _xlfn.TEXTJOIN(CHAR(10) &amp; "- ", TRUE, _xlfn._xlws.FILTER($I$9:$I$1000, ($B$9:$B$1000=B152) * ($H$9:$H$1000="Topic"))), "")</f>
        <v/>
      </c>
      <c r="B152" s="45" t="str">
        <f t="shared" si="82"/>
        <v/>
      </c>
      <c r="C152" s="93"/>
      <c r="D152" s="57"/>
      <c r="E152" s="58"/>
      <c r="F152" s="54"/>
      <c r="G152" s="52"/>
      <c r="H152" s="52"/>
      <c r="I152" s="61"/>
      <c r="J152" s="62"/>
      <c r="K152" s="127" t="str">
        <f t="shared" si="66"/>
        <v/>
      </c>
      <c r="L152" s="101" t="str">
        <f t="shared" si="67"/>
        <v/>
      </c>
      <c r="M152" s="52">
        <v>0</v>
      </c>
      <c r="N152" s="100" t="str">
        <f t="shared" si="68"/>
        <v/>
      </c>
      <c r="O152" s="101" t="str">
        <f t="shared" si="69"/>
        <v/>
      </c>
      <c r="P152" s="52">
        <v>0</v>
      </c>
      <c r="Q152" s="100" t="str">
        <f t="shared" si="70"/>
        <v/>
      </c>
      <c r="R152" s="101" t="str">
        <f t="shared" si="71"/>
        <v/>
      </c>
      <c r="S152" s="52">
        <v>0</v>
      </c>
      <c r="T152" s="100" t="str">
        <f t="shared" si="72"/>
        <v/>
      </c>
      <c r="U152" s="101" t="str">
        <f t="shared" si="73"/>
        <v/>
      </c>
      <c r="V152" s="52">
        <v>0</v>
      </c>
      <c r="W152" s="85" t="str">
        <f t="shared" si="74"/>
        <v/>
      </c>
      <c r="X152" s="101" t="str">
        <f t="shared" si="75"/>
        <v/>
      </c>
      <c r="Y152" s="52">
        <v>0</v>
      </c>
      <c r="Z152" s="56" t="str">
        <f t="shared" si="76"/>
        <v/>
      </c>
      <c r="AA152" s="56" t="str">
        <f t="shared" si="77"/>
        <v/>
      </c>
      <c r="AB152" s="56" t="str">
        <f t="shared" si="78"/>
        <v/>
      </c>
      <c r="AC152" s="56" t="str">
        <f t="shared" si="79"/>
        <v/>
      </c>
      <c r="AD152" s="56" t="str">
        <f t="shared" si="80"/>
        <v/>
      </c>
      <c r="AE152" s="40"/>
      <c r="AF152" s="40"/>
      <c r="AG152" s="40"/>
      <c r="AH152" s="56" t="str">
        <f t="shared" si="81"/>
        <v/>
      </c>
      <c r="AI152" s="54"/>
      <c r="AJ152" s="54"/>
      <c r="AK152" s="54"/>
      <c r="AL152" s="54"/>
      <c r="AM152" s="54"/>
    </row>
    <row r="153" spans="1:39">
      <c r="A153" s="45" t="str" cm="1">
        <f t="array" ref="A153">IF(H153="PROJECT", CHAR(10) &amp; "- " &amp; _xlfn.TEXTJOIN(CHAR(10) &amp; "- ", TRUE, _xlfn._xlws.FILTER($I$9:$I$1000, ($B$9:$B$1000=B153) * ($H$9:$H$1000="Topic"))), "")</f>
        <v/>
      </c>
      <c r="B153" s="45" t="str">
        <f t="shared" si="82"/>
        <v/>
      </c>
      <c r="C153" s="93"/>
      <c r="D153" s="46"/>
      <c r="E153" s="58"/>
      <c r="F153" s="65"/>
      <c r="G153" s="53"/>
      <c r="H153" s="53"/>
      <c r="I153" s="50"/>
      <c r="J153" s="51"/>
      <c r="K153" s="127" t="str">
        <f t="shared" si="66"/>
        <v/>
      </c>
      <c r="L153" s="101" t="str">
        <f t="shared" si="67"/>
        <v/>
      </c>
      <c r="M153" s="53">
        <v>0</v>
      </c>
      <c r="N153" s="100" t="str">
        <f t="shared" si="68"/>
        <v/>
      </c>
      <c r="O153" s="101" t="str">
        <f t="shared" si="69"/>
        <v/>
      </c>
      <c r="P153" s="53">
        <v>0</v>
      </c>
      <c r="Q153" s="100" t="str">
        <f t="shared" si="70"/>
        <v/>
      </c>
      <c r="R153" s="101" t="str">
        <f t="shared" si="71"/>
        <v/>
      </c>
      <c r="S153" s="53">
        <v>0</v>
      </c>
      <c r="T153" s="100" t="str">
        <f t="shared" si="72"/>
        <v/>
      </c>
      <c r="U153" s="101" t="str">
        <f t="shared" si="73"/>
        <v/>
      </c>
      <c r="V153" s="53">
        <v>0</v>
      </c>
      <c r="W153" s="85" t="str">
        <f t="shared" si="74"/>
        <v/>
      </c>
      <c r="X153" s="101" t="str">
        <f t="shared" si="75"/>
        <v/>
      </c>
      <c r="Y153" s="53">
        <v>0</v>
      </c>
      <c r="Z153" s="56" t="str">
        <f t="shared" si="76"/>
        <v/>
      </c>
      <c r="AA153" s="56" t="str">
        <f t="shared" si="77"/>
        <v/>
      </c>
      <c r="AB153" s="56" t="str">
        <f t="shared" si="78"/>
        <v/>
      </c>
      <c r="AC153" s="56" t="str">
        <f t="shared" si="79"/>
        <v/>
      </c>
      <c r="AD153" s="56" t="str">
        <f t="shared" si="80"/>
        <v/>
      </c>
      <c r="AE153" s="40"/>
      <c r="AF153" s="40"/>
      <c r="AG153" s="40"/>
      <c r="AH153" s="56" t="str">
        <f t="shared" si="81"/>
        <v/>
      </c>
      <c r="AI153" s="54"/>
      <c r="AJ153" s="54"/>
      <c r="AK153" s="54"/>
      <c r="AL153" s="54"/>
      <c r="AM153" s="54"/>
    </row>
    <row r="154" spans="1:39">
      <c r="A154" s="45" t="str" cm="1">
        <f t="array" ref="A154">IF(H154="PROJECT", CHAR(10) &amp; "- " &amp; _xlfn.TEXTJOIN(CHAR(10) &amp; "- ", TRUE, _xlfn._xlws.FILTER($I$9:$I$1000, ($B$9:$B$1000=B154) * ($H$9:$H$1000="Topic"))), "")</f>
        <v/>
      </c>
      <c r="B154" s="45" t="str">
        <f t="shared" si="82"/>
        <v/>
      </c>
      <c r="C154" s="93"/>
      <c r="D154" s="57"/>
      <c r="E154" s="58"/>
      <c r="F154" s="54"/>
      <c r="G154" s="52"/>
      <c r="H154" s="52"/>
      <c r="I154" s="61"/>
      <c r="J154" s="62"/>
      <c r="K154" s="127" t="str">
        <f t="shared" si="66"/>
        <v/>
      </c>
      <c r="L154" s="101" t="str">
        <f t="shared" si="67"/>
        <v/>
      </c>
      <c r="M154" s="52">
        <v>0</v>
      </c>
      <c r="N154" s="100" t="str">
        <f t="shared" si="68"/>
        <v/>
      </c>
      <c r="O154" s="101" t="str">
        <f t="shared" si="69"/>
        <v/>
      </c>
      <c r="P154" s="52">
        <v>0</v>
      </c>
      <c r="Q154" s="100" t="str">
        <f t="shared" si="70"/>
        <v/>
      </c>
      <c r="R154" s="101" t="str">
        <f t="shared" si="71"/>
        <v/>
      </c>
      <c r="S154" s="52">
        <v>0</v>
      </c>
      <c r="T154" s="100" t="str">
        <f t="shared" si="72"/>
        <v/>
      </c>
      <c r="U154" s="101" t="str">
        <f t="shared" si="73"/>
        <v/>
      </c>
      <c r="V154" s="52">
        <v>0</v>
      </c>
      <c r="W154" s="85" t="str">
        <f t="shared" si="74"/>
        <v/>
      </c>
      <c r="X154" s="101" t="str">
        <f t="shared" si="75"/>
        <v/>
      </c>
      <c r="Y154" s="52">
        <v>0</v>
      </c>
      <c r="Z154" s="56" t="str">
        <f t="shared" si="76"/>
        <v/>
      </c>
      <c r="AA154" s="56" t="str">
        <f t="shared" si="77"/>
        <v/>
      </c>
      <c r="AB154" s="56" t="str">
        <f t="shared" si="78"/>
        <v/>
      </c>
      <c r="AC154" s="56" t="str">
        <f t="shared" si="79"/>
        <v/>
      </c>
      <c r="AD154" s="56" t="str">
        <f t="shared" si="80"/>
        <v/>
      </c>
      <c r="AE154" s="40"/>
      <c r="AF154" s="40"/>
      <c r="AG154" s="40"/>
      <c r="AH154" s="56" t="str">
        <f t="shared" si="81"/>
        <v/>
      </c>
      <c r="AI154" s="54"/>
      <c r="AJ154" s="54"/>
      <c r="AK154" s="54"/>
      <c r="AL154" s="54"/>
      <c r="AM154" s="54"/>
    </row>
    <row r="155" spans="1:39">
      <c r="A155" s="45" t="str" cm="1">
        <f t="array" ref="A155">IF(H155="PROJECT", CHAR(10) &amp; "- " &amp; _xlfn.TEXTJOIN(CHAR(10) &amp; "- ", TRUE, _xlfn._xlws.FILTER($I$9:$I$1000, ($B$9:$B$1000=B155) * ($H$9:$H$1000="Topic"))), "")</f>
        <v/>
      </c>
      <c r="B155" s="45" t="str">
        <f t="shared" si="82"/>
        <v/>
      </c>
      <c r="C155" s="93"/>
      <c r="D155" s="46"/>
      <c r="E155" s="58"/>
      <c r="F155" s="65"/>
      <c r="G155" s="53"/>
      <c r="H155" s="53"/>
      <c r="I155" s="50"/>
      <c r="J155" s="51"/>
      <c r="K155" s="127" t="str">
        <f t="shared" si="66"/>
        <v/>
      </c>
      <c r="L155" s="101" t="str">
        <f t="shared" si="67"/>
        <v/>
      </c>
      <c r="M155" s="53">
        <v>0</v>
      </c>
      <c r="N155" s="100" t="str">
        <f t="shared" si="68"/>
        <v/>
      </c>
      <c r="O155" s="101" t="str">
        <f t="shared" si="69"/>
        <v/>
      </c>
      <c r="P155" s="53">
        <v>0</v>
      </c>
      <c r="Q155" s="100" t="str">
        <f t="shared" si="70"/>
        <v/>
      </c>
      <c r="R155" s="101" t="str">
        <f t="shared" si="71"/>
        <v/>
      </c>
      <c r="S155" s="53">
        <v>0</v>
      </c>
      <c r="T155" s="100" t="str">
        <f t="shared" si="72"/>
        <v/>
      </c>
      <c r="U155" s="101" t="str">
        <f t="shared" si="73"/>
        <v/>
      </c>
      <c r="V155" s="53">
        <v>0</v>
      </c>
      <c r="W155" s="85" t="str">
        <f t="shared" si="74"/>
        <v/>
      </c>
      <c r="X155" s="101" t="str">
        <f t="shared" si="75"/>
        <v/>
      </c>
      <c r="Y155" s="53">
        <v>0</v>
      </c>
      <c r="Z155" s="56" t="str">
        <f t="shared" si="76"/>
        <v/>
      </c>
      <c r="AA155" s="56" t="str">
        <f t="shared" si="77"/>
        <v/>
      </c>
      <c r="AB155" s="56" t="str">
        <f t="shared" si="78"/>
        <v/>
      </c>
      <c r="AC155" s="56" t="str">
        <f t="shared" si="79"/>
        <v/>
      </c>
      <c r="AD155" s="56" t="str">
        <f t="shared" si="80"/>
        <v/>
      </c>
      <c r="AE155" s="40"/>
      <c r="AF155" s="40"/>
      <c r="AG155" s="40"/>
      <c r="AH155" s="56" t="str">
        <f t="shared" si="81"/>
        <v/>
      </c>
      <c r="AI155" s="54"/>
      <c r="AJ155" s="54"/>
      <c r="AK155" s="54"/>
      <c r="AL155" s="54"/>
      <c r="AM155" s="54"/>
    </row>
    <row r="156" spans="1:39">
      <c r="A156" s="45" t="str" cm="1">
        <f t="array" ref="A156">IF(H156="PROJECT", CHAR(10) &amp; "- " &amp; _xlfn.TEXTJOIN(CHAR(10) &amp; "- ", TRUE, _xlfn._xlws.FILTER($I$9:$I$1000, ($B$9:$B$1000=B156) * ($H$9:$H$1000="Topic"))), "")</f>
        <v/>
      </c>
      <c r="B156" s="45" t="str">
        <f t="shared" si="82"/>
        <v/>
      </c>
      <c r="C156" s="93"/>
      <c r="D156" s="57"/>
      <c r="E156" s="58"/>
      <c r="F156" s="54"/>
      <c r="G156" s="52"/>
      <c r="H156" s="52"/>
      <c r="I156" s="61"/>
      <c r="J156" s="62"/>
      <c r="K156" s="127" t="str">
        <f t="shared" si="66"/>
        <v/>
      </c>
      <c r="L156" s="101" t="str">
        <f t="shared" si="67"/>
        <v/>
      </c>
      <c r="M156" s="52">
        <v>0</v>
      </c>
      <c r="N156" s="100" t="str">
        <f t="shared" si="68"/>
        <v/>
      </c>
      <c r="O156" s="101" t="str">
        <f t="shared" si="69"/>
        <v/>
      </c>
      <c r="P156" s="52">
        <v>0</v>
      </c>
      <c r="Q156" s="100" t="str">
        <f t="shared" si="70"/>
        <v/>
      </c>
      <c r="R156" s="101" t="str">
        <f t="shared" si="71"/>
        <v/>
      </c>
      <c r="S156" s="52">
        <v>0</v>
      </c>
      <c r="T156" s="100" t="str">
        <f t="shared" si="72"/>
        <v/>
      </c>
      <c r="U156" s="101" t="str">
        <f t="shared" si="73"/>
        <v/>
      </c>
      <c r="V156" s="52">
        <v>0</v>
      </c>
      <c r="W156" s="85" t="str">
        <f t="shared" si="74"/>
        <v/>
      </c>
      <c r="X156" s="101" t="str">
        <f t="shared" si="75"/>
        <v/>
      </c>
      <c r="Y156" s="52">
        <v>0</v>
      </c>
      <c r="Z156" s="56" t="str">
        <f t="shared" si="76"/>
        <v/>
      </c>
      <c r="AA156" s="56" t="str">
        <f t="shared" si="77"/>
        <v/>
      </c>
      <c r="AB156" s="56" t="str">
        <f t="shared" si="78"/>
        <v/>
      </c>
      <c r="AC156" s="56" t="str">
        <f t="shared" si="79"/>
        <v/>
      </c>
      <c r="AD156" s="56" t="str">
        <f t="shared" si="80"/>
        <v/>
      </c>
      <c r="AE156" s="40"/>
      <c r="AF156" s="40"/>
      <c r="AG156" s="40"/>
      <c r="AH156" s="56" t="str">
        <f t="shared" si="81"/>
        <v/>
      </c>
      <c r="AI156" s="54"/>
      <c r="AJ156" s="54"/>
      <c r="AK156" s="54"/>
      <c r="AL156" s="54"/>
      <c r="AM156" s="54"/>
    </row>
    <row r="157" spans="1:39">
      <c r="A157" s="45" t="str" cm="1">
        <f t="array" ref="A157">IF(H157="PROJECT", CHAR(10) &amp; "- " &amp; _xlfn.TEXTJOIN(CHAR(10) &amp; "- ", TRUE, _xlfn._xlws.FILTER($I$9:$I$1000, ($B$9:$B$1000=B157) * ($H$9:$H$1000="Topic"))), "")</f>
        <v/>
      </c>
      <c r="B157" s="45" t="str">
        <f t="shared" si="82"/>
        <v/>
      </c>
      <c r="C157" s="93"/>
      <c r="D157" s="46"/>
      <c r="E157" s="58"/>
      <c r="F157" s="65"/>
      <c r="G157" s="53"/>
      <c r="H157" s="53"/>
      <c r="I157" s="50"/>
      <c r="J157" s="51"/>
      <c r="K157" s="127" t="str">
        <f t="shared" si="66"/>
        <v/>
      </c>
      <c r="L157" s="101" t="str">
        <f t="shared" si="67"/>
        <v/>
      </c>
      <c r="M157" s="53">
        <v>0</v>
      </c>
      <c r="N157" s="100" t="str">
        <f t="shared" si="68"/>
        <v/>
      </c>
      <c r="O157" s="101" t="str">
        <f t="shared" si="69"/>
        <v/>
      </c>
      <c r="P157" s="53">
        <v>0</v>
      </c>
      <c r="Q157" s="100" t="str">
        <f t="shared" si="70"/>
        <v/>
      </c>
      <c r="R157" s="101" t="str">
        <f t="shared" si="71"/>
        <v/>
      </c>
      <c r="S157" s="53">
        <v>0</v>
      </c>
      <c r="T157" s="100" t="str">
        <f t="shared" si="72"/>
        <v/>
      </c>
      <c r="U157" s="101" t="str">
        <f t="shared" si="73"/>
        <v/>
      </c>
      <c r="V157" s="53">
        <v>0</v>
      </c>
      <c r="W157" s="85" t="str">
        <f t="shared" si="74"/>
        <v/>
      </c>
      <c r="X157" s="101" t="str">
        <f t="shared" si="75"/>
        <v/>
      </c>
      <c r="Y157" s="53">
        <v>0</v>
      </c>
      <c r="Z157" s="56" t="str">
        <f t="shared" si="76"/>
        <v/>
      </c>
      <c r="AA157" s="56" t="str">
        <f t="shared" si="77"/>
        <v/>
      </c>
      <c r="AB157" s="56" t="str">
        <f t="shared" si="78"/>
        <v/>
      </c>
      <c r="AC157" s="56" t="str">
        <f t="shared" si="79"/>
        <v/>
      </c>
      <c r="AD157" s="56" t="str">
        <f t="shared" si="80"/>
        <v/>
      </c>
      <c r="AE157" s="40"/>
      <c r="AF157" s="40"/>
      <c r="AG157" s="40"/>
      <c r="AH157" s="56" t="str">
        <f t="shared" si="81"/>
        <v/>
      </c>
      <c r="AI157" s="54"/>
      <c r="AJ157" s="54"/>
      <c r="AK157" s="54"/>
      <c r="AL157" s="54"/>
      <c r="AM157" s="54"/>
    </row>
    <row r="158" spans="1:39">
      <c r="A158" s="45" t="str" cm="1">
        <f t="array" ref="A158">IF(H158="PROJECT", CHAR(10) &amp; "- " &amp; _xlfn.TEXTJOIN(CHAR(10) &amp; "- ", TRUE, _xlfn._xlws.FILTER($I$9:$I$1000, ($B$9:$B$1000=B158) * ($H$9:$H$1000="Topic"))), "")</f>
        <v/>
      </c>
      <c r="B158" s="45" t="str">
        <f t="shared" si="82"/>
        <v/>
      </c>
      <c r="C158" s="93"/>
      <c r="D158" s="57"/>
      <c r="E158" s="58"/>
      <c r="F158" s="54"/>
      <c r="G158" s="52"/>
      <c r="H158" s="52"/>
      <c r="I158" s="61"/>
      <c r="J158" s="62"/>
      <c r="K158" s="127" t="str">
        <f t="shared" si="66"/>
        <v/>
      </c>
      <c r="L158" s="101" t="str">
        <f t="shared" si="67"/>
        <v/>
      </c>
      <c r="M158" s="52">
        <v>0</v>
      </c>
      <c r="N158" s="100" t="str">
        <f t="shared" si="68"/>
        <v/>
      </c>
      <c r="O158" s="101" t="str">
        <f t="shared" si="69"/>
        <v/>
      </c>
      <c r="P158" s="52">
        <v>0</v>
      </c>
      <c r="Q158" s="100" t="str">
        <f t="shared" si="70"/>
        <v/>
      </c>
      <c r="R158" s="101" t="str">
        <f t="shared" si="71"/>
        <v/>
      </c>
      <c r="S158" s="52">
        <v>0</v>
      </c>
      <c r="T158" s="100" t="str">
        <f t="shared" si="72"/>
        <v/>
      </c>
      <c r="U158" s="101" t="str">
        <f t="shared" si="73"/>
        <v/>
      </c>
      <c r="V158" s="52">
        <v>0</v>
      </c>
      <c r="W158" s="85" t="str">
        <f t="shared" si="74"/>
        <v/>
      </c>
      <c r="X158" s="101" t="str">
        <f t="shared" si="75"/>
        <v/>
      </c>
      <c r="Y158" s="52">
        <v>0</v>
      </c>
      <c r="Z158" s="56" t="str">
        <f t="shared" si="76"/>
        <v/>
      </c>
      <c r="AA158" s="56" t="str">
        <f t="shared" si="77"/>
        <v/>
      </c>
      <c r="AB158" s="56" t="str">
        <f t="shared" si="78"/>
        <v/>
      </c>
      <c r="AC158" s="56" t="str">
        <f t="shared" si="79"/>
        <v/>
      </c>
      <c r="AD158" s="56" t="str">
        <f t="shared" si="80"/>
        <v/>
      </c>
      <c r="AE158" s="40"/>
      <c r="AF158" s="40"/>
      <c r="AG158" s="40"/>
      <c r="AH158" s="56" t="str">
        <f t="shared" si="81"/>
        <v/>
      </c>
      <c r="AI158" s="54"/>
      <c r="AJ158" s="54"/>
      <c r="AK158" s="54"/>
      <c r="AL158" s="54"/>
      <c r="AM158" s="54"/>
    </row>
    <row r="159" spans="1:39">
      <c r="A159" s="45" t="str" cm="1">
        <f t="array" ref="A159">IF(H159="PROJECT", CHAR(10) &amp; "- " &amp; _xlfn.TEXTJOIN(CHAR(10) &amp; "- ", TRUE, _xlfn._xlws.FILTER($I$9:$I$1000, ($B$9:$B$1000=B159) * ($H$9:$H$1000="Topic"))), "")</f>
        <v/>
      </c>
      <c r="B159" s="45" t="str">
        <f t="shared" si="82"/>
        <v/>
      </c>
      <c r="C159" s="93"/>
      <c r="D159" s="46"/>
      <c r="E159" s="58"/>
      <c r="F159" s="65"/>
      <c r="G159" s="53"/>
      <c r="H159" s="53"/>
      <c r="I159" s="50"/>
      <c r="J159" s="51"/>
      <c r="K159" s="127" t="str">
        <f t="shared" si="66"/>
        <v/>
      </c>
      <c r="L159" s="101" t="str">
        <f t="shared" si="67"/>
        <v/>
      </c>
      <c r="M159" s="53">
        <v>0</v>
      </c>
      <c r="N159" s="100" t="str">
        <f t="shared" si="68"/>
        <v/>
      </c>
      <c r="O159" s="101" t="str">
        <f t="shared" si="69"/>
        <v/>
      </c>
      <c r="P159" s="53">
        <v>0</v>
      </c>
      <c r="Q159" s="100" t="str">
        <f t="shared" si="70"/>
        <v/>
      </c>
      <c r="R159" s="101" t="str">
        <f t="shared" si="71"/>
        <v/>
      </c>
      <c r="S159" s="53">
        <v>0</v>
      </c>
      <c r="T159" s="100" t="str">
        <f t="shared" si="72"/>
        <v/>
      </c>
      <c r="U159" s="101" t="str">
        <f t="shared" si="73"/>
        <v/>
      </c>
      <c r="V159" s="53">
        <v>0</v>
      </c>
      <c r="W159" s="85" t="str">
        <f t="shared" si="74"/>
        <v/>
      </c>
      <c r="X159" s="101" t="str">
        <f t="shared" si="75"/>
        <v/>
      </c>
      <c r="Y159" s="53">
        <v>0</v>
      </c>
      <c r="Z159" s="56" t="str">
        <f t="shared" si="76"/>
        <v/>
      </c>
      <c r="AA159" s="56" t="str">
        <f t="shared" si="77"/>
        <v/>
      </c>
      <c r="AB159" s="56" t="str">
        <f t="shared" si="78"/>
        <v/>
      </c>
      <c r="AC159" s="56" t="str">
        <f t="shared" si="79"/>
        <v/>
      </c>
      <c r="AD159" s="56" t="str">
        <f t="shared" si="80"/>
        <v/>
      </c>
      <c r="AE159" s="40"/>
      <c r="AF159" s="40"/>
      <c r="AG159" s="40"/>
      <c r="AH159" s="56" t="str">
        <f t="shared" si="81"/>
        <v/>
      </c>
      <c r="AI159" s="54"/>
      <c r="AJ159" s="54"/>
      <c r="AK159" s="54"/>
      <c r="AL159" s="54"/>
      <c r="AM159" s="54"/>
    </row>
    <row r="160" spans="1:39">
      <c r="A160" s="45" t="str" cm="1">
        <f t="array" ref="A160">IF(H160="PROJECT", CHAR(10) &amp; "- " &amp; _xlfn.TEXTJOIN(CHAR(10) &amp; "- ", TRUE, _xlfn._xlws.FILTER($I$9:$I$1000, ($B$9:$B$1000=B160) * ($H$9:$H$1000="Topic"))), "")</f>
        <v/>
      </c>
      <c r="B160" s="45" t="str">
        <f t="shared" si="82"/>
        <v/>
      </c>
      <c r="C160" s="93"/>
      <c r="D160" s="57"/>
      <c r="E160" s="58"/>
      <c r="F160" s="54"/>
      <c r="G160" s="52"/>
      <c r="H160" s="52"/>
      <c r="I160" s="61"/>
      <c r="J160" s="62"/>
      <c r="K160" s="127" t="str">
        <f t="shared" si="66"/>
        <v/>
      </c>
      <c r="L160" s="101" t="str">
        <f t="shared" si="67"/>
        <v/>
      </c>
      <c r="M160" s="52">
        <v>0</v>
      </c>
      <c r="N160" s="100" t="str">
        <f t="shared" si="68"/>
        <v/>
      </c>
      <c r="O160" s="101" t="str">
        <f t="shared" si="69"/>
        <v/>
      </c>
      <c r="P160" s="52">
        <v>0</v>
      </c>
      <c r="Q160" s="100" t="str">
        <f t="shared" si="70"/>
        <v/>
      </c>
      <c r="R160" s="101" t="str">
        <f t="shared" si="71"/>
        <v/>
      </c>
      <c r="S160" s="52">
        <v>0</v>
      </c>
      <c r="T160" s="100" t="str">
        <f t="shared" si="72"/>
        <v/>
      </c>
      <c r="U160" s="101" t="str">
        <f t="shared" si="73"/>
        <v/>
      </c>
      <c r="V160" s="52">
        <v>0</v>
      </c>
      <c r="W160" s="85" t="str">
        <f t="shared" si="74"/>
        <v/>
      </c>
      <c r="X160" s="101" t="str">
        <f t="shared" si="75"/>
        <v/>
      </c>
      <c r="Y160" s="52">
        <v>0</v>
      </c>
      <c r="Z160" s="56" t="str">
        <f t="shared" si="76"/>
        <v/>
      </c>
      <c r="AA160" s="56" t="str">
        <f t="shared" si="77"/>
        <v/>
      </c>
      <c r="AB160" s="56" t="str">
        <f t="shared" si="78"/>
        <v/>
      </c>
      <c r="AC160" s="56" t="str">
        <f t="shared" si="79"/>
        <v/>
      </c>
      <c r="AD160" s="56" t="str">
        <f t="shared" si="80"/>
        <v/>
      </c>
      <c r="AE160" s="40"/>
      <c r="AF160" s="40"/>
      <c r="AG160" s="40"/>
      <c r="AH160" s="56" t="str">
        <f t="shared" si="81"/>
        <v/>
      </c>
      <c r="AI160" s="54"/>
      <c r="AJ160" s="54"/>
      <c r="AK160" s="54"/>
      <c r="AL160" s="54"/>
      <c r="AM160" s="54"/>
    </row>
    <row r="161" spans="1:39">
      <c r="A161" s="45" t="str" cm="1">
        <f t="array" ref="A161">IF(H161="PROJECT", CHAR(10) &amp; "- " &amp; _xlfn.TEXTJOIN(CHAR(10) &amp; "- ", TRUE, _xlfn._xlws.FILTER($I$9:$I$1000, ($B$9:$B$1000=B161) * ($H$9:$H$1000="Topic"))), "")</f>
        <v/>
      </c>
      <c r="B161" s="45" t="str">
        <f t="shared" si="82"/>
        <v/>
      </c>
      <c r="C161" s="93"/>
      <c r="D161" s="46"/>
      <c r="E161" s="58"/>
      <c r="F161" s="65"/>
      <c r="G161" s="53"/>
      <c r="H161" s="53"/>
      <c r="I161" s="50"/>
      <c r="J161" s="51"/>
      <c r="K161" s="127" t="str">
        <f t="shared" si="66"/>
        <v/>
      </c>
      <c r="L161" s="101" t="str">
        <f t="shared" si="67"/>
        <v/>
      </c>
      <c r="M161" s="53">
        <v>0</v>
      </c>
      <c r="N161" s="100" t="str">
        <f t="shared" si="68"/>
        <v/>
      </c>
      <c r="O161" s="101" t="str">
        <f t="shared" si="69"/>
        <v/>
      </c>
      <c r="P161" s="53">
        <v>0</v>
      </c>
      <c r="Q161" s="100" t="str">
        <f t="shared" si="70"/>
        <v/>
      </c>
      <c r="R161" s="101" t="str">
        <f t="shared" si="71"/>
        <v/>
      </c>
      <c r="S161" s="53">
        <v>0</v>
      </c>
      <c r="T161" s="100" t="str">
        <f t="shared" si="72"/>
        <v/>
      </c>
      <c r="U161" s="101" t="str">
        <f t="shared" si="73"/>
        <v/>
      </c>
      <c r="V161" s="53">
        <v>0</v>
      </c>
      <c r="W161" s="85" t="str">
        <f t="shared" si="74"/>
        <v/>
      </c>
      <c r="X161" s="101" t="str">
        <f t="shared" si="75"/>
        <v/>
      </c>
      <c r="Y161" s="53">
        <v>0</v>
      </c>
      <c r="Z161" s="56" t="str">
        <f t="shared" si="76"/>
        <v/>
      </c>
      <c r="AA161" s="56" t="str">
        <f t="shared" si="77"/>
        <v/>
      </c>
      <c r="AB161" s="56" t="str">
        <f t="shared" si="78"/>
        <v/>
      </c>
      <c r="AC161" s="56" t="str">
        <f t="shared" si="79"/>
        <v/>
      </c>
      <c r="AD161" s="56" t="str">
        <f t="shared" si="80"/>
        <v/>
      </c>
      <c r="AE161" s="40"/>
      <c r="AF161" s="40"/>
      <c r="AG161" s="40"/>
      <c r="AH161" s="56" t="str">
        <f t="shared" si="81"/>
        <v/>
      </c>
      <c r="AI161" s="54"/>
      <c r="AJ161" s="54"/>
      <c r="AK161" s="54"/>
      <c r="AL161" s="54"/>
      <c r="AM161" s="54"/>
    </row>
    <row r="162" spans="1:39">
      <c r="A162" s="45" t="str" cm="1">
        <f t="array" ref="A162">IF(H162="PROJECT", CHAR(10) &amp; "- " &amp; _xlfn.TEXTJOIN(CHAR(10) &amp; "- ", TRUE, _xlfn._xlws.FILTER($I$9:$I$1000, ($B$9:$B$1000=B162) * ($H$9:$H$1000="Topic"))), "")</f>
        <v/>
      </c>
      <c r="B162" s="45" t="str">
        <f t="shared" si="82"/>
        <v/>
      </c>
      <c r="C162" s="93"/>
      <c r="D162" s="57"/>
      <c r="E162" s="58"/>
      <c r="F162" s="54"/>
      <c r="G162" s="52"/>
      <c r="H162" s="52"/>
      <c r="I162" s="61"/>
      <c r="J162" s="62"/>
      <c r="K162" s="127" t="str">
        <f t="shared" si="66"/>
        <v/>
      </c>
      <c r="L162" s="101" t="str">
        <f t="shared" si="67"/>
        <v/>
      </c>
      <c r="M162" s="52">
        <v>0</v>
      </c>
      <c r="N162" s="100" t="str">
        <f t="shared" si="68"/>
        <v/>
      </c>
      <c r="O162" s="101" t="str">
        <f t="shared" si="69"/>
        <v/>
      </c>
      <c r="P162" s="52">
        <v>0</v>
      </c>
      <c r="Q162" s="100" t="str">
        <f t="shared" si="70"/>
        <v/>
      </c>
      <c r="R162" s="101" t="str">
        <f t="shared" si="71"/>
        <v/>
      </c>
      <c r="S162" s="52">
        <v>0</v>
      </c>
      <c r="T162" s="100" t="str">
        <f t="shared" si="72"/>
        <v/>
      </c>
      <c r="U162" s="101" t="str">
        <f t="shared" si="73"/>
        <v/>
      </c>
      <c r="V162" s="52">
        <v>0</v>
      </c>
      <c r="W162" s="85" t="str">
        <f t="shared" si="74"/>
        <v/>
      </c>
      <c r="X162" s="101" t="str">
        <f t="shared" si="75"/>
        <v/>
      </c>
      <c r="Y162" s="52">
        <v>0</v>
      </c>
      <c r="Z162" s="56" t="str">
        <f t="shared" si="76"/>
        <v/>
      </c>
      <c r="AA162" s="56" t="str">
        <f t="shared" si="77"/>
        <v/>
      </c>
      <c r="AB162" s="56" t="str">
        <f t="shared" si="78"/>
        <v/>
      </c>
      <c r="AC162" s="56" t="str">
        <f t="shared" si="79"/>
        <v/>
      </c>
      <c r="AD162" s="56" t="str">
        <f t="shared" si="80"/>
        <v/>
      </c>
      <c r="AE162" s="40"/>
      <c r="AF162" s="40"/>
      <c r="AG162" s="40"/>
      <c r="AH162" s="56" t="str">
        <f t="shared" si="81"/>
        <v/>
      </c>
      <c r="AI162" s="54"/>
      <c r="AJ162" s="54"/>
      <c r="AK162" s="54"/>
      <c r="AL162" s="54"/>
      <c r="AM162" s="54"/>
    </row>
    <row r="163" spans="1:39">
      <c r="A163" s="45" t="str" cm="1">
        <f t="array" ref="A163">IF(H163="PROJECT", CHAR(10) &amp; "- " &amp; _xlfn.TEXTJOIN(CHAR(10) &amp; "- ", TRUE, _xlfn._xlws.FILTER($I$9:$I$1000, ($B$9:$B$1000=B163) * ($H$9:$H$1000="Topic"))), "")</f>
        <v/>
      </c>
      <c r="B163" s="45" t="str">
        <f t="shared" si="82"/>
        <v/>
      </c>
      <c r="C163" s="93"/>
      <c r="D163" s="46"/>
      <c r="E163" s="58"/>
      <c r="F163" s="65"/>
      <c r="G163" s="53"/>
      <c r="H163" s="53"/>
      <c r="I163" s="50"/>
      <c r="J163" s="51"/>
      <c r="K163" s="127" t="str">
        <f t="shared" si="66"/>
        <v/>
      </c>
      <c r="L163" s="101" t="str">
        <f t="shared" si="67"/>
        <v/>
      </c>
      <c r="M163" s="53">
        <v>0</v>
      </c>
      <c r="N163" s="100" t="str">
        <f t="shared" si="68"/>
        <v/>
      </c>
      <c r="O163" s="101" t="str">
        <f t="shared" si="69"/>
        <v/>
      </c>
      <c r="P163" s="53">
        <v>0</v>
      </c>
      <c r="Q163" s="100" t="str">
        <f t="shared" si="70"/>
        <v/>
      </c>
      <c r="R163" s="101" t="str">
        <f t="shared" si="71"/>
        <v/>
      </c>
      <c r="S163" s="53">
        <v>0</v>
      </c>
      <c r="T163" s="100" t="str">
        <f t="shared" si="72"/>
        <v/>
      </c>
      <c r="U163" s="101" t="str">
        <f t="shared" si="73"/>
        <v/>
      </c>
      <c r="V163" s="53">
        <v>0</v>
      </c>
      <c r="W163" s="85" t="str">
        <f t="shared" si="74"/>
        <v/>
      </c>
      <c r="X163" s="101" t="str">
        <f t="shared" si="75"/>
        <v/>
      </c>
      <c r="Y163" s="53">
        <v>0</v>
      </c>
      <c r="Z163" s="56" t="str">
        <f t="shared" si="76"/>
        <v/>
      </c>
      <c r="AA163" s="56" t="str">
        <f t="shared" si="77"/>
        <v/>
      </c>
      <c r="AB163" s="56" t="str">
        <f t="shared" si="78"/>
        <v/>
      </c>
      <c r="AC163" s="56" t="str">
        <f t="shared" si="79"/>
        <v/>
      </c>
      <c r="AD163" s="56" t="str">
        <f t="shared" si="80"/>
        <v/>
      </c>
      <c r="AE163" s="40"/>
      <c r="AF163" s="40"/>
      <c r="AG163" s="40"/>
      <c r="AH163" s="56" t="str">
        <f t="shared" si="81"/>
        <v/>
      </c>
      <c r="AI163" s="54"/>
      <c r="AJ163" s="54"/>
      <c r="AK163" s="54"/>
      <c r="AL163" s="54"/>
      <c r="AM163" s="54"/>
    </row>
    <row r="164" spans="1:39">
      <c r="A164" s="45" t="str" cm="1">
        <f t="array" ref="A164">IF(H164="PROJECT", CHAR(10) &amp; "- " &amp; _xlfn.TEXTJOIN(CHAR(10) &amp; "- ", TRUE, _xlfn._xlws.FILTER($I$9:$I$1000, ($B$9:$B$1000=B164) * ($H$9:$H$1000="Topic"))), "")</f>
        <v/>
      </c>
      <c r="B164" s="45" t="str">
        <f t="shared" si="82"/>
        <v/>
      </c>
      <c r="C164" s="93"/>
      <c r="D164" s="57"/>
      <c r="E164" s="58"/>
      <c r="F164" s="54"/>
      <c r="G164" s="52"/>
      <c r="H164" s="52"/>
      <c r="I164" s="61"/>
      <c r="J164" s="62"/>
      <c r="K164" s="127" t="str">
        <f t="shared" si="66"/>
        <v/>
      </c>
      <c r="L164" s="101" t="str">
        <f t="shared" si="67"/>
        <v/>
      </c>
      <c r="M164" s="52">
        <v>0</v>
      </c>
      <c r="N164" s="100" t="str">
        <f t="shared" si="68"/>
        <v/>
      </c>
      <c r="O164" s="101" t="str">
        <f t="shared" si="69"/>
        <v/>
      </c>
      <c r="P164" s="52">
        <v>0</v>
      </c>
      <c r="Q164" s="100" t="str">
        <f t="shared" si="70"/>
        <v/>
      </c>
      <c r="R164" s="101" t="str">
        <f t="shared" si="71"/>
        <v/>
      </c>
      <c r="S164" s="52">
        <v>0</v>
      </c>
      <c r="T164" s="100" t="str">
        <f t="shared" si="72"/>
        <v/>
      </c>
      <c r="U164" s="101" t="str">
        <f t="shared" si="73"/>
        <v/>
      </c>
      <c r="V164" s="52">
        <v>0</v>
      </c>
      <c r="W164" s="85" t="str">
        <f t="shared" si="74"/>
        <v/>
      </c>
      <c r="X164" s="101" t="str">
        <f t="shared" si="75"/>
        <v/>
      </c>
      <c r="Y164" s="52">
        <v>0</v>
      </c>
      <c r="Z164" s="56" t="str">
        <f t="shared" si="76"/>
        <v/>
      </c>
      <c r="AA164" s="56" t="str">
        <f t="shared" si="77"/>
        <v/>
      </c>
      <c r="AB164" s="56" t="str">
        <f t="shared" si="78"/>
        <v/>
      </c>
      <c r="AC164" s="56" t="str">
        <f t="shared" si="79"/>
        <v/>
      </c>
      <c r="AD164" s="56" t="str">
        <f t="shared" si="80"/>
        <v/>
      </c>
      <c r="AE164" s="40"/>
      <c r="AF164" s="40"/>
      <c r="AG164" s="40"/>
      <c r="AH164" s="56" t="str">
        <f t="shared" si="81"/>
        <v/>
      </c>
      <c r="AI164" s="54"/>
      <c r="AJ164" s="54"/>
      <c r="AK164" s="54"/>
      <c r="AL164" s="54"/>
      <c r="AM164" s="54"/>
    </row>
    <row r="165" spans="1:39">
      <c r="A165" s="45" t="str" cm="1">
        <f t="array" ref="A165">IF(H165="PROJECT", CHAR(10) &amp; "- " &amp; _xlfn.TEXTJOIN(CHAR(10) &amp; "- ", TRUE, _xlfn._xlws.FILTER($I$9:$I$1000, ($B$9:$B$1000=B165) * ($H$9:$H$1000="Topic"))), "")</f>
        <v/>
      </c>
      <c r="B165" s="45" t="str">
        <f t="shared" si="82"/>
        <v/>
      </c>
      <c r="C165" s="93"/>
      <c r="D165" s="46"/>
      <c r="E165" s="58"/>
      <c r="F165" s="65"/>
      <c r="G165" s="53"/>
      <c r="H165" s="53"/>
      <c r="I165" s="50"/>
      <c r="J165" s="51"/>
      <c r="K165" s="127" t="str">
        <f t="shared" si="66"/>
        <v/>
      </c>
      <c r="L165" s="101" t="str">
        <f t="shared" si="67"/>
        <v/>
      </c>
      <c r="M165" s="53">
        <v>0</v>
      </c>
      <c r="N165" s="100" t="str">
        <f t="shared" si="68"/>
        <v/>
      </c>
      <c r="O165" s="101" t="str">
        <f t="shared" si="69"/>
        <v/>
      </c>
      <c r="P165" s="53">
        <v>0</v>
      </c>
      <c r="Q165" s="100" t="str">
        <f t="shared" si="70"/>
        <v/>
      </c>
      <c r="R165" s="101" t="str">
        <f t="shared" si="71"/>
        <v/>
      </c>
      <c r="S165" s="53">
        <v>0</v>
      </c>
      <c r="T165" s="100" t="str">
        <f t="shared" si="72"/>
        <v/>
      </c>
      <c r="U165" s="101" t="str">
        <f t="shared" si="73"/>
        <v/>
      </c>
      <c r="V165" s="53">
        <v>0</v>
      </c>
      <c r="W165" s="85" t="str">
        <f t="shared" si="74"/>
        <v/>
      </c>
      <c r="X165" s="101" t="str">
        <f t="shared" si="75"/>
        <v/>
      </c>
      <c r="Y165" s="53">
        <v>0</v>
      </c>
      <c r="Z165" s="56" t="str">
        <f t="shared" si="76"/>
        <v/>
      </c>
      <c r="AA165" s="56" t="str">
        <f t="shared" si="77"/>
        <v/>
      </c>
      <c r="AB165" s="56" t="str">
        <f t="shared" si="78"/>
        <v/>
      </c>
      <c r="AC165" s="56" t="str">
        <f t="shared" si="79"/>
        <v/>
      </c>
      <c r="AD165" s="56" t="str">
        <f t="shared" si="80"/>
        <v/>
      </c>
      <c r="AE165" s="40"/>
      <c r="AF165" s="40"/>
      <c r="AG165" s="40"/>
      <c r="AH165" s="56" t="str">
        <f t="shared" si="81"/>
        <v/>
      </c>
      <c r="AI165" s="54"/>
      <c r="AJ165" s="54"/>
      <c r="AK165" s="54"/>
      <c r="AL165" s="54"/>
      <c r="AM165" s="54"/>
    </row>
    <row r="166" spans="1:39">
      <c r="A166" s="45" t="str" cm="1">
        <f t="array" ref="A166">IF(H166="PROJECT", CHAR(10) &amp; "- " &amp; _xlfn.TEXTJOIN(CHAR(10) &amp; "- ", TRUE, _xlfn._xlws.FILTER($I$9:$I$1000, ($B$9:$B$1000=B166) * ($H$9:$H$1000="Topic"))), "")</f>
        <v/>
      </c>
      <c r="B166" s="45" t="str">
        <f t="shared" si="82"/>
        <v/>
      </c>
      <c r="C166" s="93"/>
      <c r="D166" s="57"/>
      <c r="E166" s="58"/>
      <c r="F166" s="54"/>
      <c r="G166" s="52"/>
      <c r="H166" s="52"/>
      <c r="I166" s="61"/>
      <c r="J166" s="62"/>
      <c r="K166" s="127" t="str">
        <f t="shared" si="66"/>
        <v/>
      </c>
      <c r="L166" s="101" t="str">
        <f t="shared" si="67"/>
        <v/>
      </c>
      <c r="M166" s="52">
        <v>0</v>
      </c>
      <c r="N166" s="100" t="str">
        <f t="shared" si="68"/>
        <v/>
      </c>
      <c r="O166" s="101" t="str">
        <f t="shared" si="69"/>
        <v/>
      </c>
      <c r="P166" s="52">
        <v>0</v>
      </c>
      <c r="Q166" s="100" t="str">
        <f t="shared" si="70"/>
        <v/>
      </c>
      <c r="R166" s="101" t="str">
        <f t="shared" si="71"/>
        <v/>
      </c>
      <c r="S166" s="52">
        <v>0</v>
      </c>
      <c r="T166" s="100" t="str">
        <f t="shared" si="72"/>
        <v/>
      </c>
      <c r="U166" s="101" t="str">
        <f t="shared" si="73"/>
        <v/>
      </c>
      <c r="V166" s="52">
        <v>0</v>
      </c>
      <c r="W166" s="85" t="str">
        <f t="shared" si="74"/>
        <v/>
      </c>
      <c r="X166" s="101" t="str">
        <f t="shared" si="75"/>
        <v/>
      </c>
      <c r="Y166" s="52">
        <v>0</v>
      </c>
      <c r="Z166" s="56" t="str">
        <f t="shared" si="76"/>
        <v/>
      </c>
      <c r="AA166" s="56" t="str">
        <f t="shared" si="77"/>
        <v/>
      </c>
      <c r="AB166" s="56" t="str">
        <f t="shared" si="78"/>
        <v/>
      </c>
      <c r="AC166" s="56" t="str">
        <f t="shared" si="79"/>
        <v/>
      </c>
      <c r="AD166" s="56" t="str">
        <f t="shared" si="80"/>
        <v/>
      </c>
      <c r="AE166" s="40"/>
      <c r="AF166" s="40"/>
      <c r="AG166" s="40"/>
      <c r="AH166" s="56" t="str">
        <f t="shared" si="81"/>
        <v/>
      </c>
      <c r="AI166" s="54"/>
      <c r="AJ166" s="54"/>
      <c r="AK166" s="54"/>
      <c r="AL166" s="54"/>
      <c r="AM166" s="54"/>
    </row>
    <row r="167" spans="1:39">
      <c r="A167" s="45" t="str" cm="1">
        <f t="array" ref="A167">IF(H167="PROJECT", CHAR(10) &amp; "- " &amp; _xlfn.TEXTJOIN(CHAR(10) &amp; "- ", TRUE, _xlfn._xlws.FILTER($I$9:$I$1000, ($B$9:$B$1000=B167) * ($H$9:$H$1000="Topic"))), "")</f>
        <v/>
      </c>
      <c r="B167" s="45" t="str">
        <f t="shared" si="82"/>
        <v/>
      </c>
      <c r="C167" s="93"/>
      <c r="D167" s="46"/>
      <c r="E167" s="58"/>
      <c r="F167" s="65"/>
      <c r="G167" s="53"/>
      <c r="H167" s="53"/>
      <c r="I167" s="50"/>
      <c r="J167" s="51"/>
      <c r="K167" s="127" t="str">
        <f t="shared" si="66"/>
        <v/>
      </c>
      <c r="L167" s="101" t="str">
        <f t="shared" si="67"/>
        <v/>
      </c>
      <c r="M167" s="53">
        <v>0</v>
      </c>
      <c r="N167" s="100" t="str">
        <f t="shared" si="68"/>
        <v/>
      </c>
      <c r="O167" s="101" t="str">
        <f t="shared" si="69"/>
        <v/>
      </c>
      <c r="P167" s="53">
        <v>0</v>
      </c>
      <c r="Q167" s="100" t="str">
        <f t="shared" si="70"/>
        <v/>
      </c>
      <c r="R167" s="101" t="str">
        <f t="shared" si="71"/>
        <v/>
      </c>
      <c r="S167" s="53">
        <v>0</v>
      </c>
      <c r="T167" s="100" t="str">
        <f t="shared" si="72"/>
        <v/>
      </c>
      <c r="U167" s="101" t="str">
        <f t="shared" si="73"/>
        <v/>
      </c>
      <c r="V167" s="53">
        <v>0</v>
      </c>
      <c r="W167" s="85" t="str">
        <f t="shared" si="74"/>
        <v/>
      </c>
      <c r="X167" s="101" t="str">
        <f t="shared" si="75"/>
        <v/>
      </c>
      <c r="Y167" s="53">
        <v>0</v>
      </c>
      <c r="Z167" s="56" t="str">
        <f t="shared" si="76"/>
        <v/>
      </c>
      <c r="AA167" s="56" t="str">
        <f t="shared" si="77"/>
        <v/>
      </c>
      <c r="AB167" s="56" t="str">
        <f t="shared" si="78"/>
        <v/>
      </c>
      <c r="AC167" s="56" t="str">
        <f t="shared" si="79"/>
        <v/>
      </c>
      <c r="AD167" s="56" t="str">
        <f t="shared" si="80"/>
        <v/>
      </c>
      <c r="AE167" s="40"/>
      <c r="AF167" s="40"/>
      <c r="AG167" s="40"/>
      <c r="AH167" s="56" t="str">
        <f t="shared" si="81"/>
        <v/>
      </c>
      <c r="AI167" s="54"/>
      <c r="AJ167" s="54"/>
      <c r="AK167" s="54"/>
      <c r="AL167" s="54"/>
      <c r="AM167" s="54"/>
    </row>
    <row r="168" spans="1:39">
      <c r="A168" s="45" t="str" cm="1">
        <f t="array" ref="A168">IF(H168="PROJECT", CHAR(10) &amp; "- " &amp; _xlfn.TEXTJOIN(CHAR(10) &amp; "- ", TRUE, _xlfn._xlws.FILTER($I$9:$I$1000, ($B$9:$B$1000=B168) * ($H$9:$H$1000="Topic"))), "")</f>
        <v/>
      </c>
      <c r="B168" s="45" t="str">
        <f t="shared" si="82"/>
        <v/>
      </c>
      <c r="C168" s="93"/>
      <c r="D168" s="57"/>
      <c r="E168" s="58"/>
      <c r="F168" s="54"/>
      <c r="G168" s="52"/>
      <c r="H168" s="52"/>
      <c r="I168" s="61"/>
      <c r="J168" s="62"/>
      <c r="K168" s="127" t="str">
        <f t="shared" si="66"/>
        <v/>
      </c>
      <c r="L168" s="101" t="str">
        <f t="shared" si="67"/>
        <v/>
      </c>
      <c r="M168" s="52">
        <v>0</v>
      </c>
      <c r="N168" s="100" t="str">
        <f t="shared" si="68"/>
        <v/>
      </c>
      <c r="O168" s="101" t="str">
        <f t="shared" si="69"/>
        <v/>
      </c>
      <c r="P168" s="52">
        <v>0</v>
      </c>
      <c r="Q168" s="100" t="str">
        <f t="shared" si="70"/>
        <v/>
      </c>
      <c r="R168" s="101" t="str">
        <f t="shared" si="71"/>
        <v/>
      </c>
      <c r="S168" s="52">
        <v>0</v>
      </c>
      <c r="T168" s="100" t="str">
        <f t="shared" si="72"/>
        <v/>
      </c>
      <c r="U168" s="101" t="str">
        <f t="shared" si="73"/>
        <v/>
      </c>
      <c r="V168" s="52">
        <v>0</v>
      </c>
      <c r="W168" s="85" t="str">
        <f t="shared" si="74"/>
        <v/>
      </c>
      <c r="X168" s="101" t="str">
        <f t="shared" si="75"/>
        <v/>
      </c>
      <c r="Y168" s="52">
        <v>0</v>
      </c>
      <c r="Z168" s="56" t="str">
        <f t="shared" si="76"/>
        <v/>
      </c>
      <c r="AA168" s="56" t="str">
        <f t="shared" si="77"/>
        <v/>
      </c>
      <c r="AB168" s="56" t="str">
        <f t="shared" si="78"/>
        <v/>
      </c>
      <c r="AC168" s="56" t="str">
        <f t="shared" si="79"/>
        <v/>
      </c>
      <c r="AD168" s="56" t="str">
        <f t="shared" si="80"/>
        <v/>
      </c>
      <c r="AE168" s="40"/>
      <c r="AF168" s="40"/>
      <c r="AG168" s="40"/>
      <c r="AH168" s="56" t="str">
        <f t="shared" si="81"/>
        <v/>
      </c>
      <c r="AI168" s="54"/>
      <c r="AJ168" s="54"/>
      <c r="AK168" s="54"/>
      <c r="AL168" s="54"/>
      <c r="AM168" s="54"/>
    </row>
    <row r="169" spans="1:39">
      <c r="A169" s="45" t="str" cm="1">
        <f t="array" ref="A169">IF(H169="PROJECT", CHAR(10) &amp; "- " &amp; _xlfn.TEXTJOIN(CHAR(10) &amp; "- ", TRUE, _xlfn._xlws.FILTER($I$9:$I$1000, ($B$9:$B$1000=B169) * ($H$9:$H$1000="Topic"))), "")</f>
        <v/>
      </c>
      <c r="B169" s="45" t="str">
        <f t="shared" si="82"/>
        <v/>
      </c>
      <c r="C169" s="93"/>
      <c r="D169" s="46"/>
      <c r="E169" s="58"/>
      <c r="F169" s="65"/>
      <c r="G169" s="53"/>
      <c r="H169" s="53"/>
      <c r="I169" s="50"/>
      <c r="J169" s="51"/>
      <c r="K169" s="127" t="str">
        <f t="shared" ref="K169:K200" si="83">IF(H169="Topic",
"[ROLE] Friendly tutor specializing in " &amp; $I$2 &amp; " | " &amp;
"[TOPIC] " &amp; I169 &amp; " | " &amp;
"[LEVEL] " &amp; G169 &amp; " | " &amp;
"[COUNT] " &amp; D169 &amp; " examples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$C169 &amp; " lines of EXECUTABLE code (STRICT: Do NOT count comments or blank lines). - NEVER exceed this limit. | " &amp;
"[FUNCTION RULE] Rule: " &amp; IF(G169="Beginner","Focus strictly on flat linear scripts, variables, print statements, and primitive data types. DO NOT use custom def functions.", IF(G169="Intermediate", "STRICT REQUIREMENT: Integrate custom 'def' function definitions, return values, and positional/keyword arguments in EVERY example.", "Advanced functional composition, closures, decorators, generator expressions, and async coroutines.")) &amp; " | " &amp;
_xlfn._LONGTEXT("[CODE_CONSTRAINTS_RULE]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
"[I_O_PARADIGM] Use Basic primitive types (int, float, str, bool) or simple lists/dictionaries. and gracefully handle print() statements with comma-separated values to display outputs clearly. when applicable. | " &amp;
"[INLINE_PACKAGE_MANAGER] If using external packages, use Native built-in functions, basic operators, and standard core execution models.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F169 &amp; " | Stage 1 📖 Practice | " &amp; IF($I$3="", $I$2, $I$2&amp; " - " &amp;$I$3) &amp; " | 📊 Level: " &amp; G169 &amp; " | 🌐 Coding5s.com" &amp; CHAR(10) &amp; "**Concept:** " &amp; J169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D169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IF(AJ169&lt;&gt;"", AJ169,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IF(H169="PROJECT", Z169, ""))</f>
        <v/>
      </c>
      <c r="L169" s="101" t="str">
        <f t="shared" ref="L169:L200" si="84">IF(OR(H169="Topic", UPPER(H169)="PROJECT"),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IF(UPPER(H169)="PROJECT", "building a PROJECT: " &amp; I169 &amp; ". Topics applied in this project: " &amp; A169 &amp; ". Project objective: " &amp; J169, "learning: " &amp; I169 &amp; ". Topic details: " &amp; J169) &amp; " | " &amp;
"[LIBRARY BEING LEARNED] " &amp; $I$3 &amp; " | " &amp;
"[LANGUAGE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IF(G169="Beginner", "Evaluate based on basic print statements, data structures, and conditional logic. Do NOT expect decorators, generators, or functions unless explicitly demanded.", IF(G169="Intermediate",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IF(AJ169&lt;&gt;"", "[MENTOR CONTEXT ALERT] Be aware of the following infrastructure limitation for this exercise: " &amp; AJ169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Questions or confusion detected. ACTION: Address EACH question via a Modular Block BEFORE Phase 1. BLOCK STRUCTURE: 1. Header ❓ Question [N]: [Exact Student Question/Excerpt]. 2. 💡 Direct Answer &amp; Analogy: ","Warm explanation in (") &amp; $B$6 &amp; _xlfn._LONGTEXT(")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IF(UPPER(H169)="PROJECT", "PROJECT", "TOPIC") &amp; _xlfn._LONGTEXT("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IF(UPPER(H169)="PROJECT",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IF(UPPER(H169)="PROJECT", "Project #", "Topic #") &amp; F169 &amp; " | Practice | " &amp; IF($I$3="", $I$2, $I$2&amp; " - " &amp;$I$3) &amp; " | 📊 Level: " &amp; G169 &amp; CHAR(10) &amp; "**" &amp; IF(UPPER(H169)="PROJECT", "Project", "Topic") &amp; ":** " &amp; I169 &amp; CHAR(10) &amp; "---" &amp; CHAR(10) &amp; " | " &amp;
"[FOOTER RULE - STRICT] End your response with: '--- ⚡ *Coding5s Mentor System — Eliminating Epistemic Debt*' | ","")</f>
        <v/>
      </c>
      <c r="M169" s="53">
        <v>0</v>
      </c>
      <c r="N169" s="100" t="str">
        <f t="shared" ref="N169:N200" si="85">IF(H169="Topic",
"[ROLE] Careless " &amp; $I$2 &amp; " Developer | " &amp;
"[TASK] Generate debugging challenges in " &amp; $I$2 &amp; " | | " &amp;
"[TOPIC] " &amp; I169 &amp; " | | " &amp;
"[LEVEL] " &amp; G169 &amp; " | | " &amp;
"[COUNT] " &amp; D169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F169 &amp; " | Stage 2 🐛 Debug | " &amp; IF($I$3="", $I$2, $I$2&amp; " - " &amp;$I$3) &amp; " | 📊 Level: " &amp; G169 &amp; " | 🌐 Coding5s.com" &amp; CHAR(10) &amp; "Concept: " &amp; J169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
"[TESTING_FRAMEWORK_RULE] Validation using print() statements or native assert statements. Avoid defining OOP TestClasses or complex test suites. | " &amp;
"[DEPENDENCY_MANAGEMENT_RULE] Standard Python runtime context. If external packages are needed, specify them strictly in support files or inline pip comments. | " &amp;
"[CODE CONSTRAINTS] Each challenge MUST include: internal data OR dataset usage, at least 1 print statement, at least 1 loop (when applicable), EXACTLY 1 function, and EXACTLY 1 function call. - " &amp; IF(G169="Beginner", "5–15", IF(G169="Intermediate", "10–25", "15–35")) &amp; " lines of EXECUTABLE broken Python code per challenge (STRICT: Do NOT count blank lines). NO classes and NO global executable code EXCEPT the single function call.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D169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IF(H169="PROJECT", AA169, ""))</f>
        <v/>
      </c>
      <c r="O169" s="101" t="str">
        <f t="shared" ref="O169:O200" si="86">IF(OR(H169="Topic", UPPER(H169)="PROJECT"),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IF(UPPER(H169)="PROJECT", "PROJECT: " &amp; I169 &amp; ". Topics involved: " &amp; A169 &amp; ". Project objective: " &amp; J169, "TOPIC: " &amp; I169 &amp; ". Topic details: " &amp; J169)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IF(UPPER(H169)="PROJECT", "Project #", "Topic #") &amp; F169 &amp; " | Debug | " &amp; IF($I$3="", $I$2, $I$2&amp; " - " &amp;$I$3) &amp; " | 📊 Level: " &amp; G169 &amp; CHAR(10) &amp; "**" &amp; IF(UPPER(H169)="PROJECT", "Project", "Topic") &amp; ":** " &amp; I169 &amp; CHAR(10) &amp; "---" &amp; CHAR(10) &amp; " | " &amp;
_xlfn._LONGTEXT("[CORE_QUALITY_POLICY]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69" s="53">
        <v>0</v>
      </c>
      <c r="Q169" s="100" t="str">
        <f t="shared" ref="Q169:Q200" si="87">IF(H169="Topic",
"[ROLE] Tech Lead | " &amp;
"[TASK] Assign incomplete " &amp; $I$2 &amp; " script challenges | " &amp;
"[TOPIC] " &amp; I169 &amp; " | " &amp;
"[LEVEL] " &amp; G169 &amp; " | " &amp;
"[COUNT] " &amp; D169 &amp; " challenges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"[HEADER RULE - STRICT] You MUST start your entire response EXACTLY with this markdown block (do not print anything before it):" &amp; CHAR(10) &amp; "### 🔹 Topic #" &amp; F169 &amp; " | Stage 3 🧩 Complete | " &amp; IF($I$3="", $I$2, $I$2&amp; " - " &amp;$I$3) &amp; " | 📊 Level: " &amp; G169 &amp; " | 🌐 Coding5s.com" &amp; CHAR(10) &amp; "**Concept:** " &amp; J169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Python built-ins. Strictly ZERO external PyPI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IF(G169="Beginner","5–15", IF(G169="Intermediate","10–25","15–35")) &amp; " 5–15 lines of EXECUTABLE base code. Code outside # TODO MUST be 100% valid and readable. If no_def flag is present in AJ, use flat linear code without def.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D169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I169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IF(G169="Beginner", "Clear explicit hint (no code) | ", IF(G169="Intermediate",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IF(H169="PROJECT", AB169, ""))</f>
        <v/>
      </c>
      <c r="R169" s="101" t="str">
        <f t="shared" ref="R169:R200" si="88">IF(OR(H169="Topic", UPPER(H169)="PROJECT"),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IF(UPPER(H169)="PROJECT", "PROJECT: " &amp; I169 &amp; ". Topics involved: " &amp; A169 &amp; ". Project objective: " &amp; J169, "TOPIC: " &amp; I169 &amp; ". Topic details: " &amp; J169)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IF(UPPER(H169)="PROJECT", "Project #", "Topic #") &amp; F169 &amp; " | Complete | " &amp; IF($I$3="", $I$2, $I$2&amp; " - " &amp;$I$3) &amp; " | 📊 Level: " &amp; G169 &amp; CHAR(10) &amp; "**" &amp; IF(UPPER(H169)="PROJECT", "Project", "Topic") &amp; ":** " &amp; I169 &amp; CHAR(10) &amp; "---" &amp; CHAR(10) &amp; " | " &amp;
_xlfn._LONGTEXT("[CORE_QUALITY_POLICY]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69" s="53">
        <v>0</v>
      </c>
      <c r="T169" s="100" t="str">
        <f t="shared" ref="T169:T200" si="89">IF(H169="Topic",
"[ROLE] Tech Lead | " &amp;
"[TASK] Provide intentionally messy but functional code for learning debugging and improvement | " &amp;
"[TOPIC] " &amp; I169 &amp; " | " &amp;
"[LEVEL] " &amp; G169 &amp; " | " &amp;
"[COUNT] " &amp; D169 &amp; " challenges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F169 &amp; " | Stage 4 🧹 Refactor | " &amp; IF($I$3="", $I$2, $I$2&amp; " - " &amp;$I$3) &amp; " | 📊 Level: " &amp; G169 &amp; " | 🌐 Coding5s.com" &amp; CHAR(10) &amp; "**Concept:** " &amp; J169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D169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IF(G169="Beginner", "5–15", IF(G169="Intermediate",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IF(H169="PROJECT", AC169, ""))</f>
        <v/>
      </c>
      <c r="U169" s="101" t="str">
        <f t="shared" ref="U169:U200" si="90">IF(OR(H169="Topic", UPPER(H169)="PROJECT"),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IF(UPPER(H169)="PROJECT", "PROJECT: " &amp; I169 &amp; ". Topics involved: " &amp; A169 &amp; ". Project objective: " &amp; J169, "TOPIC: " &amp; I169 &amp; ". Topic details: " &amp; J169)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IF(UPPER(H169)="PROJECT", "Project #", "Topic #") &amp; F169 &amp; " | Refactor | " &amp; IF($I$3="", $I$2, $I$2&amp; " - " &amp;$I$3) &amp; " | 📊 Level: " &amp; G169 &amp; CHAR(10) &amp; "**" &amp; IF(UPPER(H169)="PROJECT", "Project", "Topic") &amp; ":** " &amp; I169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69" s="53">
        <v>0</v>
      </c>
      <c r="W169" s="85" t="str">
        <f t="shared" ref="W169:W200" si="91">IF(H169="Topic",
"[ROLE] Tech Product Manager assigning a " &amp; $I$2 &amp; " Jira Ticket | " &amp;
"[TASK] Provide a guided implementation exercise with full solution for learning purposes | " &amp;
"[TOPIC] " &amp; I169 &amp; " | " &amp;
"[LEVEL] " &amp; G169 &amp; "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F169 &amp; " | Stage 5 | " &amp; IF($I$3="", $I$2, $I$2&amp; " - " &amp;$I$3) &amp; " | 📊 Level: " &amp; G169 &amp; " | 🌐 Coding5s.com" &amp; CHAR(10) &amp; "**Concept:** " &amp; J169 &amp; CHAR(10) &amp; "---" &amp; CHAR(10) &amp; " | " &amp;
"[FUNCTIONAL_STRUCTURE_POLICY] Rule: " &amp; IF(G169="Beginner", "Use simple scripts or minimal functions. ", IF(G169="Intermediate",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IF(G169="Beginner", "10–20", IF(G169="Intermediate", "15–30", "25–40")) &amp; " lines of EXECUTABLE code (STRICT) - V1.1 MUST be between " &amp; IF(G169="Beginner", "15–30", IF(G169="Intermediate",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IF(H169="PROJECT", AD169, ""))</f>
        <v/>
      </c>
      <c r="X169" s="101" t="str">
        <f t="shared" ref="X169:X200" si="92">IF(OR(H169="Topic", UPPER(H169)="PROJECT"),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IF(UPPER(H169)="PROJECT", "PROJECT: " &amp; I169 &amp; ". Topics integrated: " &amp; A169 &amp; ". Business Goal: " &amp; J169, "TOPIC: " &amp; I169 &amp; ". Goal: " &amp; J169)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IF(UPPER(H169)="PROJECT", "Project #", "Topic #") &amp; F169 &amp; " | Extend | " &amp; IF($I$3="", $I$2, $I$2&amp; " - " &amp;$I$3) &amp; " | 📊 Level: " &amp; G169 &amp; CHAR(10) &amp; "**" &amp; IF(UPPER(H169)="PROJECT", "Project", "Topic") &amp; ":** " &amp; I169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69" s="53">
        <v>0</v>
      </c>
      <c r="Z169" s="56" t="str">
        <f t="shared" ref="Z169:Z200" si="93">IF(H169&lt;&gt;"PROJECT","",
"[TASK] Teach through a practical " &amp; $I$2 &amp; " - " &amp; $I$3 &amp; " project following the micro-learning methodology, acting as a supportive tutor, creating a project about  " &amp; I169 &amp; " | " &amp;
"[TOPICS USED] " &amp; A169 &amp; " | " &amp;
"[LEVEL] " &amp; G169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Native built-in functions, basic operators, and standard core execution models.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
"[DATA ROBUSTNESS RULE] Handle real-world data safely | " &amp;
"[CODE CONSTRAINTS] MUST be between " &amp; IF(G169="Beginner", "25–40", IF(G169="Intermediate",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F169 &amp; " | Stage 1 | " &amp; IF($I$3="", $I$2, $I$2&amp; " - " &amp;$I$3) &amp; " | 📊 Level: " &amp; G169 &amp; " | 🌐 Coding5s.com" &amp; CHAR(10) &amp; "**Project:** " &amp; J169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69" s="56" t="str">
        <f t="shared" ref="AA169:AA200" si="94">IF(H169&lt;&gt;"PROJECT","",
"[ROLE] Careless " &amp; $I$2 &amp; " Developer | " &amp;
"[TASK] Generate debugging project in " &amp; $I$2 &amp; " | " &amp;
"[PROJECT] " &amp; I169 &amp; " | " &amp;
"[TOPICS USED] " &amp; A169 &amp; " | " &amp;
"[LEVEL] " &amp; G169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F169 &amp; " | Stage 2 | " &amp; IF($I$3="", $I$2, $I$2&amp; " - " &amp;$I$3) &amp; " | 📊 Level: " &amp; G169 &amp; " | 🌐 Coding5s.com" &amp; CHAR(10) &amp; "Project: " &amp; J169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AE167 &amp; " | " &amp;
"[LANGUAGE SEED CONTEXT] " &amp; IF($AE$7 = "", "Language Seed Not Necessary", "You MUST strictly follow this seed context to enhance, adapt, and naturalize your tone, vocabulary, and instructional quality in " &amp; $B$6 &amp; ": " &amp; $AE$7) &amp; " | " &amp;
_xlfn._LONGTEXT("[BUG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IF(G169="Beginner", "25–40", IF(G169="Intermediate", "30–60", "40–100")) &amp; " lines of EXECUTABLE code (STRICT: Do NOT count blank lines towards this limit) - Multi-step flow - 2–4 functions ONLY - main() as entry point " &amp; IF(G169&lt;&gt;"Advanced",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69" s="56" t="str">
        <f t="shared" ref="AB169:AB200" si="95">IF(H169&lt;&gt;"PROJECT","",
"[ROLE] Tech Lead | " &amp;
"[TASK] Assign incomplete project script | " &amp;
"[PROJECT] " &amp; I169 &amp; " | " &amp;
"[TOPICS USED] " &amp; A169 &amp; " | " &amp;
"[LEVEL] " &amp; G169 &amp; " | " &amp;
"[LIBRARY BEING LEARNED] " &amp; $I$3 &amp; " | " &amp;
"[ECOSYSTEM ORIENTATION RULE] If a data manipulation library, external package, or ecosystem like Pandas or NumPy is specified in " &amp; $I$3 &amp; _xlfn._LONGTEXT(",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F169 &amp; " | Stage 3 | " &amp; IF($I$3="", $I$2, $I$2&amp; " - " &amp;$I$3) &amp; " | 📊 Level: " &amp; G169 &amp; " | 🌐 Coding5s.com" &amp; CHAR(10) &amp; "**Project:** " &amp; J169 &amp; CHAR(10) &amp; "---" &amp; CHAR(10) &amp; " | " &amp;
"[EXTERNAL_PACKAGE_PROTOCOL] Require standard pip tooling and requirements.txt file for external dependencies when applicable. | " &amp;
"[CHALLENGE_CONSTRAINTS_POLICY] MUST be between 25–40 lines of EXECUTABLE base Python code (STRICT: Do NOT count comments or # TODO blocks). " &amp; IF(G169="Beginner","25–40", IF(G169="Intermediate","30–60","40–100")) &amp; " Multi-step functional script flow. Max 2 functions, NO classes. Lógica de integración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69" s="56" t="str">
        <f t="shared" ref="AC169:AC200" si="96">IF(H169&lt;&gt;"PROJECT","",
"[ROLE] Tech Lead | " &amp;
"[TASK] Provide a messy but functional project for refactoring | " &amp;
"[PROJECT] " &amp; I169 &amp; " | " &amp;
"[TOPICS USED] " &amp; A169 &amp; " | " &amp;
"[LEVEL] " &amp; G169 &amp; " | " &amp;
"[PERSONA RULE] Act as a Tech Lead. A junior wrote this working but messy code. Tone: professional but exhausted | " &amp;
"[HEADER RULE - STRICT] You MUST start your entire response EXACTLY with this markdown block (do not print anything before it):" &amp; CHAR(10) &amp; "### 🚀 Project #" &amp; F169 &amp; " | Stage 4 | " &amp; IF($I$3="", $I$2, $I$2&amp; " - " &amp;$I$3) &amp; " | 📊 Level: " &amp; G169 &amp; " | 🌐 Coding5s.com" &amp; CHAR(10) &amp; "**Project:** " &amp; J169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IF(G169="Beginner", "25–40", IF(G169="Intermediate",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69" s="56" t="str">
        <f t="shared" ref="AD169:AD200" si="97">IF(H169&lt;&gt;"PROJECT","",
"[ROLE] Tech Product Manager assigning a " &amp; $I$2 &amp; " Jira Ticket | " &amp;
"[TASK] Provide a guided project implementation with full solution | " &amp;
"[PROJECT] " &amp; I169 &amp; " | " &amp;
"[TOPICS USED] " &amp; A169 &amp; " | " &amp;
"[LEVEL] " &amp; G169 &amp; " | " &amp;
"[PERSONA RULE] Act as a professional Tech Product Manager defining a project ticket | " &amp;
"[LIBRARY BEING LEARNED] " &amp; $I$3 &amp; " | " &amp;
_xlfn._LONGTEXT("[ECOSYSTEM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
"[HEADER RULE - STRICT] You MUST start your entire response EXACTLY with this markdown block (do not print anything before it):" &amp; CHAR(10) &amp; "### 🚀 Project #" &amp; F169 &amp; " | Stage 5 | " &amp; IF($I$3="", $I$2, $I$2&amp; " - " &amp;$I$3) &amp; " | 📊 Level: " &amp; G169 &amp; " | 🌐 Coding5s.com" &amp; CHAR(10) &amp; "**Project:** " &amp; J169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IF(G169="Beginner", "20–35", IF(G169="Intermediate", "30–50", "45–70")) &amp; " lines of EXECUTABLE code (STRICT) - V1.1 MUST be between " &amp; IF(G169="Beginner", "30–50", IF(G169="Intermediate",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IF(G169="Beginner", "Avoid complex structure. ", IF(G169="Intermediate",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69" s="40"/>
      <c r="AF169" s="40"/>
      <c r="AG169" s="40"/>
      <c r="AH169" s="56" t="str">
        <f t="shared" ref="AH169:AH200" si="98">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82"/>
        <v/>
      </c>
      <c r="C170" s="93"/>
      <c r="D170" s="57"/>
      <c r="E170" s="58"/>
      <c r="F170" s="54"/>
      <c r="G170" s="52"/>
      <c r="H170" s="52"/>
      <c r="I170" s="61"/>
      <c r="J170" s="62"/>
      <c r="K170" s="127" t="str">
        <f t="shared" si="83"/>
        <v/>
      </c>
      <c r="L170" s="101" t="str">
        <f t="shared" si="84"/>
        <v/>
      </c>
      <c r="M170" s="52">
        <v>0</v>
      </c>
      <c r="N170" s="100" t="str">
        <f t="shared" si="85"/>
        <v/>
      </c>
      <c r="O170" s="101" t="str">
        <f t="shared" si="86"/>
        <v/>
      </c>
      <c r="P170" s="52">
        <v>0</v>
      </c>
      <c r="Q170" s="100" t="str">
        <f t="shared" si="87"/>
        <v/>
      </c>
      <c r="R170" s="101" t="str">
        <f t="shared" si="88"/>
        <v/>
      </c>
      <c r="S170" s="52">
        <v>0</v>
      </c>
      <c r="T170" s="100" t="str">
        <f t="shared" si="89"/>
        <v/>
      </c>
      <c r="U170" s="101" t="str">
        <f t="shared" si="90"/>
        <v/>
      </c>
      <c r="V170" s="52">
        <v>0</v>
      </c>
      <c r="W170" s="85" t="str">
        <f t="shared" si="91"/>
        <v/>
      </c>
      <c r="X170" s="101" t="str">
        <f t="shared" si="92"/>
        <v/>
      </c>
      <c r="Y170" s="52">
        <v>0</v>
      </c>
      <c r="Z170" s="56" t="str">
        <f t="shared" si="93"/>
        <v/>
      </c>
      <c r="AA170" s="56" t="str">
        <f t="shared" si="94"/>
        <v/>
      </c>
      <c r="AB170" s="56" t="str">
        <f t="shared" si="95"/>
        <v/>
      </c>
      <c r="AC170" s="56" t="str">
        <f t="shared" si="96"/>
        <v/>
      </c>
      <c r="AD170" s="56" t="str">
        <f t="shared" si="97"/>
        <v/>
      </c>
      <c r="AE170" s="40"/>
      <c r="AF170" s="40"/>
      <c r="AG170" s="40"/>
      <c r="AH170" s="56" t="str">
        <f t="shared" si="98"/>
        <v/>
      </c>
      <c r="AI170" s="54"/>
      <c r="AJ170" s="54"/>
      <c r="AK170" s="54"/>
      <c r="AL170" s="54"/>
      <c r="AM170" s="54"/>
    </row>
    <row r="171" spans="1:39">
      <c r="A171" s="45" t="str" cm="1">
        <f t="array" ref="A171">IF(H171="PROJECT", CHAR(10) &amp; "- " &amp; _xlfn.TEXTJOIN(CHAR(10) &amp; "- ", TRUE, _xlfn._xlws.FILTER($I$9:$I$1000, ($B$9:$B$1000=B171) * ($H$9:$H$1000="Topic"))), "")</f>
        <v/>
      </c>
      <c r="B171" s="45" t="str">
        <f t="shared" si="82"/>
        <v/>
      </c>
      <c r="C171" s="93"/>
      <c r="D171" s="46"/>
      <c r="E171" s="58"/>
      <c r="F171" s="65"/>
      <c r="G171" s="53"/>
      <c r="H171" s="53"/>
      <c r="I171" s="50"/>
      <c r="J171" s="51"/>
      <c r="K171" s="127" t="str">
        <f t="shared" si="83"/>
        <v/>
      </c>
      <c r="L171" s="101" t="str">
        <f t="shared" si="84"/>
        <v/>
      </c>
      <c r="M171" s="53">
        <v>0</v>
      </c>
      <c r="N171" s="100" t="str">
        <f t="shared" si="85"/>
        <v/>
      </c>
      <c r="O171" s="101" t="str">
        <f t="shared" si="86"/>
        <v/>
      </c>
      <c r="P171" s="53">
        <v>0</v>
      </c>
      <c r="Q171" s="100" t="str">
        <f t="shared" si="87"/>
        <v/>
      </c>
      <c r="R171" s="101" t="str">
        <f t="shared" si="88"/>
        <v/>
      </c>
      <c r="S171" s="53">
        <v>0</v>
      </c>
      <c r="T171" s="100" t="str">
        <f t="shared" si="89"/>
        <v/>
      </c>
      <c r="U171" s="101" t="str">
        <f t="shared" si="90"/>
        <v/>
      </c>
      <c r="V171" s="53">
        <v>0</v>
      </c>
      <c r="W171" s="85" t="str">
        <f t="shared" si="91"/>
        <v/>
      </c>
      <c r="X171" s="101" t="str">
        <f t="shared" si="92"/>
        <v/>
      </c>
      <c r="Y171" s="53">
        <v>0</v>
      </c>
      <c r="Z171" s="56" t="str">
        <f t="shared" si="93"/>
        <v/>
      </c>
      <c r="AA171" s="56" t="str">
        <f t="shared" si="94"/>
        <v/>
      </c>
      <c r="AB171" s="56" t="str">
        <f t="shared" si="95"/>
        <v/>
      </c>
      <c r="AC171" s="56" t="str">
        <f t="shared" si="96"/>
        <v/>
      </c>
      <c r="AD171" s="56" t="str">
        <f t="shared" si="97"/>
        <v/>
      </c>
      <c r="AE171" s="40"/>
      <c r="AF171" s="40"/>
      <c r="AG171" s="40"/>
      <c r="AH171" s="56" t="str">
        <f t="shared" si="98"/>
        <v/>
      </c>
      <c r="AI171" s="54"/>
      <c r="AJ171" s="54"/>
      <c r="AK171" s="54"/>
      <c r="AL171" s="54"/>
      <c r="AM171" s="54"/>
    </row>
    <row r="172" spans="1:39">
      <c r="A172" s="45" t="str" cm="1">
        <f t="array" ref="A172">IF(H172="PROJECT", CHAR(10) &amp; "- " &amp; _xlfn.TEXTJOIN(CHAR(10) &amp; "- ", TRUE, _xlfn._xlws.FILTER($I$9:$I$1000, ($B$9:$B$1000=B172) * ($H$9:$H$1000="Topic"))), "")</f>
        <v/>
      </c>
      <c r="B172" s="45" t="str">
        <f t="shared" si="82"/>
        <v/>
      </c>
      <c r="C172" s="93"/>
      <c r="D172" s="57"/>
      <c r="E172" s="58"/>
      <c r="F172" s="54"/>
      <c r="G172" s="52"/>
      <c r="H172" s="52"/>
      <c r="I172" s="61"/>
      <c r="J172" s="62"/>
      <c r="K172" s="127" t="str">
        <f t="shared" si="83"/>
        <v/>
      </c>
      <c r="L172" s="101" t="str">
        <f t="shared" si="84"/>
        <v/>
      </c>
      <c r="M172" s="52">
        <v>0</v>
      </c>
      <c r="N172" s="100" t="str">
        <f t="shared" si="85"/>
        <v/>
      </c>
      <c r="O172" s="101" t="str">
        <f t="shared" si="86"/>
        <v/>
      </c>
      <c r="P172" s="52">
        <v>0</v>
      </c>
      <c r="Q172" s="100" t="str">
        <f t="shared" si="87"/>
        <v/>
      </c>
      <c r="R172" s="101" t="str">
        <f t="shared" si="88"/>
        <v/>
      </c>
      <c r="S172" s="52">
        <v>0</v>
      </c>
      <c r="T172" s="100" t="str">
        <f t="shared" si="89"/>
        <v/>
      </c>
      <c r="U172" s="101" t="str">
        <f t="shared" si="90"/>
        <v/>
      </c>
      <c r="V172" s="52">
        <v>0</v>
      </c>
      <c r="W172" s="85" t="str">
        <f t="shared" si="91"/>
        <v/>
      </c>
      <c r="X172" s="101" t="str">
        <f t="shared" si="92"/>
        <v/>
      </c>
      <c r="Y172" s="52">
        <v>0</v>
      </c>
      <c r="Z172" s="56" t="str">
        <f t="shared" si="93"/>
        <v/>
      </c>
      <c r="AA172" s="56" t="str">
        <f t="shared" si="94"/>
        <v/>
      </c>
      <c r="AB172" s="56" t="str">
        <f t="shared" si="95"/>
        <v/>
      </c>
      <c r="AC172" s="56" t="str">
        <f t="shared" si="96"/>
        <v/>
      </c>
      <c r="AD172" s="56" t="str">
        <f t="shared" si="97"/>
        <v/>
      </c>
      <c r="AE172" s="40"/>
      <c r="AF172" s="40"/>
      <c r="AG172" s="40"/>
      <c r="AH172" s="56" t="str">
        <f t="shared" si="98"/>
        <v/>
      </c>
      <c r="AI172" s="54"/>
      <c r="AJ172" s="54"/>
      <c r="AK172" s="54"/>
      <c r="AL172" s="54"/>
      <c r="AM172" s="54"/>
    </row>
    <row r="173" spans="1:39">
      <c r="A173" s="45" t="str" cm="1">
        <f t="array" ref="A173">IF(H173="PROJECT", CHAR(10) &amp; "- " &amp; _xlfn.TEXTJOIN(CHAR(10) &amp; "- ", TRUE, _xlfn._xlws.FILTER($I$9:$I$1000, ($B$9:$B$1000=B173) * ($H$9:$H$1000="Topic"))), "")</f>
        <v/>
      </c>
      <c r="B173" s="45" t="str">
        <f t="shared" si="82"/>
        <v/>
      </c>
      <c r="C173" s="93"/>
      <c r="D173" s="46"/>
      <c r="E173" s="58"/>
      <c r="F173" s="65"/>
      <c r="G173" s="53"/>
      <c r="H173" s="53"/>
      <c r="I173" s="50"/>
      <c r="J173" s="51"/>
      <c r="K173" s="127" t="str">
        <f t="shared" si="83"/>
        <v/>
      </c>
      <c r="L173" s="101" t="str">
        <f t="shared" si="84"/>
        <v/>
      </c>
      <c r="M173" s="53">
        <v>0</v>
      </c>
      <c r="N173" s="100" t="str">
        <f t="shared" si="85"/>
        <v/>
      </c>
      <c r="O173" s="101" t="str">
        <f t="shared" si="86"/>
        <v/>
      </c>
      <c r="P173" s="53">
        <v>0</v>
      </c>
      <c r="Q173" s="100" t="str">
        <f t="shared" si="87"/>
        <v/>
      </c>
      <c r="R173" s="101" t="str">
        <f t="shared" si="88"/>
        <v/>
      </c>
      <c r="S173" s="53">
        <v>0</v>
      </c>
      <c r="T173" s="100" t="str">
        <f t="shared" si="89"/>
        <v/>
      </c>
      <c r="U173" s="101" t="str">
        <f t="shared" si="90"/>
        <v/>
      </c>
      <c r="V173" s="53">
        <v>0</v>
      </c>
      <c r="W173" s="85" t="str">
        <f t="shared" si="91"/>
        <v/>
      </c>
      <c r="X173" s="101" t="str">
        <f t="shared" si="92"/>
        <v/>
      </c>
      <c r="Y173" s="53">
        <v>0</v>
      </c>
      <c r="Z173" s="56" t="str">
        <f t="shared" si="93"/>
        <v/>
      </c>
      <c r="AA173" s="56" t="str">
        <f t="shared" si="94"/>
        <v/>
      </c>
      <c r="AB173" s="56" t="str">
        <f t="shared" si="95"/>
        <v/>
      </c>
      <c r="AC173" s="56" t="str">
        <f t="shared" si="96"/>
        <v/>
      </c>
      <c r="AD173" s="56" t="str">
        <f t="shared" si="97"/>
        <v/>
      </c>
      <c r="AE173" s="40"/>
      <c r="AF173" s="40"/>
      <c r="AG173" s="40"/>
      <c r="AH173" s="56" t="str">
        <f t="shared" si="98"/>
        <v/>
      </c>
      <c r="AI173" s="54"/>
      <c r="AJ173" s="54"/>
      <c r="AK173" s="54"/>
      <c r="AL173" s="54"/>
      <c r="AM173" s="54"/>
    </row>
    <row r="174" spans="1:39">
      <c r="A174" s="45" t="str" cm="1">
        <f t="array" ref="A174">IF(H174="PROJECT", CHAR(10) &amp; "- " &amp; _xlfn.TEXTJOIN(CHAR(10) &amp; "- ", TRUE, _xlfn._xlws.FILTER($I$9:$I$1000, ($B$9:$B$1000=B174) * ($H$9:$H$1000="Topic"))), "")</f>
        <v/>
      </c>
      <c r="B174" s="45" t="str">
        <f t="shared" si="82"/>
        <v/>
      </c>
      <c r="C174" s="93"/>
      <c r="D174" s="57"/>
      <c r="E174" s="58"/>
      <c r="F174" s="54"/>
      <c r="G174" s="52"/>
      <c r="H174" s="52"/>
      <c r="I174" s="61"/>
      <c r="J174" s="62"/>
      <c r="K174" s="127" t="str">
        <f t="shared" si="83"/>
        <v/>
      </c>
      <c r="L174" s="101" t="str">
        <f t="shared" si="84"/>
        <v/>
      </c>
      <c r="M174" s="52">
        <v>0</v>
      </c>
      <c r="N174" s="100" t="str">
        <f t="shared" si="85"/>
        <v/>
      </c>
      <c r="O174" s="101" t="str">
        <f t="shared" si="86"/>
        <v/>
      </c>
      <c r="P174" s="52">
        <v>0</v>
      </c>
      <c r="Q174" s="100" t="str">
        <f t="shared" si="87"/>
        <v/>
      </c>
      <c r="R174" s="101" t="str">
        <f t="shared" si="88"/>
        <v/>
      </c>
      <c r="S174" s="52">
        <v>0</v>
      </c>
      <c r="T174" s="100" t="str">
        <f t="shared" si="89"/>
        <v/>
      </c>
      <c r="U174" s="101" t="str">
        <f t="shared" si="90"/>
        <v/>
      </c>
      <c r="V174" s="52">
        <v>0</v>
      </c>
      <c r="W174" s="85" t="str">
        <f t="shared" si="91"/>
        <v/>
      </c>
      <c r="X174" s="101" t="str">
        <f t="shared" si="92"/>
        <v/>
      </c>
      <c r="Y174" s="52">
        <v>0</v>
      </c>
      <c r="Z174" s="56" t="str">
        <f t="shared" si="93"/>
        <v/>
      </c>
      <c r="AA174" s="56" t="str">
        <f t="shared" si="94"/>
        <v/>
      </c>
      <c r="AB174" s="56" t="str">
        <f t="shared" si="95"/>
        <v/>
      </c>
      <c r="AC174" s="56" t="str">
        <f t="shared" si="96"/>
        <v/>
      </c>
      <c r="AD174" s="56" t="str">
        <f t="shared" si="97"/>
        <v/>
      </c>
      <c r="AE174" s="40"/>
      <c r="AF174" s="40"/>
      <c r="AG174" s="40"/>
      <c r="AH174" s="56" t="str">
        <f t="shared" si="98"/>
        <v/>
      </c>
      <c r="AI174" s="54"/>
      <c r="AJ174" s="54"/>
      <c r="AK174" s="54"/>
      <c r="AL174" s="54"/>
      <c r="AM174" s="54"/>
    </row>
    <row r="175" spans="1:39">
      <c r="A175" s="45" t="str" cm="1">
        <f t="array" ref="A175">IF(H175="PROJECT", CHAR(10) &amp; "- " &amp; _xlfn.TEXTJOIN(CHAR(10) &amp; "- ", TRUE, _xlfn._xlws.FILTER($I$9:$I$1000, ($B$9:$B$1000=B175) * ($H$9:$H$1000="Topic"))), "")</f>
        <v/>
      </c>
      <c r="B175" s="45" t="str">
        <f t="shared" si="82"/>
        <v/>
      </c>
      <c r="C175" s="93"/>
      <c r="D175" s="46"/>
      <c r="E175" s="58"/>
      <c r="F175" s="65"/>
      <c r="G175" s="53"/>
      <c r="H175" s="53"/>
      <c r="I175" s="50"/>
      <c r="J175" s="51"/>
      <c r="K175" s="127" t="str">
        <f t="shared" si="83"/>
        <v/>
      </c>
      <c r="L175" s="101" t="str">
        <f t="shared" si="84"/>
        <v/>
      </c>
      <c r="M175" s="53">
        <v>0</v>
      </c>
      <c r="N175" s="100" t="str">
        <f t="shared" si="85"/>
        <v/>
      </c>
      <c r="O175" s="101" t="str">
        <f t="shared" si="86"/>
        <v/>
      </c>
      <c r="P175" s="53">
        <v>0</v>
      </c>
      <c r="Q175" s="100" t="str">
        <f t="shared" si="87"/>
        <v/>
      </c>
      <c r="R175" s="101" t="str">
        <f t="shared" si="88"/>
        <v/>
      </c>
      <c r="S175" s="53">
        <v>0</v>
      </c>
      <c r="T175" s="100" t="str">
        <f t="shared" si="89"/>
        <v/>
      </c>
      <c r="U175" s="101" t="str">
        <f t="shared" si="90"/>
        <v/>
      </c>
      <c r="V175" s="53">
        <v>0</v>
      </c>
      <c r="W175" s="85" t="str">
        <f t="shared" si="91"/>
        <v/>
      </c>
      <c r="X175" s="101" t="str">
        <f t="shared" si="92"/>
        <v/>
      </c>
      <c r="Y175" s="53">
        <v>0</v>
      </c>
      <c r="Z175" s="56" t="str">
        <f t="shared" si="93"/>
        <v/>
      </c>
      <c r="AA175" s="56" t="str">
        <f t="shared" si="94"/>
        <v/>
      </c>
      <c r="AB175" s="56" t="str">
        <f t="shared" si="95"/>
        <v/>
      </c>
      <c r="AC175" s="56" t="str">
        <f t="shared" si="96"/>
        <v/>
      </c>
      <c r="AD175" s="56" t="str">
        <f t="shared" si="97"/>
        <v/>
      </c>
      <c r="AE175" s="40"/>
      <c r="AF175" s="40"/>
      <c r="AG175" s="40"/>
      <c r="AH175" s="56" t="str">
        <f t="shared" si="98"/>
        <v/>
      </c>
      <c r="AI175" s="54"/>
      <c r="AJ175" s="54"/>
      <c r="AK175" s="54"/>
      <c r="AL175" s="54"/>
      <c r="AM175" s="54"/>
    </row>
    <row r="176" spans="1:39">
      <c r="A176" s="45" t="str" cm="1">
        <f t="array" ref="A176">IF(H176="PROJECT", CHAR(10) &amp; "- " &amp; _xlfn.TEXTJOIN(CHAR(10) &amp; "- ", TRUE, _xlfn._xlws.FILTER($I$9:$I$1000, ($B$9:$B$1000=B176) * ($H$9:$H$1000="Topic"))), "")</f>
        <v/>
      </c>
      <c r="B176" s="45" t="str">
        <f t="shared" si="82"/>
        <v/>
      </c>
      <c r="C176" s="93"/>
      <c r="D176" s="57"/>
      <c r="E176" s="58"/>
      <c r="F176" s="54"/>
      <c r="G176" s="52"/>
      <c r="H176" s="52"/>
      <c r="I176" s="61"/>
      <c r="J176" s="62"/>
      <c r="K176" s="127" t="str">
        <f t="shared" si="83"/>
        <v/>
      </c>
      <c r="L176" s="101" t="str">
        <f t="shared" si="84"/>
        <v/>
      </c>
      <c r="M176" s="52">
        <v>0</v>
      </c>
      <c r="N176" s="100" t="str">
        <f t="shared" si="85"/>
        <v/>
      </c>
      <c r="O176" s="101" t="str">
        <f t="shared" si="86"/>
        <v/>
      </c>
      <c r="P176" s="52">
        <v>0</v>
      </c>
      <c r="Q176" s="100" t="str">
        <f t="shared" si="87"/>
        <v/>
      </c>
      <c r="R176" s="101" t="str">
        <f t="shared" si="88"/>
        <v/>
      </c>
      <c r="S176" s="52">
        <v>0</v>
      </c>
      <c r="T176" s="100" t="str">
        <f t="shared" si="89"/>
        <v/>
      </c>
      <c r="U176" s="101" t="str">
        <f t="shared" si="90"/>
        <v/>
      </c>
      <c r="V176" s="52">
        <v>0</v>
      </c>
      <c r="W176" s="85" t="str">
        <f t="shared" si="91"/>
        <v/>
      </c>
      <c r="X176" s="101" t="str">
        <f t="shared" si="92"/>
        <v/>
      </c>
      <c r="Y176" s="52">
        <v>0</v>
      </c>
      <c r="Z176" s="56" t="str">
        <f t="shared" si="93"/>
        <v/>
      </c>
      <c r="AA176" s="56" t="str">
        <f t="shared" si="94"/>
        <v/>
      </c>
      <c r="AB176" s="56" t="str">
        <f t="shared" si="95"/>
        <v/>
      </c>
      <c r="AC176" s="56" t="str">
        <f t="shared" si="96"/>
        <v/>
      </c>
      <c r="AD176" s="56" t="str">
        <f t="shared" si="97"/>
        <v/>
      </c>
      <c r="AE176" s="40"/>
      <c r="AF176" s="40"/>
      <c r="AG176" s="40"/>
      <c r="AH176" s="56" t="str">
        <f t="shared" si="98"/>
        <v/>
      </c>
      <c r="AI176" s="54"/>
      <c r="AJ176" s="54"/>
      <c r="AK176" s="54"/>
      <c r="AL176" s="54"/>
      <c r="AM176" s="54"/>
    </row>
    <row r="177" spans="1:39">
      <c r="A177" s="45" t="str" cm="1">
        <f t="array" ref="A177">IF(H177="PROJECT", CHAR(10) &amp; "- " &amp; _xlfn.TEXTJOIN(CHAR(10) &amp; "- ", TRUE, _xlfn._xlws.FILTER($I$9:$I$1000, ($B$9:$B$1000=B177) * ($H$9:$H$1000="Topic"))), "")</f>
        <v/>
      </c>
      <c r="B177" s="45" t="str">
        <f t="shared" si="82"/>
        <v/>
      </c>
      <c r="C177" s="93"/>
      <c r="D177" s="46"/>
      <c r="E177" s="58"/>
      <c r="F177" s="65"/>
      <c r="G177" s="53"/>
      <c r="H177" s="53"/>
      <c r="I177" s="50"/>
      <c r="J177" s="51"/>
      <c r="K177" s="127" t="str">
        <f t="shared" si="83"/>
        <v/>
      </c>
      <c r="L177" s="101" t="str">
        <f t="shared" si="84"/>
        <v/>
      </c>
      <c r="M177" s="53">
        <v>0</v>
      </c>
      <c r="N177" s="100" t="str">
        <f t="shared" si="85"/>
        <v/>
      </c>
      <c r="O177" s="101" t="str">
        <f t="shared" si="86"/>
        <v/>
      </c>
      <c r="P177" s="53">
        <v>0</v>
      </c>
      <c r="Q177" s="100" t="str">
        <f t="shared" si="87"/>
        <v/>
      </c>
      <c r="R177" s="101" t="str">
        <f t="shared" si="88"/>
        <v/>
      </c>
      <c r="S177" s="53">
        <v>0</v>
      </c>
      <c r="T177" s="100" t="str">
        <f t="shared" si="89"/>
        <v/>
      </c>
      <c r="U177" s="101" t="str">
        <f t="shared" si="90"/>
        <v/>
      </c>
      <c r="V177" s="53">
        <v>0</v>
      </c>
      <c r="W177" s="85" t="str">
        <f t="shared" si="91"/>
        <v/>
      </c>
      <c r="X177" s="101" t="str">
        <f t="shared" si="92"/>
        <v/>
      </c>
      <c r="Y177" s="53">
        <v>0</v>
      </c>
      <c r="Z177" s="56" t="str">
        <f t="shared" si="93"/>
        <v/>
      </c>
      <c r="AA177" s="56" t="str">
        <f t="shared" si="94"/>
        <v/>
      </c>
      <c r="AB177" s="56" t="str">
        <f t="shared" si="95"/>
        <v/>
      </c>
      <c r="AC177" s="56" t="str">
        <f t="shared" si="96"/>
        <v/>
      </c>
      <c r="AD177" s="56" t="str">
        <f t="shared" si="97"/>
        <v/>
      </c>
      <c r="AE177" s="40"/>
      <c r="AF177" s="40"/>
      <c r="AG177" s="40"/>
      <c r="AH177" s="56" t="str">
        <f t="shared" si="98"/>
        <v/>
      </c>
      <c r="AI177" s="54"/>
      <c r="AJ177" s="54"/>
      <c r="AK177" s="54"/>
      <c r="AL177" s="54"/>
      <c r="AM177" s="54"/>
    </row>
    <row r="178" spans="1:39">
      <c r="A178" s="45" t="str" cm="1">
        <f t="array" ref="A178">IF(H178="PROJECT", CHAR(10) &amp; "- " &amp; _xlfn.TEXTJOIN(CHAR(10) &amp; "- ", TRUE, _xlfn._xlws.FILTER($I$9:$I$1000, ($B$9:$B$1000=B178) * ($H$9:$H$1000="Topic"))), "")</f>
        <v/>
      </c>
      <c r="B178" s="45" t="str">
        <f t="shared" si="82"/>
        <v/>
      </c>
      <c r="C178" s="93"/>
      <c r="D178" s="57"/>
      <c r="E178" s="58"/>
      <c r="F178" s="54"/>
      <c r="G178" s="52"/>
      <c r="H178" s="52"/>
      <c r="I178" s="61"/>
      <c r="J178" s="62"/>
      <c r="K178" s="127" t="str">
        <f t="shared" si="83"/>
        <v/>
      </c>
      <c r="L178" s="101" t="str">
        <f t="shared" si="84"/>
        <v/>
      </c>
      <c r="M178" s="52">
        <v>0</v>
      </c>
      <c r="N178" s="100" t="str">
        <f t="shared" si="85"/>
        <v/>
      </c>
      <c r="O178" s="101" t="str">
        <f t="shared" si="86"/>
        <v/>
      </c>
      <c r="P178" s="52">
        <v>0</v>
      </c>
      <c r="Q178" s="100" t="str">
        <f t="shared" si="87"/>
        <v/>
      </c>
      <c r="R178" s="101" t="str">
        <f t="shared" si="88"/>
        <v/>
      </c>
      <c r="S178" s="52">
        <v>0</v>
      </c>
      <c r="T178" s="100" t="str">
        <f t="shared" si="89"/>
        <v/>
      </c>
      <c r="U178" s="101" t="str">
        <f t="shared" si="90"/>
        <v/>
      </c>
      <c r="V178" s="52">
        <v>0</v>
      </c>
      <c r="W178" s="85" t="str">
        <f t="shared" si="91"/>
        <v/>
      </c>
      <c r="X178" s="101" t="str">
        <f t="shared" si="92"/>
        <v/>
      </c>
      <c r="Y178" s="52">
        <v>0</v>
      </c>
      <c r="Z178" s="56" t="str">
        <f t="shared" si="93"/>
        <v/>
      </c>
      <c r="AA178" s="56" t="str">
        <f t="shared" si="94"/>
        <v/>
      </c>
      <c r="AB178" s="56" t="str">
        <f t="shared" si="95"/>
        <v/>
      </c>
      <c r="AC178" s="56" t="str">
        <f t="shared" si="96"/>
        <v/>
      </c>
      <c r="AD178" s="56" t="str">
        <f t="shared" si="97"/>
        <v/>
      </c>
      <c r="AE178" s="40"/>
      <c r="AF178" s="40"/>
      <c r="AG178" s="40"/>
      <c r="AH178" s="56" t="str">
        <f t="shared" si="98"/>
        <v/>
      </c>
      <c r="AI178" s="54"/>
      <c r="AJ178" s="54"/>
      <c r="AK178" s="54"/>
      <c r="AL178" s="54"/>
      <c r="AM178" s="54"/>
    </row>
    <row r="179" spans="1:39">
      <c r="A179" s="45" t="str" cm="1">
        <f t="array" ref="A179">IF(H179="PROJECT", CHAR(10) &amp; "- " &amp; _xlfn.TEXTJOIN(CHAR(10) &amp; "- ", TRUE, _xlfn._xlws.FILTER($I$9:$I$1000, ($B$9:$B$1000=B179) * ($H$9:$H$1000="Topic"))), "")</f>
        <v/>
      </c>
      <c r="B179" s="45" t="str">
        <f t="shared" si="82"/>
        <v/>
      </c>
      <c r="C179" s="93"/>
      <c r="D179" s="46"/>
      <c r="E179" s="58"/>
      <c r="F179" s="65"/>
      <c r="G179" s="53"/>
      <c r="H179" s="53"/>
      <c r="I179" s="50"/>
      <c r="J179" s="51"/>
      <c r="K179" s="127" t="str">
        <f t="shared" si="83"/>
        <v/>
      </c>
      <c r="L179" s="101" t="str">
        <f t="shared" si="84"/>
        <v/>
      </c>
      <c r="M179" s="53">
        <v>0</v>
      </c>
      <c r="N179" s="100" t="str">
        <f t="shared" si="85"/>
        <v/>
      </c>
      <c r="O179" s="101" t="str">
        <f t="shared" si="86"/>
        <v/>
      </c>
      <c r="P179" s="53">
        <v>0</v>
      </c>
      <c r="Q179" s="100" t="str">
        <f t="shared" si="87"/>
        <v/>
      </c>
      <c r="R179" s="101" t="str">
        <f t="shared" si="88"/>
        <v/>
      </c>
      <c r="S179" s="53">
        <v>0</v>
      </c>
      <c r="T179" s="100" t="str">
        <f t="shared" si="89"/>
        <v/>
      </c>
      <c r="U179" s="101" t="str">
        <f t="shared" si="90"/>
        <v/>
      </c>
      <c r="V179" s="53">
        <v>0</v>
      </c>
      <c r="W179" s="85" t="str">
        <f t="shared" si="91"/>
        <v/>
      </c>
      <c r="X179" s="101" t="str">
        <f t="shared" si="92"/>
        <v/>
      </c>
      <c r="Y179" s="53">
        <v>0</v>
      </c>
      <c r="Z179" s="56" t="str">
        <f t="shared" si="93"/>
        <v/>
      </c>
      <c r="AA179" s="56" t="str">
        <f t="shared" si="94"/>
        <v/>
      </c>
      <c r="AB179" s="56" t="str">
        <f t="shared" si="95"/>
        <v/>
      </c>
      <c r="AC179" s="56" t="str">
        <f t="shared" si="96"/>
        <v/>
      </c>
      <c r="AD179" s="56" t="str">
        <f t="shared" si="97"/>
        <v/>
      </c>
      <c r="AE179" s="40"/>
      <c r="AF179" s="40"/>
      <c r="AG179" s="40"/>
      <c r="AH179" s="56" t="str">
        <f t="shared" si="98"/>
        <v/>
      </c>
      <c r="AI179" s="54"/>
      <c r="AJ179" s="54"/>
      <c r="AK179" s="54"/>
      <c r="AL179" s="54"/>
      <c r="AM179" s="54"/>
    </row>
    <row r="180" spans="1:39">
      <c r="A180" s="45" t="str" cm="1">
        <f t="array" ref="A180">IF(H180="PROJECT", CHAR(10) &amp; "- " &amp; _xlfn.TEXTJOIN(CHAR(10) &amp; "- ", TRUE, _xlfn._xlws.FILTER($I$9:$I$1000, ($B$9:$B$1000=B180) * ($H$9:$H$1000="Topic"))), "")</f>
        <v/>
      </c>
      <c r="B180" s="45" t="str">
        <f t="shared" si="82"/>
        <v/>
      </c>
      <c r="C180" s="93"/>
      <c r="D180" s="57"/>
      <c r="E180" s="58"/>
      <c r="F180" s="54"/>
      <c r="G180" s="52"/>
      <c r="H180" s="52"/>
      <c r="I180" s="61"/>
      <c r="J180" s="62"/>
      <c r="K180" s="127" t="str">
        <f t="shared" si="83"/>
        <v/>
      </c>
      <c r="L180" s="101" t="str">
        <f t="shared" si="84"/>
        <v/>
      </c>
      <c r="M180" s="52">
        <v>0</v>
      </c>
      <c r="N180" s="100" t="str">
        <f t="shared" si="85"/>
        <v/>
      </c>
      <c r="O180" s="101" t="str">
        <f t="shared" si="86"/>
        <v/>
      </c>
      <c r="P180" s="52">
        <v>0</v>
      </c>
      <c r="Q180" s="100" t="str">
        <f t="shared" si="87"/>
        <v/>
      </c>
      <c r="R180" s="101" t="str">
        <f t="shared" si="88"/>
        <v/>
      </c>
      <c r="S180" s="52">
        <v>0</v>
      </c>
      <c r="T180" s="100" t="str">
        <f t="shared" si="89"/>
        <v/>
      </c>
      <c r="U180" s="101" t="str">
        <f t="shared" si="90"/>
        <v/>
      </c>
      <c r="V180" s="52">
        <v>0</v>
      </c>
      <c r="W180" s="85" t="str">
        <f t="shared" si="91"/>
        <v/>
      </c>
      <c r="X180" s="101" t="str">
        <f t="shared" si="92"/>
        <v/>
      </c>
      <c r="Y180" s="52">
        <v>0</v>
      </c>
      <c r="Z180" s="56" t="str">
        <f t="shared" si="93"/>
        <v/>
      </c>
      <c r="AA180" s="56" t="str">
        <f t="shared" si="94"/>
        <v/>
      </c>
      <c r="AB180" s="56" t="str">
        <f t="shared" si="95"/>
        <v/>
      </c>
      <c r="AC180" s="56" t="str">
        <f t="shared" si="96"/>
        <v/>
      </c>
      <c r="AD180" s="56" t="str">
        <f t="shared" si="97"/>
        <v/>
      </c>
      <c r="AE180" s="40"/>
      <c r="AF180" s="40"/>
      <c r="AG180" s="40"/>
      <c r="AH180" s="56" t="str">
        <f t="shared" si="98"/>
        <v/>
      </c>
      <c r="AI180" s="54"/>
      <c r="AJ180" s="54"/>
      <c r="AK180" s="54"/>
      <c r="AL180" s="54"/>
      <c r="AM180" s="54"/>
    </row>
    <row r="181" spans="1:39">
      <c r="A181" s="45" t="str" cm="1">
        <f t="array" ref="A181">IF(H181="PROJECT", CHAR(10) &amp; "- " &amp; _xlfn.TEXTJOIN(CHAR(10) &amp; "- ", TRUE, _xlfn._xlws.FILTER($I$9:$I$1000, ($B$9:$B$1000=B181) * ($H$9:$H$1000="Topic"))), "")</f>
        <v/>
      </c>
      <c r="B181" s="45" t="str">
        <f t="shared" si="82"/>
        <v/>
      </c>
      <c r="C181" s="93"/>
      <c r="D181" s="46"/>
      <c r="E181" s="58"/>
      <c r="F181" s="65"/>
      <c r="G181" s="53"/>
      <c r="H181" s="53"/>
      <c r="I181" s="50"/>
      <c r="J181" s="51"/>
      <c r="K181" s="127" t="str">
        <f t="shared" si="83"/>
        <v/>
      </c>
      <c r="L181" s="101" t="str">
        <f t="shared" si="84"/>
        <v/>
      </c>
      <c r="M181" s="53">
        <v>0</v>
      </c>
      <c r="N181" s="100" t="str">
        <f t="shared" si="85"/>
        <v/>
      </c>
      <c r="O181" s="101" t="str">
        <f t="shared" si="86"/>
        <v/>
      </c>
      <c r="P181" s="53">
        <v>0</v>
      </c>
      <c r="Q181" s="100" t="str">
        <f t="shared" si="87"/>
        <v/>
      </c>
      <c r="R181" s="101" t="str">
        <f t="shared" si="88"/>
        <v/>
      </c>
      <c r="S181" s="53">
        <v>0</v>
      </c>
      <c r="T181" s="100" t="str">
        <f t="shared" si="89"/>
        <v/>
      </c>
      <c r="U181" s="101" t="str">
        <f t="shared" si="90"/>
        <v/>
      </c>
      <c r="V181" s="53">
        <v>0</v>
      </c>
      <c r="W181" s="85" t="str">
        <f t="shared" si="91"/>
        <v/>
      </c>
      <c r="X181" s="101" t="str">
        <f t="shared" si="92"/>
        <v/>
      </c>
      <c r="Y181" s="53">
        <v>0</v>
      </c>
      <c r="Z181" s="56" t="str">
        <f t="shared" si="93"/>
        <v/>
      </c>
      <c r="AA181" s="56" t="str">
        <f t="shared" si="94"/>
        <v/>
      </c>
      <c r="AB181" s="56" t="str">
        <f t="shared" si="95"/>
        <v/>
      </c>
      <c r="AC181" s="56" t="str">
        <f t="shared" si="96"/>
        <v/>
      </c>
      <c r="AD181" s="56" t="str">
        <f t="shared" si="97"/>
        <v/>
      </c>
      <c r="AE181" s="40"/>
      <c r="AF181" s="40"/>
      <c r="AG181" s="40"/>
      <c r="AH181" s="56" t="str">
        <f t="shared" si="98"/>
        <v/>
      </c>
      <c r="AI181" s="54"/>
      <c r="AJ181" s="54"/>
      <c r="AK181" s="54"/>
      <c r="AL181" s="54"/>
      <c r="AM181" s="54"/>
    </row>
    <row r="182" spans="1:39">
      <c r="A182" s="45" t="str" cm="1">
        <f t="array" ref="A182">IF(H182="PROJECT", CHAR(10) &amp; "- " &amp; _xlfn.TEXTJOIN(CHAR(10) &amp; "- ", TRUE, _xlfn._xlws.FILTER($I$9:$I$1000, ($B$9:$B$1000=B182) * ($H$9:$H$1000="Topic"))), "")</f>
        <v/>
      </c>
      <c r="B182" s="45" t="str">
        <f t="shared" si="82"/>
        <v/>
      </c>
      <c r="C182" s="93"/>
      <c r="D182" s="57"/>
      <c r="E182" s="58"/>
      <c r="F182" s="54"/>
      <c r="G182" s="52"/>
      <c r="H182" s="52"/>
      <c r="I182" s="61"/>
      <c r="J182" s="62"/>
      <c r="K182" s="127" t="str">
        <f t="shared" si="83"/>
        <v/>
      </c>
      <c r="L182" s="101" t="str">
        <f t="shared" si="84"/>
        <v/>
      </c>
      <c r="M182" s="52">
        <v>0</v>
      </c>
      <c r="N182" s="100" t="str">
        <f t="shared" si="85"/>
        <v/>
      </c>
      <c r="O182" s="101" t="str">
        <f t="shared" si="86"/>
        <v/>
      </c>
      <c r="P182" s="52">
        <v>0</v>
      </c>
      <c r="Q182" s="100" t="str">
        <f t="shared" si="87"/>
        <v/>
      </c>
      <c r="R182" s="101" t="str">
        <f t="shared" si="88"/>
        <v/>
      </c>
      <c r="S182" s="52">
        <v>0</v>
      </c>
      <c r="T182" s="100" t="str">
        <f t="shared" si="89"/>
        <v/>
      </c>
      <c r="U182" s="101" t="str">
        <f t="shared" si="90"/>
        <v/>
      </c>
      <c r="V182" s="52">
        <v>0</v>
      </c>
      <c r="W182" s="85" t="str">
        <f t="shared" si="91"/>
        <v/>
      </c>
      <c r="X182" s="101" t="str">
        <f t="shared" si="92"/>
        <v/>
      </c>
      <c r="Y182" s="52">
        <v>0</v>
      </c>
      <c r="Z182" s="56" t="str">
        <f t="shared" si="93"/>
        <v/>
      </c>
      <c r="AA182" s="56" t="str">
        <f t="shared" si="94"/>
        <v/>
      </c>
      <c r="AB182" s="56" t="str">
        <f t="shared" si="95"/>
        <v/>
      </c>
      <c r="AC182" s="56" t="str">
        <f t="shared" si="96"/>
        <v/>
      </c>
      <c r="AD182" s="56" t="str">
        <f t="shared" si="97"/>
        <v/>
      </c>
      <c r="AE182" s="40"/>
      <c r="AF182" s="40"/>
      <c r="AG182" s="40"/>
      <c r="AH182" s="56" t="str">
        <f t="shared" si="98"/>
        <v/>
      </c>
      <c r="AI182" s="54"/>
      <c r="AJ182" s="54"/>
      <c r="AK182" s="54"/>
      <c r="AL182" s="54"/>
      <c r="AM182" s="54"/>
    </row>
    <row r="183" spans="1:39">
      <c r="A183" s="45" t="str" cm="1">
        <f t="array" ref="A183">IF(H183="PROJECT", CHAR(10) &amp; "- " &amp; _xlfn.TEXTJOIN(CHAR(10) &amp; "- ", TRUE, _xlfn._xlws.FILTER($I$9:$I$1000, ($B$9:$B$1000=B183) * ($H$9:$H$1000="Topic"))), "")</f>
        <v/>
      </c>
      <c r="B183" s="45" t="str">
        <f t="shared" si="82"/>
        <v/>
      </c>
      <c r="C183" s="93"/>
      <c r="D183" s="46"/>
      <c r="E183" s="58"/>
      <c r="F183" s="65"/>
      <c r="G183" s="53"/>
      <c r="H183" s="53"/>
      <c r="I183" s="50"/>
      <c r="J183" s="51"/>
      <c r="K183" s="127" t="str">
        <f t="shared" si="83"/>
        <v/>
      </c>
      <c r="L183" s="101" t="str">
        <f t="shared" si="84"/>
        <v/>
      </c>
      <c r="M183" s="53">
        <v>0</v>
      </c>
      <c r="N183" s="100" t="str">
        <f t="shared" si="85"/>
        <v/>
      </c>
      <c r="O183" s="101" t="str">
        <f t="shared" si="86"/>
        <v/>
      </c>
      <c r="P183" s="53">
        <v>0</v>
      </c>
      <c r="Q183" s="100" t="str">
        <f t="shared" si="87"/>
        <v/>
      </c>
      <c r="R183" s="101" t="str">
        <f t="shared" si="88"/>
        <v/>
      </c>
      <c r="S183" s="53">
        <v>0</v>
      </c>
      <c r="T183" s="100" t="str">
        <f t="shared" si="89"/>
        <v/>
      </c>
      <c r="U183" s="101" t="str">
        <f t="shared" si="90"/>
        <v/>
      </c>
      <c r="V183" s="53">
        <v>0</v>
      </c>
      <c r="W183" s="85" t="str">
        <f t="shared" si="91"/>
        <v/>
      </c>
      <c r="X183" s="101" t="str">
        <f t="shared" si="92"/>
        <v/>
      </c>
      <c r="Y183" s="53">
        <v>0</v>
      </c>
      <c r="Z183" s="56" t="str">
        <f t="shared" si="93"/>
        <v/>
      </c>
      <c r="AA183" s="56" t="str">
        <f t="shared" si="94"/>
        <v/>
      </c>
      <c r="AB183" s="56" t="str">
        <f t="shared" si="95"/>
        <v/>
      </c>
      <c r="AC183" s="56" t="str">
        <f t="shared" si="96"/>
        <v/>
      </c>
      <c r="AD183" s="56" t="str">
        <f t="shared" si="97"/>
        <v/>
      </c>
      <c r="AE183" s="40"/>
      <c r="AF183" s="40"/>
      <c r="AG183" s="40"/>
      <c r="AH183" s="56" t="str">
        <f t="shared" si="98"/>
        <v/>
      </c>
      <c r="AI183" s="54"/>
      <c r="AJ183" s="54"/>
      <c r="AK183" s="54"/>
      <c r="AL183" s="54"/>
      <c r="AM183" s="54"/>
    </row>
    <row r="184" spans="1:39">
      <c r="A184" s="45" t="str" cm="1">
        <f t="array" ref="A184">IF(H184="PROJECT", CHAR(10) &amp; "- " &amp; _xlfn.TEXTJOIN(CHAR(10) &amp; "- ", TRUE, _xlfn._xlws.FILTER($I$9:$I$1000, ($B$9:$B$1000=B184) * ($H$9:$H$1000="Topic"))), "")</f>
        <v/>
      </c>
      <c r="B184" s="45" t="str">
        <f t="shared" si="82"/>
        <v/>
      </c>
      <c r="C184" s="93"/>
      <c r="D184" s="57"/>
      <c r="E184" s="58"/>
      <c r="F184" s="54"/>
      <c r="G184" s="52"/>
      <c r="H184" s="52"/>
      <c r="I184" s="61"/>
      <c r="J184" s="62"/>
      <c r="K184" s="127" t="str">
        <f t="shared" si="83"/>
        <v/>
      </c>
      <c r="L184" s="101" t="str">
        <f t="shared" si="84"/>
        <v/>
      </c>
      <c r="M184" s="52">
        <v>0</v>
      </c>
      <c r="N184" s="100" t="str">
        <f t="shared" si="85"/>
        <v/>
      </c>
      <c r="O184" s="101" t="str">
        <f t="shared" si="86"/>
        <v/>
      </c>
      <c r="P184" s="52">
        <v>0</v>
      </c>
      <c r="Q184" s="100" t="str">
        <f t="shared" si="87"/>
        <v/>
      </c>
      <c r="R184" s="101" t="str">
        <f t="shared" si="88"/>
        <v/>
      </c>
      <c r="S184" s="52">
        <v>0</v>
      </c>
      <c r="T184" s="100" t="str">
        <f t="shared" si="89"/>
        <v/>
      </c>
      <c r="U184" s="101" t="str">
        <f t="shared" si="90"/>
        <v/>
      </c>
      <c r="V184" s="52">
        <v>0</v>
      </c>
      <c r="W184" s="85" t="str">
        <f t="shared" si="91"/>
        <v/>
      </c>
      <c r="X184" s="101" t="str">
        <f t="shared" si="92"/>
        <v/>
      </c>
      <c r="Y184" s="52">
        <v>0</v>
      </c>
      <c r="Z184" s="56" t="str">
        <f t="shared" si="93"/>
        <v/>
      </c>
      <c r="AA184" s="56" t="str">
        <f t="shared" si="94"/>
        <v/>
      </c>
      <c r="AB184" s="56" t="str">
        <f t="shared" si="95"/>
        <v/>
      </c>
      <c r="AC184" s="56" t="str">
        <f t="shared" si="96"/>
        <v/>
      </c>
      <c r="AD184" s="56" t="str">
        <f t="shared" si="97"/>
        <v/>
      </c>
      <c r="AE184" s="40"/>
      <c r="AF184" s="40"/>
      <c r="AG184" s="40"/>
      <c r="AH184" s="56" t="str">
        <f t="shared" si="98"/>
        <v/>
      </c>
      <c r="AI184" s="54"/>
      <c r="AJ184" s="54"/>
      <c r="AK184" s="54"/>
      <c r="AL184" s="54"/>
      <c r="AM184" s="54"/>
    </row>
    <row r="185" spans="1:39">
      <c r="A185" s="45" t="str" cm="1">
        <f t="array" ref="A185">IF(H185="PROJECT", CHAR(10) &amp; "- " &amp; _xlfn.TEXTJOIN(CHAR(10) &amp; "- ", TRUE, _xlfn._xlws.FILTER($I$9:$I$1000, ($B$9:$B$1000=B185) * ($H$9:$H$1000="Topic"))), "")</f>
        <v/>
      </c>
      <c r="B185" s="45" t="str">
        <f t="shared" si="82"/>
        <v/>
      </c>
      <c r="C185" s="93"/>
      <c r="D185" s="46"/>
      <c r="E185" s="58"/>
      <c r="F185" s="65"/>
      <c r="G185" s="53"/>
      <c r="H185" s="53"/>
      <c r="I185" s="50"/>
      <c r="J185" s="51"/>
      <c r="K185" s="127" t="str">
        <f t="shared" si="83"/>
        <v/>
      </c>
      <c r="L185" s="101" t="str">
        <f t="shared" si="84"/>
        <v/>
      </c>
      <c r="M185" s="53">
        <v>0</v>
      </c>
      <c r="N185" s="100" t="str">
        <f t="shared" si="85"/>
        <v/>
      </c>
      <c r="O185" s="101" t="str">
        <f t="shared" si="86"/>
        <v/>
      </c>
      <c r="P185" s="53">
        <v>0</v>
      </c>
      <c r="Q185" s="100" t="str">
        <f t="shared" si="87"/>
        <v/>
      </c>
      <c r="R185" s="101" t="str">
        <f t="shared" si="88"/>
        <v/>
      </c>
      <c r="S185" s="53">
        <v>0</v>
      </c>
      <c r="T185" s="100" t="str">
        <f t="shared" si="89"/>
        <v/>
      </c>
      <c r="U185" s="101" t="str">
        <f t="shared" si="90"/>
        <v/>
      </c>
      <c r="V185" s="53">
        <v>0</v>
      </c>
      <c r="W185" s="85" t="str">
        <f t="shared" si="91"/>
        <v/>
      </c>
      <c r="X185" s="101" t="str">
        <f t="shared" si="92"/>
        <v/>
      </c>
      <c r="Y185" s="53">
        <v>0</v>
      </c>
      <c r="Z185" s="56" t="str">
        <f t="shared" si="93"/>
        <v/>
      </c>
      <c r="AA185" s="56" t="str">
        <f t="shared" si="94"/>
        <v/>
      </c>
      <c r="AB185" s="56" t="str">
        <f t="shared" si="95"/>
        <v/>
      </c>
      <c r="AC185" s="56" t="str">
        <f t="shared" si="96"/>
        <v/>
      </c>
      <c r="AD185" s="56" t="str">
        <f t="shared" si="97"/>
        <v/>
      </c>
      <c r="AE185" s="40"/>
      <c r="AF185" s="40"/>
      <c r="AG185" s="40"/>
      <c r="AH185" s="56" t="str">
        <f t="shared" si="98"/>
        <v/>
      </c>
      <c r="AI185" s="54"/>
      <c r="AJ185" s="54"/>
      <c r="AK185" s="54"/>
      <c r="AL185" s="54"/>
      <c r="AM185" s="54"/>
    </row>
    <row r="186" spans="1:39">
      <c r="A186" s="45" t="str" cm="1">
        <f t="array" ref="A186">IF(H186="PROJECT", CHAR(10) &amp; "- " &amp; _xlfn.TEXTJOIN(CHAR(10) &amp; "- ", TRUE, _xlfn._xlws.FILTER($I$9:$I$1000, ($B$9:$B$1000=B186) * ($H$9:$H$1000="Topic"))), "")</f>
        <v/>
      </c>
      <c r="B186" s="45" t="str">
        <f t="shared" si="82"/>
        <v/>
      </c>
      <c r="C186" s="93"/>
      <c r="D186" s="57"/>
      <c r="E186" s="58"/>
      <c r="F186" s="54"/>
      <c r="G186" s="52"/>
      <c r="H186" s="52"/>
      <c r="I186" s="61"/>
      <c r="J186" s="62"/>
      <c r="K186" s="127" t="str">
        <f t="shared" si="83"/>
        <v/>
      </c>
      <c r="L186" s="101" t="str">
        <f t="shared" si="84"/>
        <v/>
      </c>
      <c r="M186" s="52">
        <v>0</v>
      </c>
      <c r="N186" s="100" t="str">
        <f t="shared" si="85"/>
        <v/>
      </c>
      <c r="O186" s="101" t="str">
        <f t="shared" si="86"/>
        <v/>
      </c>
      <c r="P186" s="52">
        <v>0</v>
      </c>
      <c r="Q186" s="100" t="str">
        <f t="shared" si="87"/>
        <v/>
      </c>
      <c r="R186" s="101" t="str">
        <f t="shared" si="88"/>
        <v/>
      </c>
      <c r="S186" s="52">
        <v>0</v>
      </c>
      <c r="T186" s="100" t="str">
        <f t="shared" si="89"/>
        <v/>
      </c>
      <c r="U186" s="101" t="str">
        <f t="shared" si="90"/>
        <v/>
      </c>
      <c r="V186" s="52">
        <v>0</v>
      </c>
      <c r="W186" s="85" t="str">
        <f t="shared" si="91"/>
        <v/>
      </c>
      <c r="X186" s="101" t="str">
        <f t="shared" si="92"/>
        <v/>
      </c>
      <c r="Y186" s="52">
        <v>0</v>
      </c>
      <c r="Z186" s="56" t="str">
        <f t="shared" si="93"/>
        <v/>
      </c>
      <c r="AA186" s="56" t="str">
        <f t="shared" si="94"/>
        <v/>
      </c>
      <c r="AB186" s="56" t="str">
        <f t="shared" si="95"/>
        <v/>
      </c>
      <c r="AC186" s="56" t="str">
        <f t="shared" si="96"/>
        <v/>
      </c>
      <c r="AD186" s="56" t="str">
        <f t="shared" si="97"/>
        <v/>
      </c>
      <c r="AE186" s="40"/>
      <c r="AF186" s="40"/>
      <c r="AG186" s="40"/>
      <c r="AH186" s="56" t="str">
        <f t="shared" si="98"/>
        <v/>
      </c>
      <c r="AI186" s="54"/>
      <c r="AJ186" s="54"/>
      <c r="AK186" s="54"/>
      <c r="AL186" s="54"/>
      <c r="AM186" s="54"/>
    </row>
    <row r="187" spans="1:39">
      <c r="A187" s="45" t="str" cm="1">
        <f t="array" ref="A187">IF(H187="PROJECT", CHAR(10) &amp; "- " &amp; _xlfn.TEXTJOIN(CHAR(10) &amp; "- ", TRUE, _xlfn._xlws.FILTER($I$9:$I$1000, ($B$9:$B$1000=B187) * ($H$9:$H$1000="Topic"))), "")</f>
        <v/>
      </c>
      <c r="B187" s="45" t="str">
        <f t="shared" si="82"/>
        <v/>
      </c>
      <c r="C187" s="93"/>
      <c r="D187" s="46"/>
      <c r="E187" s="58"/>
      <c r="F187" s="65"/>
      <c r="G187" s="53"/>
      <c r="H187" s="53"/>
      <c r="I187" s="50"/>
      <c r="J187" s="51"/>
      <c r="K187" s="127" t="str">
        <f t="shared" si="83"/>
        <v/>
      </c>
      <c r="L187" s="101" t="str">
        <f t="shared" si="84"/>
        <v/>
      </c>
      <c r="M187" s="53">
        <v>0</v>
      </c>
      <c r="N187" s="100" t="str">
        <f t="shared" si="85"/>
        <v/>
      </c>
      <c r="O187" s="101" t="str">
        <f t="shared" si="86"/>
        <v/>
      </c>
      <c r="P187" s="53">
        <v>0</v>
      </c>
      <c r="Q187" s="100" t="str">
        <f t="shared" si="87"/>
        <v/>
      </c>
      <c r="R187" s="101" t="str">
        <f t="shared" si="88"/>
        <v/>
      </c>
      <c r="S187" s="53">
        <v>0</v>
      </c>
      <c r="T187" s="100" t="str">
        <f t="shared" si="89"/>
        <v/>
      </c>
      <c r="U187" s="101" t="str">
        <f t="shared" si="90"/>
        <v/>
      </c>
      <c r="V187" s="53">
        <v>0</v>
      </c>
      <c r="W187" s="85" t="str">
        <f t="shared" si="91"/>
        <v/>
      </c>
      <c r="X187" s="101" t="str">
        <f t="shared" si="92"/>
        <v/>
      </c>
      <c r="Y187" s="53">
        <v>0</v>
      </c>
      <c r="Z187" s="56" t="str">
        <f t="shared" si="93"/>
        <v/>
      </c>
      <c r="AA187" s="56" t="str">
        <f t="shared" si="94"/>
        <v/>
      </c>
      <c r="AB187" s="56" t="str">
        <f t="shared" si="95"/>
        <v/>
      </c>
      <c r="AC187" s="56" t="str">
        <f t="shared" si="96"/>
        <v/>
      </c>
      <c r="AD187" s="56" t="str">
        <f t="shared" si="97"/>
        <v/>
      </c>
      <c r="AE187" s="40"/>
      <c r="AF187" s="40"/>
      <c r="AG187" s="40"/>
      <c r="AH187" s="56" t="str">
        <f t="shared" si="98"/>
        <v/>
      </c>
      <c r="AI187" s="54"/>
      <c r="AJ187" s="54"/>
      <c r="AK187" s="54"/>
      <c r="AL187" s="54"/>
      <c r="AM187" s="54"/>
    </row>
    <row r="188" spans="1:39">
      <c r="A188" s="45" t="str" cm="1">
        <f t="array" ref="A188">IF(H188="PROJECT", CHAR(10) &amp; "- " &amp; _xlfn.TEXTJOIN(CHAR(10) &amp; "- ", TRUE, _xlfn._xlws.FILTER($I$9:$I$1000, ($B$9:$B$1000=B188) * ($H$9:$H$1000="Topic"))), "")</f>
        <v/>
      </c>
      <c r="B188" s="45" t="str">
        <f t="shared" si="82"/>
        <v/>
      </c>
      <c r="C188" s="93"/>
      <c r="D188" s="57"/>
      <c r="E188" s="58"/>
      <c r="F188" s="54"/>
      <c r="G188" s="52"/>
      <c r="H188" s="52"/>
      <c r="I188" s="61"/>
      <c r="J188" s="62"/>
      <c r="K188" s="127" t="str">
        <f t="shared" si="83"/>
        <v/>
      </c>
      <c r="L188" s="101" t="str">
        <f t="shared" si="84"/>
        <v/>
      </c>
      <c r="M188" s="52">
        <v>0</v>
      </c>
      <c r="N188" s="100" t="str">
        <f t="shared" si="85"/>
        <v/>
      </c>
      <c r="O188" s="101" t="str">
        <f t="shared" si="86"/>
        <v/>
      </c>
      <c r="P188" s="52">
        <v>0</v>
      </c>
      <c r="Q188" s="100" t="str">
        <f t="shared" si="87"/>
        <v/>
      </c>
      <c r="R188" s="101" t="str">
        <f t="shared" si="88"/>
        <v/>
      </c>
      <c r="S188" s="52">
        <v>0</v>
      </c>
      <c r="T188" s="100" t="str">
        <f t="shared" si="89"/>
        <v/>
      </c>
      <c r="U188" s="101" t="str">
        <f t="shared" si="90"/>
        <v/>
      </c>
      <c r="V188" s="52">
        <v>0</v>
      </c>
      <c r="W188" s="85" t="str">
        <f t="shared" si="91"/>
        <v/>
      </c>
      <c r="X188" s="101" t="str">
        <f t="shared" si="92"/>
        <v/>
      </c>
      <c r="Y188" s="52">
        <v>0</v>
      </c>
      <c r="Z188" s="56" t="str">
        <f t="shared" si="93"/>
        <v/>
      </c>
      <c r="AA188" s="56" t="str">
        <f t="shared" si="94"/>
        <v/>
      </c>
      <c r="AB188" s="56" t="str">
        <f t="shared" si="95"/>
        <v/>
      </c>
      <c r="AC188" s="56" t="str">
        <f t="shared" si="96"/>
        <v/>
      </c>
      <c r="AD188" s="56" t="str">
        <f t="shared" si="97"/>
        <v/>
      </c>
      <c r="AE188" s="40"/>
      <c r="AF188" s="40"/>
      <c r="AG188" s="40"/>
      <c r="AH188" s="56" t="str">
        <f t="shared" si="98"/>
        <v/>
      </c>
      <c r="AI188" s="54"/>
      <c r="AJ188" s="54"/>
      <c r="AK188" s="54"/>
      <c r="AL188" s="54"/>
      <c r="AM188" s="54"/>
    </row>
    <row r="189" spans="1:39">
      <c r="A189" s="45" t="str" cm="1">
        <f t="array" ref="A189">IF(H189="PROJECT", CHAR(10) &amp; "- " &amp; _xlfn.TEXTJOIN(CHAR(10) &amp; "- ", TRUE, _xlfn._xlws.FILTER($I$9:$I$1000, ($B$9:$B$1000=B189) * ($H$9:$H$1000="Topic"))), "")</f>
        <v/>
      </c>
      <c r="B189" s="45" t="str">
        <f t="shared" si="82"/>
        <v/>
      </c>
      <c r="C189" s="93"/>
      <c r="D189" s="46"/>
      <c r="E189" s="58"/>
      <c r="F189" s="65"/>
      <c r="G189" s="53"/>
      <c r="H189" s="53"/>
      <c r="I189" s="50"/>
      <c r="J189" s="51"/>
      <c r="K189" s="127" t="str">
        <f t="shared" si="83"/>
        <v/>
      </c>
      <c r="L189" s="101" t="str">
        <f t="shared" si="84"/>
        <v/>
      </c>
      <c r="M189" s="53">
        <v>0</v>
      </c>
      <c r="N189" s="100" t="str">
        <f t="shared" si="85"/>
        <v/>
      </c>
      <c r="O189" s="101" t="str">
        <f t="shared" si="86"/>
        <v/>
      </c>
      <c r="P189" s="53">
        <v>0</v>
      </c>
      <c r="Q189" s="100" t="str">
        <f t="shared" si="87"/>
        <v/>
      </c>
      <c r="R189" s="101" t="str">
        <f t="shared" si="88"/>
        <v/>
      </c>
      <c r="S189" s="53">
        <v>0</v>
      </c>
      <c r="T189" s="100" t="str">
        <f t="shared" si="89"/>
        <v/>
      </c>
      <c r="U189" s="101" t="str">
        <f t="shared" si="90"/>
        <v/>
      </c>
      <c r="V189" s="53">
        <v>0</v>
      </c>
      <c r="W189" s="85" t="str">
        <f t="shared" si="91"/>
        <v/>
      </c>
      <c r="X189" s="101" t="str">
        <f t="shared" si="92"/>
        <v/>
      </c>
      <c r="Y189" s="53">
        <v>0</v>
      </c>
      <c r="Z189" s="56" t="str">
        <f t="shared" si="93"/>
        <v/>
      </c>
      <c r="AA189" s="56" t="str">
        <f t="shared" si="94"/>
        <v/>
      </c>
      <c r="AB189" s="56" t="str">
        <f t="shared" si="95"/>
        <v/>
      </c>
      <c r="AC189" s="56" t="str">
        <f t="shared" si="96"/>
        <v/>
      </c>
      <c r="AD189" s="56" t="str">
        <f t="shared" si="97"/>
        <v/>
      </c>
      <c r="AE189" s="40"/>
      <c r="AF189" s="40"/>
      <c r="AG189" s="40"/>
      <c r="AH189" s="56" t="str">
        <f t="shared" si="98"/>
        <v/>
      </c>
      <c r="AI189" s="54"/>
      <c r="AJ189" s="54"/>
      <c r="AK189" s="54"/>
      <c r="AL189" s="54"/>
      <c r="AM189" s="54"/>
    </row>
    <row r="190" spans="1:39">
      <c r="A190" s="45" t="str" cm="1">
        <f t="array" ref="A190">IF(H190="PROJECT", CHAR(10) &amp; "- " &amp; _xlfn.TEXTJOIN(CHAR(10) &amp; "- ", TRUE, _xlfn._xlws.FILTER($I$9:$I$1000, ($B$9:$B$1000=B190) * ($H$9:$H$1000="Topic"))), "")</f>
        <v/>
      </c>
      <c r="B190" s="45" t="str">
        <f t="shared" si="82"/>
        <v/>
      </c>
      <c r="C190" s="93"/>
      <c r="D190" s="57"/>
      <c r="E190" s="58"/>
      <c r="F190" s="54"/>
      <c r="G190" s="52"/>
      <c r="H190" s="52"/>
      <c r="I190" s="61"/>
      <c r="J190" s="62"/>
      <c r="K190" s="127" t="str">
        <f t="shared" si="83"/>
        <v/>
      </c>
      <c r="L190" s="101" t="str">
        <f t="shared" si="84"/>
        <v/>
      </c>
      <c r="M190" s="52">
        <v>0</v>
      </c>
      <c r="N190" s="100" t="str">
        <f t="shared" si="85"/>
        <v/>
      </c>
      <c r="O190" s="101" t="str">
        <f t="shared" si="86"/>
        <v/>
      </c>
      <c r="P190" s="52">
        <v>0</v>
      </c>
      <c r="Q190" s="100" t="str">
        <f t="shared" si="87"/>
        <v/>
      </c>
      <c r="R190" s="101" t="str">
        <f t="shared" si="88"/>
        <v/>
      </c>
      <c r="S190" s="52">
        <v>0</v>
      </c>
      <c r="T190" s="100" t="str">
        <f t="shared" si="89"/>
        <v/>
      </c>
      <c r="U190" s="101" t="str">
        <f t="shared" si="90"/>
        <v/>
      </c>
      <c r="V190" s="52">
        <v>0</v>
      </c>
      <c r="W190" s="85" t="str">
        <f t="shared" si="91"/>
        <v/>
      </c>
      <c r="X190" s="101" t="str">
        <f t="shared" si="92"/>
        <v/>
      </c>
      <c r="Y190" s="52">
        <v>0</v>
      </c>
      <c r="Z190" s="56" t="str">
        <f t="shared" si="93"/>
        <v/>
      </c>
      <c r="AA190" s="56" t="str">
        <f t="shared" si="94"/>
        <v/>
      </c>
      <c r="AB190" s="56" t="str">
        <f t="shared" si="95"/>
        <v/>
      </c>
      <c r="AC190" s="56" t="str">
        <f t="shared" si="96"/>
        <v/>
      </c>
      <c r="AD190" s="56" t="str">
        <f t="shared" si="97"/>
        <v/>
      </c>
      <c r="AE190" s="40"/>
      <c r="AF190" s="40"/>
      <c r="AG190" s="40"/>
      <c r="AH190" s="56" t="str">
        <f t="shared" si="98"/>
        <v/>
      </c>
      <c r="AI190" s="54"/>
      <c r="AJ190" s="54"/>
      <c r="AK190" s="54"/>
      <c r="AL190" s="54"/>
      <c r="AM190" s="54"/>
    </row>
    <row r="191" spans="1:39">
      <c r="A191" s="45" t="str" cm="1">
        <f t="array" ref="A191">IF(H191="PROJECT", CHAR(10) &amp; "- " &amp; _xlfn.TEXTJOIN(CHAR(10) &amp; "- ", TRUE, _xlfn._xlws.FILTER($I$9:$I$1000, ($B$9:$B$1000=B191) * ($H$9:$H$1000="Topic"))), "")</f>
        <v/>
      </c>
      <c r="B191" s="45" t="str">
        <f t="shared" si="82"/>
        <v/>
      </c>
      <c r="C191" s="93"/>
      <c r="D191" s="46"/>
      <c r="E191" s="58"/>
      <c r="F191" s="65"/>
      <c r="G191" s="53"/>
      <c r="H191" s="53"/>
      <c r="I191" s="50"/>
      <c r="J191" s="51"/>
      <c r="K191" s="127" t="str">
        <f t="shared" si="83"/>
        <v/>
      </c>
      <c r="L191" s="101" t="str">
        <f t="shared" si="84"/>
        <v/>
      </c>
      <c r="M191" s="53">
        <v>0</v>
      </c>
      <c r="N191" s="100" t="str">
        <f t="shared" si="85"/>
        <v/>
      </c>
      <c r="O191" s="101" t="str">
        <f t="shared" si="86"/>
        <v/>
      </c>
      <c r="P191" s="53">
        <v>0</v>
      </c>
      <c r="Q191" s="100" t="str">
        <f t="shared" si="87"/>
        <v/>
      </c>
      <c r="R191" s="101" t="str">
        <f t="shared" si="88"/>
        <v/>
      </c>
      <c r="S191" s="53">
        <v>0</v>
      </c>
      <c r="T191" s="100" t="str">
        <f t="shared" si="89"/>
        <v/>
      </c>
      <c r="U191" s="101" t="str">
        <f t="shared" si="90"/>
        <v/>
      </c>
      <c r="V191" s="53">
        <v>0</v>
      </c>
      <c r="W191" s="85" t="str">
        <f t="shared" si="91"/>
        <v/>
      </c>
      <c r="X191" s="101" t="str">
        <f t="shared" si="92"/>
        <v/>
      </c>
      <c r="Y191" s="53">
        <v>0</v>
      </c>
      <c r="Z191" s="56" t="str">
        <f t="shared" si="93"/>
        <v/>
      </c>
      <c r="AA191" s="56" t="str">
        <f t="shared" si="94"/>
        <v/>
      </c>
      <c r="AB191" s="56" t="str">
        <f t="shared" si="95"/>
        <v/>
      </c>
      <c r="AC191" s="56" t="str">
        <f t="shared" si="96"/>
        <v/>
      </c>
      <c r="AD191" s="56" t="str">
        <f t="shared" si="97"/>
        <v/>
      </c>
      <c r="AE191" s="40"/>
      <c r="AF191" s="40"/>
      <c r="AG191" s="40"/>
      <c r="AH191" s="56" t="str">
        <f t="shared" si="98"/>
        <v/>
      </c>
      <c r="AI191" s="54"/>
      <c r="AJ191" s="54"/>
      <c r="AK191" s="54"/>
      <c r="AL191" s="54"/>
      <c r="AM191" s="54"/>
    </row>
    <row r="192" spans="1:39">
      <c r="A192" s="45" t="str" cm="1">
        <f t="array" ref="A192">IF(H192="PROJECT", CHAR(10) &amp; "- " &amp; _xlfn.TEXTJOIN(CHAR(10) &amp; "- ", TRUE, _xlfn._xlws.FILTER($I$9:$I$1000, ($B$9:$B$1000=B192) * ($H$9:$H$1000="Topic"))), "")</f>
        <v/>
      </c>
      <c r="B192" s="45" t="str">
        <f t="shared" si="82"/>
        <v/>
      </c>
      <c r="C192" s="93"/>
      <c r="D192" s="57"/>
      <c r="E192" s="58"/>
      <c r="F192" s="54"/>
      <c r="G192" s="52"/>
      <c r="H192" s="52"/>
      <c r="I192" s="61"/>
      <c r="J192" s="62"/>
      <c r="K192" s="127" t="str">
        <f t="shared" si="83"/>
        <v/>
      </c>
      <c r="L192" s="101" t="str">
        <f t="shared" si="84"/>
        <v/>
      </c>
      <c r="M192" s="52">
        <v>0</v>
      </c>
      <c r="N192" s="100" t="str">
        <f t="shared" si="85"/>
        <v/>
      </c>
      <c r="O192" s="101" t="str">
        <f t="shared" si="86"/>
        <v/>
      </c>
      <c r="P192" s="52">
        <v>0</v>
      </c>
      <c r="Q192" s="100" t="str">
        <f t="shared" si="87"/>
        <v/>
      </c>
      <c r="R192" s="101" t="str">
        <f t="shared" si="88"/>
        <v/>
      </c>
      <c r="S192" s="52">
        <v>0</v>
      </c>
      <c r="T192" s="100" t="str">
        <f t="shared" si="89"/>
        <v/>
      </c>
      <c r="U192" s="101" t="str">
        <f t="shared" si="90"/>
        <v/>
      </c>
      <c r="V192" s="52">
        <v>0</v>
      </c>
      <c r="W192" s="85" t="str">
        <f t="shared" si="91"/>
        <v/>
      </c>
      <c r="X192" s="101" t="str">
        <f t="shared" si="92"/>
        <v/>
      </c>
      <c r="Y192" s="52">
        <v>0</v>
      </c>
      <c r="Z192" s="56" t="str">
        <f t="shared" si="93"/>
        <v/>
      </c>
      <c r="AA192" s="56" t="str">
        <f t="shared" si="94"/>
        <v/>
      </c>
      <c r="AB192" s="56" t="str">
        <f t="shared" si="95"/>
        <v/>
      </c>
      <c r="AC192" s="56" t="str">
        <f t="shared" si="96"/>
        <v/>
      </c>
      <c r="AD192" s="56" t="str">
        <f t="shared" si="97"/>
        <v/>
      </c>
      <c r="AE192" s="40"/>
      <c r="AF192" s="40"/>
      <c r="AG192" s="40"/>
      <c r="AH192" s="56" t="str">
        <f t="shared" si="98"/>
        <v/>
      </c>
      <c r="AI192" s="54"/>
      <c r="AJ192" s="54"/>
      <c r="AK192" s="54"/>
      <c r="AL192" s="54"/>
      <c r="AM192" s="54"/>
    </row>
    <row r="193" spans="1:39">
      <c r="A193" s="45" t="str" cm="1">
        <f t="array" ref="A193">IF(H193="PROJECT", CHAR(10) &amp; "- " &amp; _xlfn.TEXTJOIN(CHAR(10) &amp; "- ", TRUE, _xlfn._xlws.FILTER($I$9:$I$1000, ($B$9:$B$1000=B193) * ($H$9:$H$1000="Topic"))), "")</f>
        <v/>
      </c>
      <c r="B193" s="45" t="str">
        <f t="shared" si="82"/>
        <v/>
      </c>
      <c r="C193" s="93"/>
      <c r="D193" s="46"/>
      <c r="E193" s="58"/>
      <c r="F193" s="65"/>
      <c r="G193" s="53"/>
      <c r="H193" s="53"/>
      <c r="I193" s="50"/>
      <c r="J193" s="51"/>
      <c r="K193" s="127" t="str">
        <f t="shared" si="83"/>
        <v/>
      </c>
      <c r="L193" s="101" t="str">
        <f t="shared" si="84"/>
        <v/>
      </c>
      <c r="M193" s="53">
        <v>0</v>
      </c>
      <c r="N193" s="100" t="str">
        <f t="shared" si="85"/>
        <v/>
      </c>
      <c r="O193" s="101" t="str">
        <f t="shared" si="86"/>
        <v/>
      </c>
      <c r="P193" s="53">
        <v>0</v>
      </c>
      <c r="Q193" s="100" t="str">
        <f t="shared" si="87"/>
        <v/>
      </c>
      <c r="R193" s="101" t="str">
        <f t="shared" si="88"/>
        <v/>
      </c>
      <c r="S193" s="53">
        <v>0</v>
      </c>
      <c r="T193" s="100" t="str">
        <f t="shared" si="89"/>
        <v/>
      </c>
      <c r="U193" s="101" t="str">
        <f t="shared" si="90"/>
        <v/>
      </c>
      <c r="V193" s="53">
        <v>0</v>
      </c>
      <c r="W193" s="85" t="str">
        <f t="shared" si="91"/>
        <v/>
      </c>
      <c r="X193" s="101" t="str">
        <f t="shared" si="92"/>
        <v/>
      </c>
      <c r="Y193" s="53">
        <v>0</v>
      </c>
      <c r="Z193" s="56" t="str">
        <f t="shared" si="93"/>
        <v/>
      </c>
      <c r="AA193" s="56" t="str">
        <f t="shared" si="94"/>
        <v/>
      </c>
      <c r="AB193" s="56" t="str">
        <f t="shared" si="95"/>
        <v/>
      </c>
      <c r="AC193" s="56" t="str">
        <f t="shared" si="96"/>
        <v/>
      </c>
      <c r="AD193" s="56" t="str">
        <f t="shared" si="97"/>
        <v/>
      </c>
      <c r="AE193" s="40"/>
      <c r="AF193" s="40"/>
      <c r="AG193" s="40"/>
      <c r="AH193" s="56" t="str">
        <f t="shared" si="98"/>
        <v/>
      </c>
      <c r="AI193" s="54"/>
      <c r="AJ193" s="54"/>
      <c r="AK193" s="54"/>
      <c r="AL193" s="54"/>
      <c r="AM193" s="54"/>
    </row>
    <row r="194" spans="1:39">
      <c r="A194" s="45" t="str" cm="1">
        <f t="array" ref="A194">IF(H194="PROJECT", CHAR(10) &amp; "- " &amp; _xlfn.TEXTJOIN(CHAR(10) &amp; "- ", TRUE, _xlfn._xlws.FILTER($I$9:$I$1000, ($B$9:$B$1000=B194) * ($H$9:$H$1000="Topic"))), "")</f>
        <v/>
      </c>
      <c r="B194" s="45" t="str">
        <f t="shared" si="82"/>
        <v/>
      </c>
      <c r="C194" s="93"/>
      <c r="D194" s="57"/>
      <c r="E194" s="58"/>
      <c r="F194" s="54"/>
      <c r="G194" s="52"/>
      <c r="H194" s="52"/>
      <c r="I194" s="61"/>
      <c r="J194" s="62"/>
      <c r="K194" s="127" t="str">
        <f t="shared" si="83"/>
        <v/>
      </c>
      <c r="L194" s="101" t="str">
        <f t="shared" si="84"/>
        <v/>
      </c>
      <c r="M194" s="52">
        <v>0</v>
      </c>
      <c r="N194" s="100" t="str">
        <f t="shared" si="85"/>
        <v/>
      </c>
      <c r="O194" s="101" t="str">
        <f t="shared" si="86"/>
        <v/>
      </c>
      <c r="P194" s="52">
        <v>0</v>
      </c>
      <c r="Q194" s="100" t="str">
        <f t="shared" si="87"/>
        <v/>
      </c>
      <c r="R194" s="101" t="str">
        <f t="shared" si="88"/>
        <v/>
      </c>
      <c r="S194" s="52">
        <v>0</v>
      </c>
      <c r="T194" s="100" t="str">
        <f t="shared" si="89"/>
        <v/>
      </c>
      <c r="U194" s="101" t="str">
        <f t="shared" si="90"/>
        <v/>
      </c>
      <c r="V194" s="52">
        <v>0</v>
      </c>
      <c r="W194" s="85" t="str">
        <f t="shared" si="91"/>
        <v/>
      </c>
      <c r="X194" s="101" t="str">
        <f t="shared" si="92"/>
        <v/>
      </c>
      <c r="Y194" s="52">
        <v>0</v>
      </c>
      <c r="Z194" s="56" t="str">
        <f t="shared" si="93"/>
        <v/>
      </c>
      <c r="AA194" s="56" t="str">
        <f t="shared" si="94"/>
        <v/>
      </c>
      <c r="AB194" s="56" t="str">
        <f t="shared" si="95"/>
        <v/>
      </c>
      <c r="AC194" s="56" t="str">
        <f t="shared" si="96"/>
        <v/>
      </c>
      <c r="AD194" s="56" t="str">
        <f t="shared" si="97"/>
        <v/>
      </c>
      <c r="AE194" s="40"/>
      <c r="AF194" s="40"/>
      <c r="AG194" s="40"/>
      <c r="AH194" s="56" t="str">
        <f t="shared" si="98"/>
        <v/>
      </c>
      <c r="AI194" s="54"/>
      <c r="AJ194" s="54"/>
      <c r="AK194" s="54"/>
      <c r="AL194" s="54"/>
      <c r="AM194" s="54"/>
    </row>
    <row r="195" spans="1:39">
      <c r="A195" s="45" t="str" cm="1">
        <f t="array" ref="A195">IF(H195="PROJECT", CHAR(10) &amp; "- " &amp; _xlfn.TEXTJOIN(CHAR(10) &amp; "- ", TRUE, _xlfn._xlws.FILTER($I$9:$I$1000, ($B$9:$B$1000=B195) * ($H$9:$H$1000="Topic"))), "")</f>
        <v/>
      </c>
      <c r="B195" s="45" t="str">
        <f t="shared" si="82"/>
        <v/>
      </c>
      <c r="C195" s="93"/>
      <c r="D195" s="46"/>
      <c r="E195" s="58"/>
      <c r="F195" s="65"/>
      <c r="G195" s="53"/>
      <c r="H195" s="53"/>
      <c r="I195" s="50"/>
      <c r="J195" s="51"/>
      <c r="K195" s="127" t="str">
        <f t="shared" si="83"/>
        <v/>
      </c>
      <c r="L195" s="101" t="str">
        <f t="shared" si="84"/>
        <v/>
      </c>
      <c r="M195" s="53">
        <v>0</v>
      </c>
      <c r="N195" s="100" t="str">
        <f t="shared" si="85"/>
        <v/>
      </c>
      <c r="O195" s="101" t="str">
        <f t="shared" si="86"/>
        <v/>
      </c>
      <c r="P195" s="53">
        <v>0</v>
      </c>
      <c r="Q195" s="100" t="str">
        <f t="shared" si="87"/>
        <v/>
      </c>
      <c r="R195" s="101" t="str">
        <f t="shared" si="88"/>
        <v/>
      </c>
      <c r="S195" s="53">
        <v>0</v>
      </c>
      <c r="T195" s="100" t="str">
        <f t="shared" si="89"/>
        <v/>
      </c>
      <c r="U195" s="101" t="str">
        <f t="shared" si="90"/>
        <v/>
      </c>
      <c r="V195" s="53">
        <v>0</v>
      </c>
      <c r="W195" s="85" t="str">
        <f t="shared" si="91"/>
        <v/>
      </c>
      <c r="X195" s="101" t="str">
        <f t="shared" si="92"/>
        <v/>
      </c>
      <c r="Y195" s="53">
        <v>0</v>
      </c>
      <c r="Z195" s="56" t="str">
        <f t="shared" si="93"/>
        <v/>
      </c>
      <c r="AA195" s="56" t="str">
        <f t="shared" si="94"/>
        <v/>
      </c>
      <c r="AB195" s="56" t="str">
        <f t="shared" si="95"/>
        <v/>
      </c>
      <c r="AC195" s="56" t="str">
        <f t="shared" si="96"/>
        <v/>
      </c>
      <c r="AD195" s="56" t="str">
        <f t="shared" si="97"/>
        <v/>
      </c>
      <c r="AE195" s="40"/>
      <c r="AF195" s="40"/>
      <c r="AG195" s="40"/>
      <c r="AH195" s="56" t="str">
        <f t="shared" si="98"/>
        <v/>
      </c>
      <c r="AI195" s="54"/>
      <c r="AJ195" s="54"/>
      <c r="AK195" s="54"/>
      <c r="AL195" s="54"/>
      <c r="AM195" s="54"/>
    </row>
    <row r="196" spans="1:39">
      <c r="A196" s="45" t="str" cm="1">
        <f t="array" ref="A196">IF(H196="PROJECT", CHAR(10) &amp; "- " &amp; _xlfn.TEXTJOIN(CHAR(10) &amp; "- ", TRUE, _xlfn._xlws.FILTER($I$9:$I$1000, ($B$9:$B$1000=B196) * ($H$9:$H$1000="Topic"))), "")</f>
        <v/>
      </c>
      <c r="B196" s="45" t="str">
        <f t="shared" si="82"/>
        <v/>
      </c>
      <c r="C196" s="93"/>
      <c r="D196" s="57"/>
      <c r="E196" s="58"/>
      <c r="F196" s="54"/>
      <c r="G196" s="52"/>
      <c r="H196" s="52"/>
      <c r="I196" s="61"/>
      <c r="J196" s="62"/>
      <c r="K196" s="127" t="str">
        <f t="shared" si="83"/>
        <v/>
      </c>
      <c r="L196" s="101" t="str">
        <f t="shared" si="84"/>
        <v/>
      </c>
      <c r="M196" s="52">
        <v>0</v>
      </c>
      <c r="N196" s="100" t="str">
        <f t="shared" si="85"/>
        <v/>
      </c>
      <c r="O196" s="101" t="str">
        <f t="shared" si="86"/>
        <v/>
      </c>
      <c r="P196" s="52">
        <v>0</v>
      </c>
      <c r="Q196" s="100" t="str">
        <f t="shared" si="87"/>
        <v/>
      </c>
      <c r="R196" s="101" t="str">
        <f t="shared" si="88"/>
        <v/>
      </c>
      <c r="S196" s="52">
        <v>0</v>
      </c>
      <c r="T196" s="100" t="str">
        <f t="shared" si="89"/>
        <v/>
      </c>
      <c r="U196" s="101" t="str">
        <f t="shared" si="90"/>
        <v/>
      </c>
      <c r="V196" s="52">
        <v>0</v>
      </c>
      <c r="W196" s="85" t="str">
        <f t="shared" si="91"/>
        <v/>
      </c>
      <c r="X196" s="101" t="str">
        <f t="shared" si="92"/>
        <v/>
      </c>
      <c r="Y196" s="52">
        <v>0</v>
      </c>
      <c r="Z196" s="56" t="str">
        <f t="shared" si="93"/>
        <v/>
      </c>
      <c r="AA196" s="56" t="str">
        <f t="shared" si="94"/>
        <v/>
      </c>
      <c r="AB196" s="56" t="str">
        <f t="shared" si="95"/>
        <v/>
      </c>
      <c r="AC196" s="56" t="str">
        <f t="shared" si="96"/>
        <v/>
      </c>
      <c r="AD196" s="56" t="str">
        <f t="shared" si="97"/>
        <v/>
      </c>
      <c r="AE196" s="40"/>
      <c r="AF196" s="40"/>
      <c r="AG196" s="40"/>
      <c r="AH196" s="56" t="str">
        <f t="shared" si="98"/>
        <v/>
      </c>
      <c r="AI196" s="54"/>
      <c r="AJ196" s="54"/>
      <c r="AK196" s="54"/>
      <c r="AL196" s="54"/>
      <c r="AM196" s="54"/>
    </row>
    <row r="197" spans="1:39">
      <c r="A197" s="45" t="str" cm="1">
        <f t="array" ref="A197">IF(H197="PROJECT", CHAR(10) &amp; "- " &amp; _xlfn.TEXTJOIN(CHAR(10) &amp; "- ", TRUE, _xlfn._xlws.FILTER($I$9:$I$1000, ($B$9:$B$1000=B197) * ($H$9:$H$1000="Topic"))), "")</f>
        <v/>
      </c>
      <c r="B197" s="45" t="str">
        <f t="shared" si="82"/>
        <v/>
      </c>
      <c r="C197" s="93"/>
      <c r="D197" s="46"/>
      <c r="E197" s="58"/>
      <c r="F197" s="65"/>
      <c r="G197" s="53"/>
      <c r="H197" s="53"/>
      <c r="I197" s="50"/>
      <c r="J197" s="51"/>
      <c r="K197" s="127" t="str">
        <f t="shared" si="83"/>
        <v/>
      </c>
      <c r="L197" s="101" t="str">
        <f t="shared" si="84"/>
        <v/>
      </c>
      <c r="M197" s="53">
        <v>0</v>
      </c>
      <c r="N197" s="100" t="str">
        <f t="shared" si="85"/>
        <v/>
      </c>
      <c r="O197" s="101" t="str">
        <f t="shared" si="86"/>
        <v/>
      </c>
      <c r="P197" s="53">
        <v>0</v>
      </c>
      <c r="Q197" s="100" t="str">
        <f t="shared" si="87"/>
        <v/>
      </c>
      <c r="R197" s="101" t="str">
        <f t="shared" si="88"/>
        <v/>
      </c>
      <c r="S197" s="53">
        <v>0</v>
      </c>
      <c r="T197" s="100" t="str">
        <f t="shared" si="89"/>
        <v/>
      </c>
      <c r="U197" s="101" t="str">
        <f t="shared" si="90"/>
        <v/>
      </c>
      <c r="V197" s="53">
        <v>0</v>
      </c>
      <c r="W197" s="85" t="str">
        <f t="shared" si="91"/>
        <v/>
      </c>
      <c r="X197" s="101" t="str">
        <f t="shared" si="92"/>
        <v/>
      </c>
      <c r="Y197" s="53">
        <v>0</v>
      </c>
      <c r="Z197" s="56" t="str">
        <f t="shared" si="93"/>
        <v/>
      </c>
      <c r="AA197" s="56" t="str">
        <f t="shared" si="94"/>
        <v/>
      </c>
      <c r="AB197" s="56" t="str">
        <f t="shared" si="95"/>
        <v/>
      </c>
      <c r="AC197" s="56" t="str">
        <f t="shared" si="96"/>
        <v/>
      </c>
      <c r="AD197" s="56" t="str">
        <f t="shared" si="97"/>
        <v/>
      </c>
      <c r="AE197" s="40"/>
      <c r="AF197" s="40"/>
      <c r="AG197" s="40"/>
      <c r="AH197" s="56" t="str">
        <f t="shared" si="98"/>
        <v/>
      </c>
      <c r="AI197" s="54"/>
      <c r="AJ197" s="54"/>
      <c r="AK197" s="54"/>
      <c r="AL197" s="54"/>
      <c r="AM197" s="54"/>
    </row>
    <row r="198" spans="1:39">
      <c r="A198" s="45" t="str" cm="1">
        <f t="array" ref="A198">IF(H198="PROJECT", CHAR(10) &amp; "- " &amp; _xlfn.TEXTJOIN(CHAR(10) &amp; "- ", TRUE, _xlfn._xlws.FILTER($I$9:$I$1000, ($B$9:$B$1000=B198) * ($H$9:$H$1000="Topic"))), "")</f>
        <v/>
      </c>
      <c r="B198" s="45" t="str">
        <f t="shared" si="82"/>
        <v/>
      </c>
      <c r="C198" s="93"/>
      <c r="D198" s="57"/>
      <c r="E198" s="58"/>
      <c r="F198" s="54"/>
      <c r="G198" s="52"/>
      <c r="H198" s="52"/>
      <c r="I198" s="61"/>
      <c r="J198" s="62"/>
      <c r="K198" s="127" t="str">
        <f t="shared" si="83"/>
        <v/>
      </c>
      <c r="L198" s="101" t="str">
        <f t="shared" si="84"/>
        <v/>
      </c>
      <c r="M198" s="52">
        <v>0</v>
      </c>
      <c r="N198" s="100" t="str">
        <f t="shared" si="85"/>
        <v/>
      </c>
      <c r="O198" s="101" t="str">
        <f t="shared" si="86"/>
        <v/>
      </c>
      <c r="P198" s="52">
        <v>0</v>
      </c>
      <c r="Q198" s="100" t="str">
        <f t="shared" si="87"/>
        <v/>
      </c>
      <c r="R198" s="101" t="str">
        <f t="shared" si="88"/>
        <v/>
      </c>
      <c r="S198" s="52">
        <v>0</v>
      </c>
      <c r="T198" s="100" t="str">
        <f t="shared" si="89"/>
        <v/>
      </c>
      <c r="U198" s="101" t="str">
        <f t="shared" si="90"/>
        <v/>
      </c>
      <c r="V198" s="52">
        <v>0</v>
      </c>
      <c r="W198" s="85" t="str">
        <f t="shared" si="91"/>
        <v/>
      </c>
      <c r="X198" s="101" t="str">
        <f t="shared" si="92"/>
        <v/>
      </c>
      <c r="Y198" s="52">
        <v>0</v>
      </c>
      <c r="Z198" s="56" t="str">
        <f t="shared" si="93"/>
        <v/>
      </c>
      <c r="AA198" s="56" t="str">
        <f t="shared" si="94"/>
        <v/>
      </c>
      <c r="AB198" s="56" t="str">
        <f t="shared" si="95"/>
        <v/>
      </c>
      <c r="AC198" s="56" t="str">
        <f t="shared" si="96"/>
        <v/>
      </c>
      <c r="AD198" s="56" t="str">
        <f t="shared" si="97"/>
        <v/>
      </c>
      <c r="AE198" s="40"/>
      <c r="AF198" s="40"/>
      <c r="AG198" s="40"/>
      <c r="AH198" s="56" t="str">
        <f t="shared" si="98"/>
        <v/>
      </c>
      <c r="AI198" s="54"/>
      <c r="AJ198" s="54"/>
      <c r="AK198" s="54"/>
      <c r="AL198" s="54"/>
      <c r="AM198" s="54"/>
    </row>
    <row r="199" spans="1:39">
      <c r="A199" s="45" t="str" cm="1">
        <f t="array" ref="A199">IF(H199="PROJECT", CHAR(10) &amp; "- " &amp; _xlfn.TEXTJOIN(CHAR(10) &amp; "- ", TRUE, _xlfn._xlws.FILTER($I$9:$I$1000, ($B$9:$B$1000=B199) * ($H$9:$H$1000="Topic"))), "")</f>
        <v/>
      </c>
      <c r="B199" s="45" t="str">
        <f t="shared" si="82"/>
        <v/>
      </c>
      <c r="C199" s="93"/>
      <c r="D199" s="46"/>
      <c r="E199" s="58"/>
      <c r="F199" s="65"/>
      <c r="G199" s="53"/>
      <c r="H199" s="53"/>
      <c r="I199" s="50"/>
      <c r="J199" s="51"/>
      <c r="K199" s="127" t="str">
        <f t="shared" si="83"/>
        <v/>
      </c>
      <c r="L199" s="101" t="str">
        <f t="shared" si="84"/>
        <v/>
      </c>
      <c r="M199" s="53">
        <v>0</v>
      </c>
      <c r="N199" s="100" t="str">
        <f t="shared" si="85"/>
        <v/>
      </c>
      <c r="O199" s="101" t="str">
        <f t="shared" si="86"/>
        <v/>
      </c>
      <c r="P199" s="53">
        <v>0</v>
      </c>
      <c r="Q199" s="100" t="str">
        <f t="shared" si="87"/>
        <v/>
      </c>
      <c r="R199" s="101" t="str">
        <f t="shared" si="88"/>
        <v/>
      </c>
      <c r="S199" s="53">
        <v>0</v>
      </c>
      <c r="T199" s="100" t="str">
        <f t="shared" si="89"/>
        <v/>
      </c>
      <c r="U199" s="101" t="str">
        <f t="shared" si="90"/>
        <v/>
      </c>
      <c r="V199" s="53">
        <v>0</v>
      </c>
      <c r="W199" s="85" t="str">
        <f t="shared" si="91"/>
        <v/>
      </c>
      <c r="X199" s="101" t="str">
        <f t="shared" si="92"/>
        <v/>
      </c>
      <c r="Y199" s="53">
        <v>0</v>
      </c>
      <c r="Z199" s="56" t="str">
        <f t="shared" si="93"/>
        <v/>
      </c>
      <c r="AA199" s="56" t="str">
        <f t="shared" si="94"/>
        <v/>
      </c>
      <c r="AB199" s="56" t="str">
        <f t="shared" si="95"/>
        <v/>
      </c>
      <c r="AC199" s="56" t="str">
        <f t="shared" si="96"/>
        <v/>
      </c>
      <c r="AD199" s="56" t="str">
        <f t="shared" si="97"/>
        <v/>
      </c>
      <c r="AE199" s="40"/>
      <c r="AF199" s="40"/>
      <c r="AG199" s="40"/>
      <c r="AH199" s="56" t="str">
        <f t="shared" si="98"/>
        <v/>
      </c>
      <c r="AI199" s="54"/>
      <c r="AJ199" s="54"/>
      <c r="AK199" s="54"/>
      <c r="AL199" s="54"/>
      <c r="AM199" s="54"/>
    </row>
    <row r="200" spans="1:39">
      <c r="A200" s="45" t="str" cm="1">
        <f t="array" ref="A200">IF(H200="PROJECT", CHAR(10) &amp; "- " &amp; _xlfn.TEXTJOIN(CHAR(10) &amp; "- ", TRUE, _xlfn._xlws.FILTER($I$9:$I$1000, ($B$9:$B$1000=B200) * ($H$9:$H$1000="Topic"))), "")</f>
        <v/>
      </c>
      <c r="B200" s="45" t="str">
        <f t="shared" si="82"/>
        <v/>
      </c>
      <c r="C200" s="93"/>
      <c r="D200" s="66"/>
      <c r="E200" s="58"/>
      <c r="F200" s="54"/>
      <c r="G200" s="67"/>
      <c r="H200" s="67"/>
      <c r="I200" s="68"/>
      <c r="J200" s="69"/>
      <c r="K200" s="127" t="str">
        <f t="shared" si="83"/>
        <v/>
      </c>
      <c r="L200" s="101" t="str">
        <f t="shared" si="84"/>
        <v/>
      </c>
      <c r="M200" s="67">
        <v>0</v>
      </c>
      <c r="N200" s="100" t="str">
        <f t="shared" si="85"/>
        <v/>
      </c>
      <c r="O200" s="101" t="str">
        <f t="shared" si="86"/>
        <v/>
      </c>
      <c r="P200" s="67">
        <v>0</v>
      </c>
      <c r="Q200" s="100" t="str">
        <f t="shared" si="87"/>
        <v/>
      </c>
      <c r="R200" s="101" t="str">
        <f t="shared" si="88"/>
        <v/>
      </c>
      <c r="S200" s="67">
        <v>0</v>
      </c>
      <c r="T200" s="100" t="str">
        <f t="shared" si="89"/>
        <v/>
      </c>
      <c r="U200" s="101" t="str">
        <f t="shared" si="90"/>
        <v/>
      </c>
      <c r="V200" s="67">
        <v>0</v>
      </c>
      <c r="W200" s="85" t="str">
        <f t="shared" si="91"/>
        <v/>
      </c>
      <c r="X200" s="101" t="str">
        <f t="shared" si="92"/>
        <v/>
      </c>
      <c r="Y200" s="67">
        <v>0</v>
      </c>
      <c r="Z200" s="56" t="str">
        <f t="shared" si="93"/>
        <v/>
      </c>
      <c r="AA200" s="56" t="str">
        <f t="shared" si="94"/>
        <v/>
      </c>
      <c r="AB200" s="56" t="str">
        <f t="shared" si="95"/>
        <v/>
      </c>
      <c r="AC200" s="56" t="str">
        <f t="shared" si="96"/>
        <v/>
      </c>
      <c r="AD200" s="56" t="str">
        <f t="shared" si="97"/>
        <v/>
      </c>
      <c r="AE200" s="40"/>
      <c r="AF200" s="40"/>
      <c r="AG200" s="40"/>
      <c r="AH200" s="56" t="str">
        <f t="shared" si="98"/>
        <v/>
      </c>
      <c r="AI200" s="54"/>
      <c r="AJ200" s="54"/>
      <c r="AK200" s="54"/>
      <c r="AL200" s="54"/>
      <c r="AM200" s="54"/>
    </row>
    <row r="201" spans="1:39">
      <c r="D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row>
    <row r="202" spans="1:39">
      <c r="D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row>
    <row r="203" spans="1:39">
      <c r="D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row>
    <row r="204" spans="1:39">
      <c r="D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row>
    <row r="205" spans="1:39">
      <c r="D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row>
    <row r="206" spans="1:39">
      <c r="D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row>
    <row r="207" spans="1:39">
      <c r="D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row>
    <row r="208" spans="1:39">
      <c r="D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row>
    <row r="209" spans="4:33">
      <c r="D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29" t="s">
        <v>672</v>
      </c>
    </row>
    <row r="3" spans="1:1">
      <c r="A3" t="s">
        <v>673</v>
      </c>
    </row>
    <row r="5" spans="1:1" ht="18">
      <c r="A5" s="113" t="s">
        <v>674</v>
      </c>
    </row>
    <row r="7" spans="1:1" ht="21">
      <c r="A7" s="130" t="s">
        <v>675</v>
      </c>
    </row>
    <row r="8" spans="1:1">
      <c r="A8" s="114"/>
    </row>
    <row r="9" spans="1:1">
      <c r="A9" s="114" t="s">
        <v>676</v>
      </c>
    </row>
    <row r="10" spans="1:1">
      <c r="A10" s="114" t="s">
        <v>677</v>
      </c>
    </row>
    <row r="11" spans="1:1">
      <c r="A11" s="114" t="s">
        <v>678</v>
      </c>
    </row>
    <row r="12" spans="1:1">
      <c r="A12" s="114" t="s">
        <v>679</v>
      </c>
    </row>
    <row r="13" spans="1:1">
      <c r="A13" s="114" t="s">
        <v>680</v>
      </c>
    </row>
    <row r="15" spans="1:1" ht="21">
      <c r="A15" s="130" t="s">
        <v>681</v>
      </c>
    </row>
    <row r="17" spans="1:1">
      <c r="A17" t="s">
        <v>682</v>
      </c>
    </row>
    <row r="18" spans="1:1">
      <c r="A18" s="114"/>
    </row>
    <row r="19" spans="1:1">
      <c r="A19" s="115" t="s">
        <v>683</v>
      </c>
    </row>
    <row r="20" spans="1:1">
      <c r="A20" s="116" t="s">
        <v>684</v>
      </c>
    </row>
    <row r="21" spans="1:1">
      <c r="A21" s="116" t="s">
        <v>685</v>
      </c>
    </row>
    <row r="22" spans="1:1">
      <c r="A22" s="116" t="s">
        <v>686</v>
      </c>
    </row>
    <row r="23" spans="1:1">
      <c r="A23" s="116" t="s">
        <v>687</v>
      </c>
    </row>
    <row r="24" spans="1:1">
      <c r="A24" s="114"/>
    </row>
    <row r="25" spans="1:1">
      <c r="A25" s="115" t="s">
        <v>688</v>
      </c>
    </row>
    <row r="29" spans="1:1">
      <c r="A29" s="131"/>
    </row>
    <row r="30" spans="1:1">
      <c r="A30" s="132"/>
    </row>
    <row r="31" spans="1:1">
      <c r="A31" s="131"/>
    </row>
    <row r="32" spans="1:1">
      <c r="A32" s="131"/>
    </row>
    <row r="33" spans="1:1">
      <c r="A33" s="132"/>
    </row>
    <row r="34" spans="1:1">
      <c r="A34" s="131"/>
    </row>
    <row r="35" spans="1:1">
      <c r="A35" s="131"/>
    </row>
    <row r="36" spans="1:1" ht="21">
      <c r="A36" s="130" t="s">
        <v>689</v>
      </c>
    </row>
    <row r="38" spans="1:1">
      <c r="A38" t="s">
        <v>690</v>
      </c>
    </row>
    <row r="39" spans="1:1">
      <c r="A39" s="114"/>
    </row>
    <row r="40" spans="1:1">
      <c r="A40" s="114" t="s">
        <v>691</v>
      </c>
    </row>
    <row r="41" spans="1:1">
      <c r="A41" s="114" t="s">
        <v>692</v>
      </c>
    </row>
    <row r="42" spans="1:1">
      <c r="A42" s="114" t="s">
        <v>693</v>
      </c>
    </row>
    <row r="44" spans="1:1" ht="18">
      <c r="A44" s="113" t="s">
        <v>694</v>
      </c>
    </row>
    <row r="45" spans="1:1">
      <c r="A45" s="114"/>
    </row>
    <row r="46" spans="1:1">
      <c r="A46" s="114" t="s">
        <v>695</v>
      </c>
    </row>
    <row r="47" spans="1:1">
      <c r="A47" s="114" t="s">
        <v>696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topLeftCell="A31" workbookViewId="0">
      <selection activeCell="E47" sqref="E47"/>
    </sheetView>
  </sheetViews>
  <sheetFormatPr defaultRowHeight="15"/>
  <cols>
    <col min="3" max="3" width="34.7109375" bestFit="1" customWidth="1"/>
    <col min="4" max="4" width="33.42578125" bestFit="1" customWidth="1"/>
    <col min="5" max="5" width="66.7109375" bestFit="1" customWidth="1"/>
  </cols>
  <sheetData>
    <row r="1" spans="1:5" ht="26.25">
      <c r="C1" s="120" t="s">
        <v>8</v>
      </c>
      <c r="D1" s="121" t="str">
        <f>PromptGenerator!I2</f>
        <v>Python Core &amp; Scripting</v>
      </c>
    </row>
    <row r="2" spans="1:5" ht="26.25">
      <c r="C2" s="120" t="s">
        <v>265</v>
      </c>
      <c r="D2" s="121" t="str">
        <f>IF(PromptGenerator!I3="","",PromptGenerator!I3)</f>
        <v/>
      </c>
    </row>
    <row r="5" spans="1:5">
      <c r="A5" s="122" t="s">
        <v>633</v>
      </c>
      <c r="B5" s="122" t="s">
        <v>23</v>
      </c>
      <c r="C5" s="122" t="s">
        <v>576</v>
      </c>
      <c r="D5" s="122" t="s">
        <v>611</v>
      </c>
      <c r="E5" s="122" t="s">
        <v>610</v>
      </c>
    </row>
    <row r="6" spans="1:5">
      <c r="A6" s="123" t="s">
        <v>0</v>
      </c>
      <c r="B6" t="s">
        <v>48</v>
      </c>
      <c r="C6" t="s">
        <v>598</v>
      </c>
      <c r="D6" t="s">
        <v>598</v>
      </c>
      <c r="E6" s="118" t="s">
        <v>939</v>
      </c>
    </row>
    <row r="7" spans="1:5">
      <c r="A7" s="123" t="s">
        <v>0</v>
      </c>
      <c r="B7" t="s">
        <v>48</v>
      </c>
      <c r="C7" s="134" t="s">
        <v>179</v>
      </c>
      <c r="D7" t="s">
        <v>602</v>
      </c>
      <c r="E7" s="119" t="s">
        <v>946</v>
      </c>
    </row>
    <row r="8" spans="1:5">
      <c r="A8" s="123" t="s">
        <v>0</v>
      </c>
      <c r="B8" t="s">
        <v>48</v>
      </c>
      <c r="C8" s="134" t="s">
        <v>179</v>
      </c>
      <c r="D8" t="s">
        <v>603</v>
      </c>
      <c r="E8" t="s">
        <v>975</v>
      </c>
    </row>
    <row r="9" spans="1:5">
      <c r="A9" s="123" t="s">
        <v>0</v>
      </c>
      <c r="B9" t="s">
        <v>48</v>
      </c>
      <c r="C9" s="134" t="s">
        <v>179</v>
      </c>
      <c r="D9" t="s">
        <v>604</v>
      </c>
      <c r="E9" t="s">
        <v>947</v>
      </c>
    </row>
    <row r="10" spans="1:5">
      <c r="A10" s="123" t="s">
        <v>0</v>
      </c>
      <c r="B10" t="s">
        <v>48</v>
      </c>
      <c r="C10" s="134" t="s">
        <v>605</v>
      </c>
      <c r="D10" t="s">
        <v>606</v>
      </c>
      <c r="E10" s="118" t="s">
        <v>976</v>
      </c>
    </row>
    <row r="11" spans="1:5">
      <c r="A11" s="123" t="s">
        <v>0</v>
      </c>
      <c r="B11" t="s">
        <v>48</v>
      </c>
      <c r="C11" s="134" t="s">
        <v>605</v>
      </c>
      <c r="D11" t="s">
        <v>607</v>
      </c>
      <c r="E11" t="s">
        <v>977</v>
      </c>
    </row>
    <row r="12" spans="1:5">
      <c r="A12" s="123" t="s">
        <v>0</v>
      </c>
      <c r="B12" t="s">
        <v>48</v>
      </c>
      <c r="C12" s="134" t="s">
        <v>605</v>
      </c>
      <c r="D12" t="s">
        <v>937</v>
      </c>
      <c r="E12" s="118" t="s">
        <v>978</v>
      </c>
    </row>
    <row r="13" spans="1:5">
      <c r="A13" s="123" t="s">
        <v>0</v>
      </c>
      <c r="B13" t="s">
        <v>48</v>
      </c>
      <c r="C13" s="134" t="s">
        <v>605</v>
      </c>
      <c r="D13" t="s">
        <v>979</v>
      </c>
      <c r="E13" s="118" t="s">
        <v>980</v>
      </c>
    </row>
    <row r="14" spans="1:5">
      <c r="A14" s="123" t="s">
        <v>0</v>
      </c>
      <c r="B14" t="s">
        <v>48</v>
      </c>
      <c r="C14" s="134" t="s">
        <v>597</v>
      </c>
      <c r="D14" t="s">
        <v>608</v>
      </c>
      <c r="E14" t="s">
        <v>940</v>
      </c>
    </row>
    <row r="15" spans="1:5">
      <c r="A15" s="123" t="s">
        <v>0</v>
      </c>
      <c r="B15" t="s">
        <v>48</v>
      </c>
      <c r="C15" s="134" t="s">
        <v>597</v>
      </c>
      <c r="D15" t="s">
        <v>609</v>
      </c>
      <c r="E15" t="s">
        <v>941</v>
      </c>
    </row>
    <row r="16" spans="1:5">
      <c r="A16" s="123" t="s">
        <v>0</v>
      </c>
      <c r="B16" t="s">
        <v>48</v>
      </c>
      <c r="C16" s="134" t="s">
        <v>225</v>
      </c>
      <c r="D16" t="s">
        <v>600</v>
      </c>
      <c r="E16" t="s">
        <v>973</v>
      </c>
    </row>
    <row r="17" spans="1:5">
      <c r="A17" s="123" t="s">
        <v>0</v>
      </c>
      <c r="B17" t="s">
        <v>48</v>
      </c>
      <c r="C17" s="134" t="s">
        <v>225</v>
      </c>
      <c r="D17" t="s">
        <v>601</v>
      </c>
      <c r="E17" t="s">
        <v>974</v>
      </c>
    </row>
    <row r="18" spans="1:5">
      <c r="A18" s="123" t="s">
        <v>0</v>
      </c>
      <c r="B18" t="s">
        <v>612</v>
      </c>
      <c r="C18" s="134" t="s">
        <v>613</v>
      </c>
      <c r="D18" t="s">
        <v>614</v>
      </c>
      <c r="E18" t="s">
        <v>943</v>
      </c>
    </row>
    <row r="19" spans="1:5">
      <c r="A19" s="123" t="s">
        <v>0</v>
      </c>
      <c r="B19" t="s">
        <v>612</v>
      </c>
      <c r="C19" s="134" t="s">
        <v>613</v>
      </c>
      <c r="D19" t="s">
        <v>615</v>
      </c>
      <c r="E19" t="s">
        <v>983</v>
      </c>
    </row>
    <row r="20" spans="1:5">
      <c r="A20" s="123" t="s">
        <v>0</v>
      </c>
      <c r="B20" t="s">
        <v>612</v>
      </c>
      <c r="C20" s="134" t="s">
        <v>613</v>
      </c>
      <c r="D20" t="s">
        <v>616</v>
      </c>
      <c r="E20" t="s">
        <v>921</v>
      </c>
    </row>
    <row r="21" spans="1:5">
      <c r="A21" s="123" t="s">
        <v>0</v>
      </c>
      <c r="B21" t="s">
        <v>612</v>
      </c>
      <c r="C21" s="134" t="s">
        <v>605</v>
      </c>
      <c r="D21" t="s">
        <v>938</v>
      </c>
      <c r="E21" t="s">
        <v>942</v>
      </c>
    </row>
    <row r="22" spans="1:5">
      <c r="A22" s="123" t="s">
        <v>0</v>
      </c>
      <c r="B22" t="s">
        <v>599</v>
      </c>
      <c r="C22" s="134" t="s">
        <v>617</v>
      </c>
      <c r="D22" t="s">
        <v>47</v>
      </c>
      <c r="E22" t="s">
        <v>944</v>
      </c>
    </row>
    <row r="23" spans="1:5">
      <c r="A23" s="123" t="s">
        <v>0</v>
      </c>
      <c r="B23" t="s">
        <v>599</v>
      </c>
      <c r="C23" s="134" t="s">
        <v>617</v>
      </c>
      <c r="D23" t="s">
        <v>158</v>
      </c>
      <c r="E23" t="s">
        <v>922</v>
      </c>
    </row>
    <row r="24" spans="1:5">
      <c r="A24" s="123" t="s">
        <v>0</v>
      </c>
      <c r="B24" t="s">
        <v>599</v>
      </c>
      <c r="C24" s="134" t="s">
        <v>617</v>
      </c>
      <c r="D24" t="s">
        <v>159</v>
      </c>
      <c r="E24" t="s">
        <v>923</v>
      </c>
    </row>
    <row r="25" spans="1:5">
      <c r="A25" s="123" t="s">
        <v>0</v>
      </c>
      <c r="B25" t="s">
        <v>599</v>
      </c>
      <c r="C25" s="134" t="s">
        <v>618</v>
      </c>
      <c r="D25" t="s">
        <v>619</v>
      </c>
      <c r="E25" t="s">
        <v>924</v>
      </c>
    </row>
    <row r="26" spans="1:5">
      <c r="A26" s="123" t="s">
        <v>0</v>
      </c>
      <c r="B26" t="s">
        <v>599</v>
      </c>
      <c r="C26" s="134" t="s">
        <v>618</v>
      </c>
      <c r="D26" t="s">
        <v>620</v>
      </c>
      <c r="E26" t="s">
        <v>945</v>
      </c>
    </row>
    <row r="27" spans="1:5">
      <c r="A27" s="123" t="s">
        <v>0</v>
      </c>
      <c r="B27" t="s">
        <v>599</v>
      </c>
      <c r="C27" s="134" t="s">
        <v>618</v>
      </c>
      <c r="D27" t="s">
        <v>621</v>
      </c>
      <c r="E27" t="s">
        <v>925</v>
      </c>
    </row>
    <row r="28" spans="1:5">
      <c r="A28" s="123" t="s">
        <v>0</v>
      </c>
      <c r="B28" t="s">
        <v>599</v>
      </c>
      <c r="C28" s="134" t="s">
        <v>618</v>
      </c>
      <c r="D28" t="s">
        <v>622</v>
      </c>
      <c r="E28" t="s">
        <v>926</v>
      </c>
    </row>
    <row r="29" spans="1:5">
      <c r="A29" s="124" t="s">
        <v>269</v>
      </c>
      <c r="B29" t="s">
        <v>48</v>
      </c>
      <c r="C29" s="134" t="s">
        <v>623</v>
      </c>
      <c r="D29" t="s">
        <v>624</v>
      </c>
      <c r="E29" t="s">
        <v>949</v>
      </c>
    </row>
    <row r="30" spans="1:5">
      <c r="A30" s="124" t="s">
        <v>269</v>
      </c>
      <c r="B30" t="s">
        <v>48</v>
      </c>
      <c r="C30" s="134" t="s">
        <v>623</v>
      </c>
      <c r="D30" t="s">
        <v>625</v>
      </c>
      <c r="E30" t="s">
        <v>950</v>
      </c>
    </row>
    <row r="31" spans="1:5">
      <c r="A31" s="124" t="s">
        <v>269</v>
      </c>
      <c r="B31" t="s">
        <v>48</v>
      </c>
      <c r="C31" s="134" t="s">
        <v>623</v>
      </c>
      <c r="D31" t="s">
        <v>626</v>
      </c>
      <c r="E31" t="s">
        <v>951</v>
      </c>
    </row>
    <row r="32" spans="1:5">
      <c r="A32" s="124" t="s">
        <v>269</v>
      </c>
      <c r="B32" t="s">
        <v>48</v>
      </c>
      <c r="C32" s="134" t="s">
        <v>984</v>
      </c>
      <c r="D32" t="s">
        <v>627</v>
      </c>
      <c r="E32" t="s">
        <v>952</v>
      </c>
    </row>
    <row r="33" spans="1:5">
      <c r="A33" s="124" t="s">
        <v>269</v>
      </c>
      <c r="B33" t="s">
        <v>48</v>
      </c>
      <c r="C33" s="134" t="s">
        <v>985</v>
      </c>
      <c r="D33" t="s">
        <v>628</v>
      </c>
      <c r="E33" t="s">
        <v>953</v>
      </c>
    </row>
    <row r="34" spans="1:5">
      <c r="A34" s="124" t="s">
        <v>269</v>
      </c>
      <c r="B34" t="s">
        <v>48</v>
      </c>
      <c r="C34" s="134" t="s">
        <v>629</v>
      </c>
      <c r="D34" t="s">
        <v>630</v>
      </c>
      <c r="E34" t="s">
        <v>954</v>
      </c>
    </row>
    <row r="35" spans="1:5">
      <c r="A35" s="124" t="s">
        <v>269</v>
      </c>
      <c r="B35" t="s">
        <v>48</v>
      </c>
      <c r="C35" s="134" t="s">
        <v>629</v>
      </c>
      <c r="D35" t="s">
        <v>631</v>
      </c>
      <c r="E35" t="s">
        <v>986</v>
      </c>
    </row>
    <row r="36" spans="1:5">
      <c r="A36" s="124" t="s">
        <v>269</v>
      </c>
      <c r="B36" t="s">
        <v>48</v>
      </c>
      <c r="C36" s="134" t="s">
        <v>629</v>
      </c>
      <c r="D36" t="s">
        <v>632</v>
      </c>
      <c r="E36" t="s">
        <v>955</v>
      </c>
    </row>
    <row r="37" spans="1:5">
      <c r="A37" s="124" t="s">
        <v>269</v>
      </c>
      <c r="B37" t="s">
        <v>612</v>
      </c>
      <c r="C37" s="134" t="s">
        <v>634</v>
      </c>
      <c r="D37" t="s">
        <v>635</v>
      </c>
      <c r="E37" t="s">
        <v>956</v>
      </c>
    </row>
    <row r="38" spans="1:5">
      <c r="A38" s="124" t="s">
        <v>269</v>
      </c>
      <c r="B38" t="s">
        <v>612</v>
      </c>
      <c r="C38" s="134" t="s">
        <v>634</v>
      </c>
      <c r="D38" t="s">
        <v>636</v>
      </c>
      <c r="E38" t="s">
        <v>957</v>
      </c>
    </row>
    <row r="39" spans="1:5">
      <c r="A39" s="124" t="s">
        <v>269</v>
      </c>
      <c r="B39" t="s">
        <v>612</v>
      </c>
      <c r="C39" s="134" t="s">
        <v>634</v>
      </c>
      <c r="D39" t="s">
        <v>637</v>
      </c>
      <c r="E39" t="s">
        <v>958</v>
      </c>
    </row>
    <row r="40" spans="1:5">
      <c r="A40" s="124" t="s">
        <v>269</v>
      </c>
      <c r="B40" t="s">
        <v>612</v>
      </c>
      <c r="C40" s="134" t="s">
        <v>634</v>
      </c>
      <c r="D40" t="s">
        <v>638</v>
      </c>
      <c r="E40" t="s">
        <v>959</v>
      </c>
    </row>
    <row r="41" spans="1:5">
      <c r="A41" s="124" t="s">
        <v>269</v>
      </c>
      <c r="B41" t="s">
        <v>599</v>
      </c>
      <c r="C41" s="134" t="s">
        <v>987</v>
      </c>
      <c r="D41" t="s">
        <v>639</v>
      </c>
      <c r="E41" t="s">
        <v>960</v>
      </c>
    </row>
    <row r="42" spans="1:5">
      <c r="A42" s="124" t="s">
        <v>269</v>
      </c>
      <c r="B42" t="s">
        <v>599</v>
      </c>
      <c r="C42" s="134" t="s">
        <v>987</v>
      </c>
      <c r="D42" t="s">
        <v>640</v>
      </c>
      <c r="E42" t="s">
        <v>924</v>
      </c>
    </row>
    <row r="43" spans="1:5">
      <c r="A43" s="124" t="s">
        <v>269</v>
      </c>
      <c r="B43" t="s">
        <v>599</v>
      </c>
      <c r="C43" s="134" t="s">
        <v>987</v>
      </c>
      <c r="D43" t="s">
        <v>641</v>
      </c>
      <c r="E43" t="s">
        <v>961</v>
      </c>
    </row>
    <row r="44" spans="1:5">
      <c r="A44" s="124" t="s">
        <v>269</v>
      </c>
      <c r="B44" t="s">
        <v>599</v>
      </c>
      <c r="C44" s="134" t="s">
        <v>987</v>
      </c>
      <c r="D44" t="s">
        <v>642</v>
      </c>
      <c r="E44" t="s">
        <v>962</v>
      </c>
    </row>
    <row r="45" spans="1:5">
      <c r="A45" s="125" t="s">
        <v>334</v>
      </c>
      <c r="B45" t="s">
        <v>48</v>
      </c>
      <c r="C45" s="134" t="s">
        <v>648</v>
      </c>
      <c r="D45" t="s">
        <v>644</v>
      </c>
      <c r="E45" t="s">
        <v>968</v>
      </c>
    </row>
    <row r="46" spans="1:5">
      <c r="A46" s="125" t="s">
        <v>334</v>
      </c>
      <c r="B46" t="s">
        <v>48</v>
      </c>
      <c r="C46" s="134" t="s">
        <v>649</v>
      </c>
      <c r="D46" t="s">
        <v>645</v>
      </c>
      <c r="E46" t="s">
        <v>969</v>
      </c>
    </row>
    <row r="47" spans="1:5">
      <c r="A47" s="125" t="s">
        <v>334</v>
      </c>
      <c r="B47" t="s">
        <v>48</v>
      </c>
      <c r="C47" s="134" t="s">
        <v>650</v>
      </c>
      <c r="D47" t="s">
        <v>646</v>
      </c>
      <c r="E47" t="s">
        <v>970</v>
      </c>
    </row>
    <row r="48" spans="1:5">
      <c r="A48" s="125" t="s">
        <v>334</v>
      </c>
      <c r="B48" t="s">
        <v>48</v>
      </c>
      <c r="C48" s="134" t="s">
        <v>650</v>
      </c>
      <c r="D48" t="s">
        <v>647</v>
      </c>
      <c r="E48" t="s">
        <v>971</v>
      </c>
    </row>
    <row r="49" spans="1:5">
      <c r="A49" s="125" t="s">
        <v>334</v>
      </c>
      <c r="B49" t="s">
        <v>612</v>
      </c>
      <c r="C49" s="134" t="s">
        <v>648</v>
      </c>
      <c r="D49" t="s">
        <v>651</v>
      </c>
      <c r="E49" t="s">
        <v>963</v>
      </c>
    </row>
    <row r="50" spans="1:5">
      <c r="A50" s="125" t="s">
        <v>334</v>
      </c>
      <c r="B50" t="s">
        <v>612</v>
      </c>
      <c r="C50" s="134" t="s">
        <v>650</v>
      </c>
      <c r="D50" t="s">
        <v>652</v>
      </c>
      <c r="E50" t="s">
        <v>964</v>
      </c>
    </row>
    <row r="51" spans="1:5">
      <c r="A51" s="125" t="s">
        <v>334</v>
      </c>
      <c r="B51" t="s">
        <v>612</v>
      </c>
      <c r="C51" s="134" t="s">
        <v>650</v>
      </c>
      <c r="D51" t="s">
        <v>653</v>
      </c>
      <c r="E51" t="s">
        <v>965</v>
      </c>
    </row>
    <row r="52" spans="1:5">
      <c r="A52" s="125" t="s">
        <v>334</v>
      </c>
      <c r="B52" t="s">
        <v>599</v>
      </c>
      <c r="C52" s="134" t="s">
        <v>987</v>
      </c>
      <c r="D52" t="s">
        <v>654</v>
      </c>
      <c r="E52" t="s">
        <v>972</v>
      </c>
    </row>
    <row r="53" spans="1:5">
      <c r="A53" s="125" t="s">
        <v>334</v>
      </c>
      <c r="B53" t="s">
        <v>599</v>
      </c>
      <c r="C53" s="134" t="s">
        <v>987</v>
      </c>
      <c r="D53" t="s">
        <v>640</v>
      </c>
      <c r="E53" t="s">
        <v>927</v>
      </c>
    </row>
    <row r="54" spans="1:5">
      <c r="A54" s="125" t="s">
        <v>334</v>
      </c>
      <c r="B54" t="s">
        <v>599</v>
      </c>
      <c r="C54" s="134" t="s">
        <v>987</v>
      </c>
      <c r="D54" t="s">
        <v>655</v>
      </c>
      <c r="E54" t="s">
        <v>966</v>
      </c>
    </row>
    <row r="55" spans="1:5">
      <c r="A55" s="125" t="s">
        <v>334</v>
      </c>
      <c r="B55" t="s">
        <v>599</v>
      </c>
      <c r="C55" s="134" t="s">
        <v>987</v>
      </c>
      <c r="D55" t="s">
        <v>656</v>
      </c>
      <c r="E55" t="s">
        <v>967</v>
      </c>
    </row>
    <row r="56" spans="1:5">
      <c r="A56" s="119" t="s">
        <v>410</v>
      </c>
      <c r="B56" t="s">
        <v>599</v>
      </c>
      <c r="C56" t="s">
        <v>660</v>
      </c>
      <c r="D56" t="s">
        <v>661</v>
      </c>
      <c r="E56" t="s">
        <v>928</v>
      </c>
    </row>
    <row r="57" spans="1:5">
      <c r="A57" s="126" t="s">
        <v>447</v>
      </c>
      <c r="B57" t="s">
        <v>599</v>
      </c>
      <c r="C57" t="s">
        <v>660</v>
      </c>
      <c r="D57" t="s">
        <v>661</v>
      </c>
      <c r="E57" t="s">
        <v>929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34"/>
  <sheetViews>
    <sheetView showGridLines="0" tabSelected="1" topLeftCell="A92" zoomScaleNormal="100" workbookViewId="0">
      <selection activeCell="B108" sqref="B108"/>
    </sheetView>
  </sheetViews>
  <sheetFormatPr defaultRowHeight="15"/>
  <cols>
    <col min="1" max="1" width="5.42578125" customWidth="1"/>
    <col min="2" max="2" width="35.85546875" customWidth="1"/>
    <col min="3" max="3" width="33" customWidth="1"/>
    <col min="4" max="4" width="107" customWidth="1"/>
    <col min="5" max="5" width="39.5703125" style="83" customWidth="1"/>
    <col min="6" max="6" width="4" customWidth="1"/>
  </cols>
  <sheetData>
    <row r="2" spans="1:29" ht="36">
      <c r="B2" s="76" t="s">
        <v>445</v>
      </c>
      <c r="D2" s="79" t="s">
        <v>0</v>
      </c>
      <c r="H2" s="80"/>
      <c r="T2" s="80"/>
    </row>
    <row r="3" spans="1:29">
      <c r="B3" s="74" t="s">
        <v>221</v>
      </c>
      <c r="C3" s="74" t="s">
        <v>576</v>
      </c>
      <c r="D3" s="74" t="s">
        <v>577</v>
      </c>
      <c r="E3" s="86" t="s">
        <v>228</v>
      </c>
      <c r="F3" s="4" t="s">
        <v>224</v>
      </c>
      <c r="AC3" t="s">
        <v>224</v>
      </c>
    </row>
    <row r="4" spans="1:29">
      <c r="A4">
        <f>LEN(D4)</f>
        <v>49</v>
      </c>
      <c r="B4" s="73" t="s">
        <v>222</v>
      </c>
      <c r="C4" s="54" t="s">
        <v>160</v>
      </c>
      <c r="D4" s="92" t="s">
        <v>161</v>
      </c>
      <c r="E4" s="75" t="str">
        <f t="shared" ref="E4:E48" si="0">IF(D4="","",""""&amp;C4&amp;" "&amp;IF(C4="[FOOTER RULE - STRICT]",D4,IF(RIGHT(D4,6)=" | "&amp;CHAR(34)&amp;" &amp;",D4,D4&amp;" | "&amp;CHAR(34)&amp;" &amp;")))</f>
        <v>"[ROLE] Friendly tutor specializing in " &amp; $I$2 &amp; " | " &amp;</v>
      </c>
      <c r="F4" s="54" t="s">
        <v>224</v>
      </c>
    </row>
    <row r="5" spans="1:29">
      <c r="A5">
        <f t="shared" ref="A5:A49" si="1">LEN(D5)</f>
        <v>16</v>
      </c>
      <c r="B5" s="73" t="s">
        <v>222</v>
      </c>
      <c r="C5" s="54" t="s">
        <v>164</v>
      </c>
      <c r="D5" s="92" t="s">
        <v>165</v>
      </c>
      <c r="E5" s="75" t="str">
        <f t="shared" si="0"/>
        <v>"[TOPIC] " &amp; I9 &amp; " | " &amp;</v>
      </c>
      <c r="F5" s="54" t="s">
        <v>224</v>
      </c>
    </row>
    <row r="6" spans="1:29">
      <c r="A6">
        <f t="shared" si="1"/>
        <v>16</v>
      </c>
      <c r="B6" s="73" t="s">
        <v>222</v>
      </c>
      <c r="C6" s="54" t="s">
        <v>166</v>
      </c>
      <c r="D6" s="92" t="s">
        <v>167</v>
      </c>
      <c r="E6" s="75" t="str">
        <f t="shared" si="0"/>
        <v>"[LEVEL] " &amp; G9 &amp; " | " &amp;</v>
      </c>
      <c r="F6" s="54" t="s">
        <v>224</v>
      </c>
    </row>
    <row r="7" spans="1:29">
      <c r="A7">
        <f t="shared" si="1"/>
        <v>25</v>
      </c>
      <c r="B7" s="73" t="s">
        <v>222</v>
      </c>
      <c r="C7" s="54" t="s">
        <v>168</v>
      </c>
      <c r="D7" s="92" t="s">
        <v>169</v>
      </c>
      <c r="E7" s="75" t="str">
        <f t="shared" si="0"/>
        <v>"[COUNT] " &amp; D9 &amp; " examples | " &amp;</v>
      </c>
      <c r="F7" s="54" t="s">
        <v>224</v>
      </c>
    </row>
    <row r="8" spans="1:29">
      <c r="A8">
        <f t="shared" si="1"/>
        <v>18</v>
      </c>
      <c r="B8" s="73" t="s">
        <v>222</v>
      </c>
      <c r="C8" s="54" t="s">
        <v>229</v>
      </c>
      <c r="D8" s="92" t="s">
        <v>266</v>
      </c>
      <c r="E8" s="75" t="str">
        <f t="shared" si="0"/>
        <v>"[LIBRARY BEING LEARNED] " &amp; $I$3 &amp; " | " &amp;</v>
      </c>
      <c r="F8" s="54" t="s">
        <v>224</v>
      </c>
    </row>
    <row r="9" spans="1:29">
      <c r="A9">
        <f t="shared" si="1"/>
        <v>474</v>
      </c>
      <c r="B9" s="81" t="s">
        <v>223</v>
      </c>
      <c r="C9" s="32" t="s">
        <v>225</v>
      </c>
      <c r="D9" s="135"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9"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9" s="54" t="s">
        <v>224</v>
      </c>
    </row>
    <row r="10" spans="1:29">
      <c r="A10">
        <f t="shared" si="1"/>
        <v>406</v>
      </c>
      <c r="B10" s="73" t="s">
        <v>222</v>
      </c>
      <c r="C10" s="54" t="s">
        <v>172</v>
      </c>
      <c r="D10" s="92" t="s">
        <v>173</v>
      </c>
      <c r="E10"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3" t="s">
        <v>222</v>
      </c>
      <c r="C11" s="54" t="s">
        <v>488</v>
      </c>
      <c r="D11" s="92" t="s">
        <v>480</v>
      </c>
      <c r="E11" s="75"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3" t="s">
        <v>222</v>
      </c>
      <c r="C12" s="54" t="s">
        <v>218</v>
      </c>
      <c r="D12" s="92" t="s">
        <v>219</v>
      </c>
      <c r="E12" s="75" t="str">
        <f t="shared" si="0"/>
        <v>"[LANGUAGE] " &amp; $B$6 &amp; " | " &amp;</v>
      </c>
      <c r="F12" s="54" t="s">
        <v>224</v>
      </c>
    </row>
    <row r="13" spans="1:29">
      <c r="A13">
        <f t="shared" si="1"/>
        <v>255</v>
      </c>
      <c r="B13" s="73" t="s">
        <v>222</v>
      </c>
      <c r="C13" s="54" t="s">
        <v>231</v>
      </c>
      <c r="D13" s="92" t="s">
        <v>930</v>
      </c>
      <c r="E13" s="75"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426</v>
      </c>
      <c r="B14" s="81" t="s">
        <v>223</v>
      </c>
      <c r="C14" s="32" t="s">
        <v>179</v>
      </c>
      <c r="D14" s="135"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E14" s="75" t="str">
        <f t="shared" si="0"/>
        <v>"[FUNCTION RULE] Rule: " &amp; IF(G9="Beginner","Focus strictly on flat linear scripts, variables, print statements, and primitive data types. DO NOT use custom def functions.", IF(G9="Intermediate", "STRICT REQUIREMENT: Integrate custom 'def' function definitions, return values, and positional/keyword arguments in EVERY example.", "Advanced functional composition, closures, decorators, generator expressions, and async coroutines.")) &amp; " | " &amp;</v>
      </c>
      <c r="F14" s="54" t="s">
        <v>224</v>
      </c>
    </row>
    <row r="15" spans="1:29">
      <c r="A15">
        <f t="shared" si="1"/>
        <v>0</v>
      </c>
      <c r="B15" s="81" t="s">
        <v>223</v>
      </c>
      <c r="C15" s="54" t="s">
        <v>230</v>
      </c>
      <c r="D15" s="92"/>
      <c r="E15" s="75" t="str">
        <f t="shared" si="0"/>
        <v/>
      </c>
      <c r="F15" s="54" t="s">
        <v>224</v>
      </c>
    </row>
    <row r="16" spans="1:29">
      <c r="A16">
        <f t="shared" si="1"/>
        <v>0</v>
      </c>
      <c r="B16" s="81" t="s">
        <v>223</v>
      </c>
      <c r="C16" s="54" t="s">
        <v>230</v>
      </c>
      <c r="D16" s="92"/>
      <c r="E16" s="75" t="str">
        <f t="shared" si="0"/>
        <v/>
      </c>
      <c r="F16" s="54" t="s">
        <v>224</v>
      </c>
    </row>
    <row r="17" spans="1:6">
      <c r="A17">
        <f t="shared" si="1"/>
        <v>0</v>
      </c>
      <c r="B17" s="81" t="s">
        <v>223</v>
      </c>
      <c r="C17" s="54" t="s">
        <v>230</v>
      </c>
      <c r="D17" s="92"/>
      <c r="E17" s="75" t="str">
        <f t="shared" si="0"/>
        <v/>
      </c>
      <c r="F17" s="54" t="s">
        <v>224</v>
      </c>
    </row>
    <row r="18" spans="1:6">
      <c r="A18">
        <f t="shared" si="1"/>
        <v>702</v>
      </c>
      <c r="B18" s="81" t="s">
        <v>223</v>
      </c>
      <c r="C18" s="32" t="s">
        <v>605</v>
      </c>
      <c r="D18" s="135" t="str">
        <f>"Each example MUST: - Use " &amp; Variables!E10 &amp; " - Print steps &amp; result via " &amp; Variables!E11 &amp; " - " &amp; Variables!E12 &amp; " - " &amp; Variables!E13 &amp; " | " &amp; CHAR(34) &amp; " &amp;"</f>
        <v>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E18" s="75" t="str">
        <f t="shared" si="0"/>
        <v>"[CODE_CONSTRAINTS_RULE] Each example MUST: - Use Use basic primitive data types (int, float, str, bool) and simple data structures like standard lists or dictionaries without complex nesting. - Print steps &amp; result via Print intermediate steps and final results explicitly using standard print() statements with comma-separated values or formatted variables. - MUST NOT exceed exactly 6 lines of EXECUTABLE code per example (STRICT: Do NOT count comment lines or blank lines towards this limit). - If a custom def function is used, you MUST include a single, direct function call at the very end of the script to execute it. STRICTLY PROHIBITED: Do NOT use if __name__ == '__main__': or complex boilerplate entry points. | " &amp;</v>
      </c>
      <c r="F18" s="54" t="s">
        <v>224</v>
      </c>
    </row>
    <row r="19" spans="1:6">
      <c r="A19">
        <f t="shared" si="1"/>
        <v>199</v>
      </c>
      <c r="B19" s="82" t="s">
        <v>223</v>
      </c>
      <c r="C19" s="32" t="s">
        <v>597</v>
      </c>
      <c r="D19" s="135" t="str">
        <f>"Use " &amp; Variables!E14 &amp; " and gracefully handle " &amp; Variables!E15 &amp; " when applicable." &amp; " | " &amp; CHAR(34) &amp; " &amp;"</f>
        <v>Use Basic primitive types (int, float, str, bool) or simple lists/dictionaries. and gracefully handle print() statements with comma-separated values to display outputs clearly. when applicable. | " &amp;</v>
      </c>
      <c r="E19" s="75" t="str">
        <f t="shared" si="0"/>
        <v>"[I_O_PARADIGM] Use Basic primitive types (int, float, str, bool) or simple lists/dictionaries. and gracefully handle print() statements with comma-separated values to display outputs clearly. when applicable. | " &amp;</v>
      </c>
      <c r="F19" s="54" t="s">
        <v>224</v>
      </c>
    </row>
    <row r="20" spans="1:6">
      <c r="A20">
        <f t="shared" si="1"/>
        <v>192</v>
      </c>
      <c r="B20" s="82" t="s">
        <v>223</v>
      </c>
      <c r="C20" s="32" t="s">
        <v>598</v>
      </c>
      <c r="D20" s="135"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20" s="75" t="str">
        <f t="shared" si="0"/>
        <v>"[INLINE_PACKAGE_MANAGER] If using external packages, use Native built-in functions, basic operators, and standard core execution models. at the top of the code block. Assume no project configuration file exists. | " &amp;</v>
      </c>
      <c r="F20" s="54" t="s">
        <v>224</v>
      </c>
    </row>
    <row r="21" spans="1:6">
      <c r="A21">
        <f t="shared" si="1"/>
        <v>267</v>
      </c>
      <c r="B21" s="81" t="s">
        <v>223</v>
      </c>
      <c r="C21" s="54" t="s">
        <v>981</v>
      </c>
      <c r="D21" s="92" t="s">
        <v>982</v>
      </c>
      <c r="E21" s="75"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2" t="s">
        <v>270</v>
      </c>
      <c r="C22" s="54" t="s">
        <v>180</v>
      </c>
      <c r="D22" s="92" t="s">
        <v>699</v>
      </c>
      <c r="E22" s="75"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2" t="s">
        <v>270</v>
      </c>
      <c r="C23" s="54" t="s">
        <v>593</v>
      </c>
      <c r="D23" s="92" t="s">
        <v>700</v>
      </c>
      <c r="E23" s="75"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2" t="s">
        <v>270</v>
      </c>
      <c r="C24" s="54" t="s">
        <v>207</v>
      </c>
      <c r="D24" s="92" t="s">
        <v>279</v>
      </c>
      <c r="E24" s="75" t="str">
        <f t="shared" si="0"/>
        <v>"[FORMAT RULE] Only valid markdown code blocks allowed | " &amp;</v>
      </c>
      <c r="F24" s="54" t="s">
        <v>224</v>
      </c>
    </row>
    <row r="25" spans="1:6">
      <c r="A25">
        <f t="shared" si="1"/>
        <v>114</v>
      </c>
      <c r="B25" s="82" t="s">
        <v>270</v>
      </c>
      <c r="C25" s="54" t="s">
        <v>209</v>
      </c>
      <c r="D25" s="92" t="s">
        <v>594</v>
      </c>
      <c r="E25" s="75" t="str">
        <f t="shared" si="0"/>
        <v>"[LANGUAGE TAG RULE] ALWAYS label markdown code blocks with the correct underlying programming language (e.g., elixir, javascript, sql) | " &amp;</v>
      </c>
      <c r="F25" s="54" t="s">
        <v>224</v>
      </c>
    </row>
    <row r="26" spans="1:6">
      <c r="A26">
        <f t="shared" si="1"/>
        <v>324</v>
      </c>
      <c r="B26" s="82" t="s">
        <v>270</v>
      </c>
      <c r="C26" s="54" t="s">
        <v>215</v>
      </c>
      <c r="D26" s="92" t="s">
        <v>578</v>
      </c>
      <c r="E26" s="75"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2" t="s">
        <v>270</v>
      </c>
      <c r="C27" s="54" t="s">
        <v>187</v>
      </c>
      <c r="D27" s="92" t="s">
        <v>697</v>
      </c>
      <c r="E27" s="75"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2" t="s">
        <v>270</v>
      </c>
      <c r="C28" s="54" t="s">
        <v>170</v>
      </c>
      <c r="D28" s="92" t="s">
        <v>171</v>
      </c>
      <c r="E28" s="75" t="str">
        <f t="shared" si="0"/>
        <v>"[PERSONA RULE] Act as a friendly, clear tutor | " &amp;</v>
      </c>
      <c r="F28" s="54" t="s">
        <v>224</v>
      </c>
    </row>
    <row r="29" spans="1:6">
      <c r="A29">
        <f t="shared" si="1"/>
        <v>67</v>
      </c>
      <c r="B29" s="82" t="s">
        <v>270</v>
      </c>
      <c r="C29" s="54" t="s">
        <v>162</v>
      </c>
      <c r="D29" s="92" t="s">
        <v>163</v>
      </c>
      <c r="E29" s="75" t="str">
        <f t="shared" si="0"/>
        <v>"[TASK] Teach and explain concepts clearly with correct code examples | " &amp;</v>
      </c>
      <c r="F29" s="54" t="s">
        <v>224</v>
      </c>
    </row>
    <row r="30" spans="1:6">
      <c r="A30">
        <f t="shared" si="1"/>
        <v>545</v>
      </c>
      <c r="B30" s="82" t="s">
        <v>270</v>
      </c>
      <c r="C30" s="54" t="s">
        <v>177</v>
      </c>
      <c r="D30" s="92" t="s">
        <v>698</v>
      </c>
      <c r="E30" s="75"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2" t="s">
        <v>270</v>
      </c>
      <c r="C31" s="54" t="s">
        <v>180</v>
      </c>
      <c r="D31" s="92" t="s">
        <v>227</v>
      </c>
      <c r="E31" s="75" t="str">
        <f t="shared" si="0"/>
        <v>"[CODE QUALITY RULE] Code MUST be clean, readable, educational, executable, and produce correct and accurate results | " &amp;</v>
      </c>
      <c r="F31" s="54" t="s">
        <v>224</v>
      </c>
    </row>
    <row r="32" spans="1:6">
      <c r="A32">
        <f t="shared" si="1"/>
        <v>96</v>
      </c>
      <c r="B32" s="82" t="s">
        <v>270</v>
      </c>
      <c r="C32" s="54" t="s">
        <v>181</v>
      </c>
      <c r="D32" s="92" t="s">
        <v>182</v>
      </c>
      <c r="E32" s="75" t="str">
        <f t="shared" si="0"/>
        <v>"[COMMENT RULE - STRICT] Code MUST include sufficient inline comments explaining important lines and logical blocks | " &amp;</v>
      </c>
      <c r="F32" s="54" t="s">
        <v>224</v>
      </c>
    </row>
    <row r="33" spans="1:6">
      <c r="A33">
        <f t="shared" si="1"/>
        <v>77</v>
      </c>
      <c r="B33" s="82" t="s">
        <v>270</v>
      </c>
      <c r="C33" s="54" t="s">
        <v>183</v>
      </c>
      <c r="D33" s="92" t="s">
        <v>184</v>
      </c>
      <c r="E33" s="75" t="str">
        <f t="shared" si="0"/>
        <v>"[COMMENT DEPTH RULE] Comments MUST explain WHAT the code does AND WHY it is written that way | " &amp;</v>
      </c>
      <c r="F33" s="54" t="s">
        <v>224</v>
      </c>
    </row>
    <row r="34" spans="1:6">
      <c r="A34">
        <f t="shared" si="1"/>
        <v>101</v>
      </c>
      <c r="B34" s="82" t="s">
        <v>270</v>
      </c>
      <c r="C34" s="54" t="s">
        <v>197</v>
      </c>
      <c r="D34" s="92" t="s">
        <v>198</v>
      </c>
      <c r="E34" s="75" t="str">
        <f t="shared" si="0"/>
        <v>"[EXPLANATION RULE] Explanation within 'Mini-Lección' MUST explain WHAT, WHY, HOW, and real-world context concisely | " &amp;</v>
      </c>
      <c r="F34" s="54" t="s">
        <v>224</v>
      </c>
    </row>
    <row r="35" spans="1:6">
      <c r="A35">
        <f t="shared" si="1"/>
        <v>47</v>
      </c>
      <c r="B35" s="82" t="s">
        <v>270</v>
      </c>
      <c r="C35" s="54" t="s">
        <v>199</v>
      </c>
      <c r="D35" s="92" t="s">
        <v>200</v>
      </c>
      <c r="E35" s="75" t="str">
        <f t="shared" si="0"/>
        <v>"[LEARNING RULE] Each example MUST highlight a key insight | " &amp;</v>
      </c>
      <c r="F35" s="54" t="s">
        <v>224</v>
      </c>
    </row>
    <row r="36" spans="1:6">
      <c r="A36">
        <f t="shared" si="1"/>
        <v>53</v>
      </c>
      <c r="B36" s="82" t="s">
        <v>270</v>
      </c>
      <c r="C36" s="54" t="s">
        <v>201</v>
      </c>
      <c r="D36" s="92" t="s">
        <v>202</v>
      </c>
      <c r="E36" s="75" t="str">
        <f t="shared" si="0"/>
        <v>"[COMMON MISTAKES RULE] Include a short mistake note after each example | " &amp;</v>
      </c>
      <c r="F36" s="54" t="s">
        <v>224</v>
      </c>
    </row>
    <row r="37" spans="1:6">
      <c r="A37">
        <f t="shared" si="1"/>
        <v>63</v>
      </c>
      <c r="B37" s="82" t="s">
        <v>270</v>
      </c>
      <c r="C37" s="54" t="s">
        <v>203</v>
      </c>
      <c r="D37" s="92" t="s">
        <v>204</v>
      </c>
      <c r="E37" s="75" t="str">
        <f t="shared" si="0"/>
        <v>"[MINI CHALLENGE RULE] Include a short reinforcement question after each example | " &amp;</v>
      </c>
      <c r="F37" s="54" t="s">
        <v>224</v>
      </c>
    </row>
    <row r="38" spans="1:6">
      <c r="A38">
        <f t="shared" si="1"/>
        <v>51</v>
      </c>
      <c r="B38" s="82" t="s">
        <v>270</v>
      </c>
      <c r="C38" s="54" t="s">
        <v>205</v>
      </c>
      <c r="D38" s="92" t="s">
        <v>206</v>
      </c>
      <c r="E38" s="75" t="str">
        <f t="shared" si="0"/>
        <v>"[REAL WORLD RULE] Connect each example to a real-world use case | " &amp;</v>
      </c>
      <c r="F38" s="54" t="s">
        <v>224</v>
      </c>
    </row>
    <row r="39" spans="1:6">
      <c r="A39">
        <f t="shared" si="1"/>
        <v>45</v>
      </c>
      <c r="B39" s="82" t="s">
        <v>270</v>
      </c>
      <c r="C39" s="54" t="s">
        <v>207</v>
      </c>
      <c r="D39" s="92" t="s">
        <v>208</v>
      </c>
      <c r="E39" s="75" t="str">
        <f t="shared" si="0"/>
        <v>"[FORMAT RULE] Only valid markdown code blocks allowed | " &amp;</v>
      </c>
      <c r="F39" s="54" t="s">
        <v>224</v>
      </c>
    </row>
    <row r="40" spans="1:6">
      <c r="A40">
        <f t="shared" si="1"/>
        <v>120</v>
      </c>
      <c r="B40" s="82" t="s">
        <v>270</v>
      </c>
      <c r="C40" s="54" t="s">
        <v>209</v>
      </c>
      <c r="D40" s="92" t="s">
        <v>210</v>
      </c>
      <c r="E40" s="75" t="str">
        <f t="shared" si="0"/>
        <v>"[LANGUAGE TAG RULE] ALWAYS label markdown code blocks with the correct underlying programming language (e.g., python, javascript, sql) | " &amp;</v>
      </c>
      <c r="F40" s="54" t="s">
        <v>224</v>
      </c>
    </row>
    <row r="41" spans="1:6">
      <c r="A41">
        <f t="shared" si="1"/>
        <v>58</v>
      </c>
      <c r="B41" s="82" t="s">
        <v>270</v>
      </c>
      <c r="C41" s="54" t="s">
        <v>212</v>
      </c>
      <c r="D41" s="92" t="s">
        <v>213</v>
      </c>
      <c r="E41" s="75" t="str">
        <f t="shared" si="0"/>
        <v>"[CONSISTENCY RULE] All examples MUST have similar complexity and length | " &amp;</v>
      </c>
      <c r="F41" s="54" t="s">
        <v>224</v>
      </c>
    </row>
    <row r="42" spans="1:6">
      <c r="A42">
        <f t="shared" si="1"/>
        <v>75</v>
      </c>
      <c r="B42" s="82" t="s">
        <v>270</v>
      </c>
      <c r="C42" s="54" t="s">
        <v>214</v>
      </c>
      <c r="D42" s="92" t="s">
        <v>232</v>
      </c>
      <c r="E42" s="75" t="str">
        <f t="shared" si="0"/>
        <v>"[FINAL OUTPUT RULE] Include Key Takeaway section at the end | " &amp; IF(AJ9&lt;&gt;"", AJ9, "") &amp;" | " &amp;</v>
      </c>
      <c r="F42" s="54" t="s">
        <v>224</v>
      </c>
    </row>
    <row r="43" spans="1:6">
      <c r="A43">
        <f t="shared" si="1"/>
        <v>422</v>
      </c>
      <c r="B43" s="82" t="s">
        <v>270</v>
      </c>
      <c r="C43" s="54" t="s">
        <v>174</v>
      </c>
      <c r="D43" s="92" t="s">
        <v>701</v>
      </c>
      <c r="E43" s="75"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2" t="s">
        <v>270</v>
      </c>
      <c r="C44" s="54" t="s">
        <v>175</v>
      </c>
      <c r="D44" s="92" t="s">
        <v>176</v>
      </c>
      <c r="E44" s="75" t="str">
        <f t="shared" si="0"/>
        <v>"[DATA SUMMARY FORMAT RULE] When a dataset is present, you MUST display IMMEDIATELY AFTER THE HEADER: Dataset Summary: - File Type: - Columns / Fields: - Data Types: - Notes: | " &amp;</v>
      </c>
      <c r="F44" s="54" t="s">
        <v>224</v>
      </c>
    </row>
    <row r="45" spans="1:6">
      <c r="A45">
        <f t="shared" si="1"/>
        <v>28</v>
      </c>
      <c r="B45" s="82" t="s">
        <v>270</v>
      </c>
      <c r="C45" s="54" t="s">
        <v>192</v>
      </c>
      <c r="D45" s="92" t="s">
        <v>193</v>
      </c>
      <c r="E45" s="75" t="str">
        <f t="shared" si="0"/>
        <v>"[DATA CONSISTENCY RULE] Respect dataset schema | " &amp;</v>
      </c>
      <c r="F45" s="54" t="s">
        <v>224</v>
      </c>
    </row>
    <row r="46" spans="1:6">
      <c r="A46">
        <f t="shared" si="1"/>
        <v>87</v>
      </c>
      <c r="B46" s="82" t="s">
        <v>270</v>
      </c>
      <c r="C46" s="54" t="s">
        <v>185</v>
      </c>
      <c r="D46" s="92" t="s">
        <v>186</v>
      </c>
      <c r="E46" s="75" t="str">
        <f t="shared" si="0"/>
        <v>"[COMMENT DENSITY RULE] Beginner = high, Intermediate = medium, Advanced = lower but present in key logic | " &amp;</v>
      </c>
      <c r="F46" s="54" t="s">
        <v>224</v>
      </c>
    </row>
    <row r="47" spans="1:6">
      <c r="A47">
        <f t="shared" si="1"/>
        <v>33</v>
      </c>
      <c r="B47" s="82" t="s">
        <v>270</v>
      </c>
      <c r="C47" s="54" t="s">
        <v>195</v>
      </c>
      <c r="D47" s="92" t="s">
        <v>196</v>
      </c>
      <c r="E47" s="75" t="str">
        <f t="shared" si="0"/>
        <v>"[DIFFICULTY RULE] Complexity MUST match level | " &amp;</v>
      </c>
      <c r="F47" s="54" t="s">
        <v>224</v>
      </c>
    </row>
    <row r="48" spans="1:6">
      <c r="A48">
        <f t="shared" si="1"/>
        <v>78</v>
      </c>
      <c r="B48" s="82" t="s">
        <v>270</v>
      </c>
      <c r="C48" s="54" t="s">
        <v>216</v>
      </c>
      <c r="D48" s="92" t="s">
        <v>217</v>
      </c>
      <c r="E48" s="75" t="str">
        <f t="shared" si="0"/>
        <v>"[OUTPUT] Only header, introduction, examples, outputs, notes, summary, and footer | " &amp;</v>
      </c>
      <c r="F48" s="54" t="s">
        <v>224</v>
      </c>
    </row>
    <row r="49" spans="1:6">
      <c r="A49">
        <f t="shared" si="1"/>
        <v>166</v>
      </c>
      <c r="B49" s="82" t="s">
        <v>270</v>
      </c>
      <c r="C49" s="54" t="s">
        <v>220</v>
      </c>
      <c r="D49" s="92" t="s">
        <v>233</v>
      </c>
      <c r="E49" s="75"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2"/>
      <c r="C50" s="54"/>
      <c r="D50" s="92"/>
      <c r="E50" s="86" t="str">
        <f>"IF(H9=""PROJECT"", Z9, """"))"</f>
        <v>IF(H9="PROJECT", Z9, ""))</v>
      </c>
      <c r="F50" s="54"/>
    </row>
    <row r="51" spans="1:6">
      <c r="B51" s="72"/>
      <c r="C51" s="72"/>
      <c r="E51" s="84"/>
    </row>
    <row r="52" spans="1:6">
      <c r="B52" s="72"/>
      <c r="C52" s="72"/>
      <c r="E52" s="84"/>
    </row>
    <row r="53" spans="1:6" ht="36">
      <c r="B53" s="77" t="s">
        <v>444</v>
      </c>
      <c r="C53" s="72"/>
      <c r="E53" s="84"/>
    </row>
    <row r="54" spans="1:6">
      <c r="B54" s="74" t="s">
        <v>263</v>
      </c>
      <c r="C54" s="74" t="s">
        <v>576</v>
      </c>
      <c r="D54" s="74" t="s">
        <v>577</v>
      </c>
      <c r="E54" s="86" t="s">
        <v>264</v>
      </c>
      <c r="F54" s="32" t="s">
        <v>224</v>
      </c>
    </row>
    <row r="55" spans="1:6">
      <c r="B55" s="54" t="s">
        <v>222</v>
      </c>
      <c r="C55" s="54" t="s">
        <v>162</v>
      </c>
      <c r="D55" s="92" t="s">
        <v>267</v>
      </c>
      <c r="E55" s="75"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252</v>
      </c>
      <c r="D56" s="92" t="s">
        <v>931</v>
      </c>
      <c r="E56" s="75" t="str">
        <f t="shared" ref="E56:E79" si="2">IF(D56="","",""""&amp;C56&amp;" "&amp;IF(C56="[FOOTER RULE - STRICT]",D56,IF(RIGHT(D56,6)=" | "&amp;CHAR(34)&amp;" &amp;",D56,D56&amp;" | "&amp;CHAR(34)&amp;" &amp;")))</f>
        <v>"[TOPICS USED] " &amp; A9 &amp; " | " &amp;</v>
      </c>
      <c r="F56" s="32" t="s">
        <v>224</v>
      </c>
    </row>
    <row r="57" spans="1:6">
      <c r="B57" s="54" t="s">
        <v>222</v>
      </c>
      <c r="C57" s="54" t="s">
        <v>166</v>
      </c>
      <c r="D57" s="92" t="s">
        <v>167</v>
      </c>
      <c r="E57" s="75" t="str">
        <f t="shared" si="2"/>
        <v>"[LEVEL] " &amp; G9 &amp; " | " &amp;</v>
      </c>
      <c r="F57" s="32" t="s">
        <v>224</v>
      </c>
    </row>
    <row r="58" spans="1:6">
      <c r="B58" s="54" t="s">
        <v>222</v>
      </c>
      <c r="C58" s="54" t="s">
        <v>229</v>
      </c>
      <c r="D58" s="92" t="s">
        <v>266</v>
      </c>
      <c r="E58" s="75" t="str">
        <f t="shared" si="2"/>
        <v>"[LIBRARY BEING LEARNED] " &amp; $I$3 &amp; " | " &amp;</v>
      </c>
      <c r="F58" s="32" t="s">
        <v>224</v>
      </c>
    </row>
    <row r="59" spans="1:6">
      <c r="B59" s="81" t="s">
        <v>223</v>
      </c>
      <c r="C59" s="32" t="s">
        <v>225</v>
      </c>
      <c r="D59" s="135"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9" s="75"/>
      <c r="F59" s="32" t="s">
        <v>224</v>
      </c>
    </row>
    <row r="60" spans="1:6">
      <c r="B60" s="54" t="s">
        <v>222</v>
      </c>
      <c r="C60" s="54" t="s">
        <v>172</v>
      </c>
      <c r="D60" s="92" t="s">
        <v>253</v>
      </c>
      <c r="E60" s="75"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488</v>
      </c>
      <c r="D61" s="92" t="s">
        <v>480</v>
      </c>
      <c r="E61" s="75"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2" t="s">
        <v>219</v>
      </c>
      <c r="E62" s="75" t="str">
        <f t="shared" si="2"/>
        <v>"[LANGUAGE] " &amp; $B$6 &amp; " | " &amp;</v>
      </c>
      <c r="F62" s="32" t="s">
        <v>224</v>
      </c>
    </row>
    <row r="63" spans="1:6">
      <c r="B63" s="54" t="s">
        <v>223</v>
      </c>
      <c r="C63" s="54" t="s">
        <v>230</v>
      </c>
      <c r="D63" s="92"/>
      <c r="E63" s="75" t="str">
        <f t="shared" ref="E63:E64" si="3">IF(D63="","",""""&amp;C63&amp;" "&amp;IF(C63="[FOOTER RULE - STRICT]",D63,IF(RIGHT(D63,6)=" | "&amp;CHAR(34)&amp;" &amp;",D63,D63&amp;" | "&amp;CHAR(34)&amp;" &amp;")))</f>
        <v/>
      </c>
      <c r="F63" s="32" t="s">
        <v>224</v>
      </c>
    </row>
    <row r="64" spans="1:6">
      <c r="B64" s="54" t="s">
        <v>223</v>
      </c>
      <c r="C64" s="54" t="s">
        <v>230</v>
      </c>
      <c r="D64" s="92"/>
      <c r="E64" s="75" t="str">
        <f t="shared" si="3"/>
        <v/>
      </c>
      <c r="F64" s="32" t="s">
        <v>224</v>
      </c>
    </row>
    <row r="65" spans="2:6">
      <c r="B65" s="54" t="s">
        <v>223</v>
      </c>
      <c r="C65" s="32" t="s">
        <v>598</v>
      </c>
      <c r="D65" s="135" t="str">
        <f>"If using external packages, use " &amp; Variables!E6 &amp; " at the top of the code block. Assume no project configuration file exists." &amp; " | " &amp; CHAR(34) &amp; " &amp;"</f>
        <v>If using external packages, use Native built-in functions, basic operators, and standard core execution models. at the top of the code block. Assume no project configuration file exists. | " &amp;</v>
      </c>
      <c r="E65" s="75" t="str">
        <f t="shared" si="2"/>
        <v>"[INLINE_PACKAGE_MANAGER] If using external packages, use Native built-in functions, basic operators, and standard core execution models. at the top of the code block. Assume no project configuration file exists. | " &amp;</v>
      </c>
      <c r="F65" s="32" t="s">
        <v>224</v>
      </c>
    </row>
    <row r="66" spans="2:6">
      <c r="B66" s="54" t="s">
        <v>223</v>
      </c>
      <c r="C66" s="32" t="s">
        <v>605</v>
      </c>
      <c r="D66" s="135" t="str">
        <f>Variables!E21</f>
        <v>Standard basic logic validation using native assert statements.</v>
      </c>
      <c r="E66" s="75" t="str">
        <f t="shared" si="2"/>
        <v>"[CODE_CONSTRAINTS_RULE] Standard basic logic validation using native assert statements. | " &amp;</v>
      </c>
      <c r="F66" s="32" t="s">
        <v>224</v>
      </c>
    </row>
    <row r="67" spans="2:6">
      <c r="B67" s="54" t="s">
        <v>223</v>
      </c>
      <c r="C67" s="32" t="s">
        <v>613</v>
      </c>
      <c r="D67" s="135"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E67" s="75" t="str">
        <f t="shared" si="2"/>
        <v>"[VISUAL_ARCHITECTURE_COMMENTS] 1. Use visual block tags separating functional script sections (e.g., '# --- BLOQUE 1: [NAME] ---') to map code to the planning phase. 2. Use comprehensive docstrings using triple quotes ('3xquotes') explaining function parameters, return types, and exceptions. 3. CRITICAL: NO comment or docstring line may exceed 79 characters (PEP 8 standard) in width. | " &amp;</v>
      </c>
      <c r="F67" s="32" t="s">
        <v>224</v>
      </c>
    </row>
    <row r="68" spans="2:6">
      <c r="B68" s="82" t="s">
        <v>270</v>
      </c>
      <c r="C68" s="54" t="s">
        <v>190</v>
      </c>
      <c r="D68" s="92" t="s">
        <v>416</v>
      </c>
      <c r="E68" s="75" t="str">
        <f t="shared" si="2"/>
        <v>"[DATA ROBUSTNESS RULE] Handle real-world data safely | " &amp;</v>
      </c>
      <c r="F68" s="32" t="s">
        <v>224</v>
      </c>
    </row>
    <row r="69" spans="2:6">
      <c r="B69" s="82" t="s">
        <v>270</v>
      </c>
      <c r="C69" s="54" t="s">
        <v>178</v>
      </c>
      <c r="D69" s="92" t="s">
        <v>595</v>
      </c>
      <c r="E69" s="75" t="str">
        <f t="shared" si="2"/>
        <v>"[CODE CONSTRAINTS] MUST be between " &amp; IF(G9="Beginner", "25–40", IF(G9="Intermediate", "30–60", "40–100")) &amp; " lines (STRICT) - Multi-step flow | " &amp;</v>
      </c>
      <c r="F69" s="32" t="s">
        <v>224</v>
      </c>
    </row>
    <row r="70" spans="2:6">
      <c r="B70" s="82" t="s">
        <v>270</v>
      </c>
      <c r="C70" s="54" t="s">
        <v>194</v>
      </c>
      <c r="D70" s="92" t="s">
        <v>422</v>
      </c>
      <c r="E70" s="75" t="str">
        <f t="shared" si="2"/>
        <v>"[SUPPORT FILES RULE] Include config files before code if needed | " &amp;</v>
      </c>
      <c r="F70" s="32" t="s">
        <v>224</v>
      </c>
    </row>
    <row r="71" spans="2:6">
      <c r="B71" s="82" t="s">
        <v>270</v>
      </c>
      <c r="C71" s="54" t="s">
        <v>174</v>
      </c>
      <c r="D71" s="92" t="s">
        <v>254</v>
      </c>
      <c r="E71" s="75"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2" t="s">
        <v>270</v>
      </c>
      <c r="C72" s="54" t="s">
        <v>177</v>
      </c>
      <c r="D72" s="92" t="s">
        <v>255</v>
      </c>
      <c r="E72" s="75"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2" t="s">
        <v>270</v>
      </c>
      <c r="C73" s="54" t="s">
        <v>180</v>
      </c>
      <c r="D73" s="92" t="s">
        <v>256</v>
      </c>
      <c r="E73" s="75" t="str">
        <f t="shared" si="2"/>
        <v>"[CODE QUALITY RULE] Code MUST be clean, readable, correct, and educational | " &amp;</v>
      </c>
      <c r="F73" s="32" t="s">
        <v>224</v>
      </c>
    </row>
    <row r="74" spans="2:6">
      <c r="B74" s="82" t="s">
        <v>270</v>
      </c>
      <c r="C74" s="54" t="s">
        <v>207</v>
      </c>
      <c r="D74" s="92" t="s">
        <v>257</v>
      </c>
      <c r="E74" s="75" t="str">
        <f t="shared" si="2"/>
        <v>"[FORMAT RULE] Only markdown code blocks allowed | " &amp;</v>
      </c>
      <c r="F74" s="32" t="s">
        <v>224</v>
      </c>
    </row>
    <row r="75" spans="2:6">
      <c r="B75" s="82" t="s">
        <v>270</v>
      </c>
      <c r="C75" s="54" t="s">
        <v>258</v>
      </c>
      <c r="D75" s="92" t="s">
        <v>259</v>
      </c>
      <c r="E75" s="75" t="str">
        <f t="shared" si="2"/>
        <v>"[EXECUTION RULE] Code MUST run and produce correct output | " &amp;</v>
      </c>
      <c r="F75" s="32" t="s">
        <v>224</v>
      </c>
    </row>
    <row r="76" spans="2:6">
      <c r="B76" s="82" t="s">
        <v>270</v>
      </c>
      <c r="C76" s="54" t="s">
        <v>212</v>
      </c>
      <c r="D76" s="92" t="s">
        <v>260</v>
      </c>
      <c r="E76" s="75" t="str">
        <f t="shared" si="2"/>
        <v>"[CONSISTENCY RULE] Project must match objective | " &amp;</v>
      </c>
      <c r="F76" s="32" t="s">
        <v>224</v>
      </c>
    </row>
    <row r="77" spans="2:6">
      <c r="B77" s="82" t="s">
        <v>270</v>
      </c>
      <c r="C77" s="54" t="s">
        <v>215</v>
      </c>
      <c r="D77" s="92" t="s">
        <v>579</v>
      </c>
      <c r="E77" s="75"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2" t="s">
        <v>270</v>
      </c>
      <c r="C78" s="54" t="s">
        <v>216</v>
      </c>
      <c r="D78" s="92" t="s">
        <v>261</v>
      </c>
      <c r="E78" s="75" t="str">
        <f t="shared" si="2"/>
        <v>"[OUTPUT] Only header, dataset notice, objective, support file, code planning, expected output, code, and footer | " &amp;</v>
      </c>
      <c r="F78" s="32" t="s">
        <v>224</v>
      </c>
    </row>
    <row r="79" spans="2:6">
      <c r="B79" s="82" t="s">
        <v>270</v>
      </c>
      <c r="C79" s="54" t="s">
        <v>220</v>
      </c>
      <c r="D79" s="92" t="s">
        <v>262</v>
      </c>
      <c r="E79" s="75"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4"/>
      <c r="F80" t="s">
        <v>224</v>
      </c>
    </row>
    <row r="82" spans="2:6" ht="36">
      <c r="B82" s="78" t="s">
        <v>268</v>
      </c>
    </row>
    <row r="83" spans="2:6">
      <c r="B83" s="74" t="s">
        <v>221</v>
      </c>
      <c r="C83" s="74" t="s">
        <v>576</v>
      </c>
      <c r="D83" s="74" t="s">
        <v>577</v>
      </c>
      <c r="E83" s="86" t="s">
        <v>234</v>
      </c>
      <c r="F83" s="54" t="s">
        <v>224</v>
      </c>
    </row>
    <row r="84" spans="2:6">
      <c r="B84" s="54" t="s">
        <v>222</v>
      </c>
      <c r="C84" s="54" t="s">
        <v>235</v>
      </c>
      <c r="D84" s="92" t="s">
        <v>248</v>
      </c>
      <c r="E84" s="75"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2" t="s">
        <v>245</v>
      </c>
      <c r="E85" s="75"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2" t="s">
        <v>932</v>
      </c>
      <c r="E86" s="75"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2" t="s">
        <v>266</v>
      </c>
      <c r="E87" s="75" t="str">
        <f t="shared" si="4"/>
        <v>"[LIBRARY BEING LEARNED] " &amp; $I$3 &amp; " | " &amp;</v>
      </c>
      <c r="F87" s="54"/>
    </row>
    <row r="88" spans="2:6">
      <c r="B88" s="54" t="s">
        <v>222</v>
      </c>
      <c r="C88" s="54" t="s">
        <v>172</v>
      </c>
      <c r="D88" s="92" t="s">
        <v>991</v>
      </c>
      <c r="E88" s="75" t="str">
        <f t="shared" si="4"/>
        <v>"[LANGUAGE CONSISTENCY RULE] ALL output text MUST be written strictly in (" &amp; $B$6 &amp; "). This includes translating ALL section headers, structural labels (like Project, Topic, Practice, Level, Question, Direct Answer, Common Mistakes, Mini-Challenges), lesson or project titles, inline comments, and descriptions strictly into (" &amp; $B$6 &amp; "). Do NOT output any English labels unless code syntax requires it. | " &amp;</v>
      </c>
      <c r="F88" s="54" t="s">
        <v>224</v>
      </c>
    </row>
    <row r="89" spans="2:6">
      <c r="B89" s="54" t="s">
        <v>222</v>
      </c>
      <c r="C89" s="54" t="s">
        <v>488</v>
      </c>
      <c r="D89" s="92" t="s">
        <v>480</v>
      </c>
      <c r="E89" s="75"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2" t="s">
        <v>249</v>
      </c>
      <c r="E90" s="75" t="str">
        <f>IF(D90="","",""""&amp;C90&amp;" "&amp;IF(C90="[FOOTER RULE - STRICT]",D90,IF(RIGHT(D90,6)=" | "&amp;CHAR(34)&amp;" &amp;",D90,D90&amp;" | "&amp;CHAR(34)&amp;" &amp;")))</f>
        <v>"[LANGUAGE] " &amp; $B$6 &amp;" | " &amp;</v>
      </c>
      <c r="F90" s="54" t="s">
        <v>224</v>
      </c>
    </row>
    <row r="91" spans="2:6">
      <c r="B91" s="54" t="s">
        <v>223</v>
      </c>
      <c r="C91" s="54" t="s">
        <v>230</v>
      </c>
      <c r="D91" s="92"/>
      <c r="E91" s="75" t="str">
        <f t="shared" ref="E91:E92" si="5">IF(D91="","",""""&amp;C91&amp;" "&amp;IF(C91="[FOOTER RULE - STRICT]",D91,IF(RIGHT(D91,6)=" | "&amp;CHAR(34)&amp;" &amp;",D91,D91&amp;" | "&amp;CHAR(34)&amp;" &amp;")))</f>
        <v/>
      </c>
      <c r="F91" s="54" t="s">
        <v>224</v>
      </c>
    </row>
    <row r="92" spans="2:6">
      <c r="B92" s="54" t="s">
        <v>223</v>
      </c>
      <c r="C92" s="54" t="s">
        <v>230</v>
      </c>
      <c r="D92" s="92"/>
      <c r="E92" s="75" t="str">
        <f t="shared" si="5"/>
        <v/>
      </c>
      <c r="F92" s="54" t="s">
        <v>224</v>
      </c>
    </row>
    <row r="93" spans="2:6">
      <c r="B93" s="54" t="s">
        <v>223</v>
      </c>
      <c r="C93" s="32" t="s">
        <v>617</v>
      </c>
      <c r="D93" s="92"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75" t="str">
        <f>IF(D93="","",""""&amp;C93&amp;" "&amp;IF(C93="[FOOTER RULE - STRICT]",D93,IF(RIGHT(D93,6)=" | "&amp;CHAR(34)&amp;" &amp;",D93,D93&amp;" | "&amp;CHAR(34)&amp;" &amp;")))</f>
        <v>"[MENTOR_SCOPE_EXPECTATIONS] " &amp; IF(G9="Beginner", "Evaluate based on basic print statements, data structures, and conditional logic. Do NOT expect decorators, generators, or functions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54" t="s">
        <v>224</v>
      </c>
    </row>
    <row r="94" spans="2:6">
      <c r="B94" s="54" t="s">
        <v>223</v>
      </c>
      <c r="C94" s="32" t="s">
        <v>618</v>
      </c>
      <c r="D94" s="92"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75" t="str">
        <f>IF(D94="","",""""&amp;C94&amp;" "&amp;IF(C94="[FOOTER RULE - STRICT]",D94,IF(RIGHT(D94,6)=" | "&amp;CHAR(34)&amp;" &amp;",D94,D94&amp;" | "&amp;CHAR(34)&amp;" &amp;")))</f>
        <v>"[CODE_QUALITY_POLICIES] Code MUST be idiomatic Python. Use descriptive snake_case for functions/variables, UPPER_CASE for constants, and snake_case for file names. Basic Python built-ins, primitive operators, and explicit type conversion.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2" t="s">
        <v>270</v>
      </c>
      <c r="C95" s="54" t="s">
        <v>174</v>
      </c>
      <c r="D95" s="92" t="s">
        <v>247</v>
      </c>
      <c r="E95" s="75"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2" t="s">
        <v>270</v>
      </c>
      <c r="C96" s="54" t="s">
        <v>238</v>
      </c>
      <c r="D96" s="92" t="s">
        <v>250</v>
      </c>
      <c r="E96" s="75"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2" t="s">
        <v>270</v>
      </c>
      <c r="C97" s="54" t="s">
        <v>162</v>
      </c>
      <c r="D97" s="92" t="s">
        <v>246</v>
      </c>
      <c r="E97" s="75"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2" t="s">
        <v>270</v>
      </c>
      <c r="C98" s="54" t="s">
        <v>239</v>
      </c>
      <c r="D98" s="92" t="s">
        <v>993</v>
      </c>
      <c r="E98" s="75" t="str">
        <f t="shared" si="4"/>
        <v>"[ATOMIC CODE PROTOCOL (MVCI) - STRICT] 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v>
      </c>
      <c r="F98" s="54" t="s">
        <v>224</v>
      </c>
    </row>
    <row r="99" spans="2:6">
      <c r="B99" s="82" t="s">
        <v>270</v>
      </c>
      <c r="C99" s="54" t="s">
        <v>240</v>
      </c>
      <c r="D99" s="92" t="s">
        <v>992</v>
      </c>
      <c r="E99" s="75"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2" t="s">
        <v>270</v>
      </c>
      <c r="C100" s="54" t="s">
        <v>241</v>
      </c>
      <c r="D100" s="92" t="s">
        <v>308</v>
      </c>
      <c r="E100" s="75"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2" t="s">
        <v>270</v>
      </c>
      <c r="C101" s="54" t="s">
        <v>242</v>
      </c>
      <c r="D101" s="92" t="s">
        <v>251</v>
      </c>
      <c r="E101" s="75"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2" t="s">
        <v>270</v>
      </c>
      <c r="C102" s="54" t="s">
        <v>244</v>
      </c>
      <c r="D102" s="92" t="s">
        <v>306</v>
      </c>
      <c r="E102" s="75"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2" t="s">
        <v>270</v>
      </c>
      <c r="C103" s="54" t="s">
        <v>215</v>
      </c>
      <c r="D103" s="92" t="s">
        <v>580</v>
      </c>
      <c r="E103" s="75"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2" t="s">
        <v>270</v>
      </c>
      <c r="C104" s="54" t="s">
        <v>220</v>
      </c>
      <c r="D104" s="92" t="s">
        <v>307</v>
      </c>
      <c r="E104" s="75" t="str">
        <f t="shared" si="4"/>
        <v>"[FOOTER RULE - STRICT] End your response with: '--- ⚡ *Coding5s Mentor System — Eliminating Epistemic Debt*' | ","")</v>
      </c>
      <c r="F104" s="54" t="s">
        <v>224</v>
      </c>
    </row>
    <row r="110" spans="2:6">
      <c r="B110" t="s">
        <v>174</v>
      </c>
      <c r="C110" t="s">
        <v>247</v>
      </c>
    </row>
    <row r="111" spans="2:6">
      <c r="B111" t="s">
        <v>238</v>
      </c>
      <c r="C111" t="s">
        <v>250</v>
      </c>
    </row>
    <row r="112" spans="2:6">
      <c r="B112" t="s">
        <v>162</v>
      </c>
      <c r="C112" t="s">
        <v>246</v>
      </c>
    </row>
    <row r="113" spans="2:5">
      <c r="B113" t="s">
        <v>239</v>
      </c>
      <c r="C113" t="s">
        <v>993</v>
      </c>
    </row>
    <row r="114" spans="2:5">
      <c r="B114" t="s">
        <v>240</v>
      </c>
      <c r="C114" t="s">
        <v>992</v>
      </c>
    </row>
    <row r="115" spans="2:5">
      <c r="B115" t="s">
        <v>241</v>
      </c>
      <c r="C115" t="s">
        <v>308</v>
      </c>
    </row>
    <row r="116" spans="2:5">
      <c r="B116" t="s">
        <v>242</v>
      </c>
      <c r="C116" t="s">
        <v>251</v>
      </c>
    </row>
    <row r="117" spans="2:5">
      <c r="B117" t="s">
        <v>244</v>
      </c>
      <c r="C117" t="s">
        <v>306</v>
      </c>
    </row>
    <row r="118" spans="2:5">
      <c r="B118" t="s">
        <v>215</v>
      </c>
      <c r="C118" t="s">
        <v>580</v>
      </c>
    </row>
    <row r="119" spans="2:5">
      <c r="B119" t="s">
        <v>220</v>
      </c>
      <c r="C119" t="s">
        <v>307</v>
      </c>
    </row>
    <row r="125" spans="2:5">
      <c r="D125" t="s">
        <v>174</v>
      </c>
      <c r="E125" s="83" t="s">
        <v>247</v>
      </c>
    </row>
    <row r="126" spans="2:5">
      <c r="D126" t="s">
        <v>238</v>
      </c>
      <c r="E126" s="83" t="s">
        <v>250</v>
      </c>
    </row>
    <row r="127" spans="2:5">
      <c r="D127" t="s">
        <v>162</v>
      </c>
      <c r="E127" s="83" t="s">
        <v>246</v>
      </c>
    </row>
    <row r="128" spans="2:5">
      <c r="D128" t="s">
        <v>239</v>
      </c>
      <c r="E128" s="83" t="s">
        <v>993</v>
      </c>
    </row>
    <row r="129" spans="4:5">
      <c r="D129" t="s">
        <v>240</v>
      </c>
      <c r="E129" s="83" t="s">
        <v>992</v>
      </c>
    </row>
    <row r="130" spans="4:5">
      <c r="D130" t="s">
        <v>241</v>
      </c>
      <c r="E130" s="83" t="s">
        <v>308</v>
      </c>
    </row>
    <row r="131" spans="4:5">
      <c r="D131" t="s">
        <v>242</v>
      </c>
      <c r="E131" s="83" t="s">
        <v>251</v>
      </c>
    </row>
    <row r="132" spans="4:5">
      <c r="D132" t="s">
        <v>244</v>
      </c>
      <c r="E132" s="83" t="s">
        <v>306</v>
      </c>
    </row>
    <row r="133" spans="4:5">
      <c r="D133" t="s">
        <v>215</v>
      </c>
      <c r="E133" s="83" t="s">
        <v>580</v>
      </c>
    </row>
    <row r="134" spans="4:5">
      <c r="D134" t="s">
        <v>220</v>
      </c>
      <c r="E134" s="83" t="s">
        <v>307</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9" zoomScaleNormal="100" workbookViewId="0">
      <selection activeCell="D92" sqref="D92"/>
    </sheetView>
  </sheetViews>
  <sheetFormatPr defaultRowHeight="15"/>
  <cols>
    <col min="1" max="1" width="5.42578125" customWidth="1"/>
    <col min="2" max="2" width="37.42578125" customWidth="1"/>
    <col min="3" max="3" width="33" customWidth="1"/>
    <col min="4" max="4" width="85.28515625" customWidth="1"/>
    <col min="5" max="5" width="39.5703125" style="83" customWidth="1"/>
    <col min="6" max="6" width="4" customWidth="1"/>
  </cols>
  <sheetData>
    <row r="2" spans="1:29" ht="36">
      <c r="B2" s="76" t="s">
        <v>443</v>
      </c>
      <c r="D2" s="79" t="s">
        <v>269</v>
      </c>
      <c r="H2" s="80"/>
      <c r="T2" s="80"/>
    </row>
    <row r="3" spans="1:29">
      <c r="B3" s="74" t="s">
        <v>221</v>
      </c>
      <c r="C3" s="74" t="s">
        <v>576</v>
      </c>
      <c r="D3" s="74" t="s">
        <v>577</v>
      </c>
      <c r="E3" s="86" t="s">
        <v>228</v>
      </c>
      <c r="F3" s="4" t="s">
        <v>224</v>
      </c>
      <c r="AC3" t="s">
        <v>224</v>
      </c>
    </row>
    <row r="4" spans="1:29">
      <c r="A4">
        <f>LEN(D4)</f>
        <v>31</v>
      </c>
      <c r="B4" s="73" t="s">
        <v>222</v>
      </c>
      <c r="C4" s="54" t="s">
        <v>160</v>
      </c>
      <c r="D4" s="91" t="s">
        <v>271</v>
      </c>
      <c r="E4" s="75" t="str">
        <f t="shared" ref="E4:E41" si="0">IF(D4="","",""""&amp;C4&amp;" "&amp;IF(C4="[FOOTER RULE - STRICT]",D4,IF(RIGHT(D4,6)=" | "&amp;CHAR(34)&amp;" &amp;",D4,D4&amp;" | "&amp;CHAR(34)&amp;" &amp;")))</f>
        <v>"[ROLE] Careless " &amp; $I$2 &amp; " Developer | " &amp;</v>
      </c>
      <c r="F4" s="54" t="s">
        <v>224</v>
      </c>
    </row>
    <row r="5" spans="1:29">
      <c r="A5">
        <f t="shared" ref="A5:A42" si="1">LEN(D5)</f>
        <v>47</v>
      </c>
      <c r="B5" s="73" t="s">
        <v>222</v>
      </c>
      <c r="C5" s="54" t="s">
        <v>162</v>
      </c>
      <c r="D5" s="91" t="s">
        <v>272</v>
      </c>
      <c r="E5" s="75" t="str">
        <f t="shared" si="0"/>
        <v>"[TASK] Generate debugging challenges in " &amp; $I$2 &amp; " | | " &amp;</v>
      </c>
      <c r="F5" s="54" t="s">
        <v>224</v>
      </c>
    </row>
    <row r="6" spans="1:29">
      <c r="A6">
        <f t="shared" si="1"/>
        <v>12</v>
      </c>
      <c r="B6" s="73" t="s">
        <v>222</v>
      </c>
      <c r="C6" s="54" t="s">
        <v>164</v>
      </c>
      <c r="D6" s="91" t="s">
        <v>273</v>
      </c>
      <c r="E6" s="75" t="str">
        <f t="shared" si="0"/>
        <v>"[TOPIC] " &amp; I9 &amp; " | | " &amp;</v>
      </c>
      <c r="F6" s="54" t="s">
        <v>224</v>
      </c>
    </row>
    <row r="7" spans="1:29">
      <c r="A7">
        <f t="shared" si="1"/>
        <v>12</v>
      </c>
      <c r="B7" s="73" t="s">
        <v>222</v>
      </c>
      <c r="C7" s="54" t="s">
        <v>166</v>
      </c>
      <c r="D7" s="91" t="s">
        <v>274</v>
      </c>
      <c r="E7" s="75" t="str">
        <f t="shared" si="0"/>
        <v>"[LEVEL] " &amp; G9 &amp; " | | " &amp;</v>
      </c>
      <c r="F7" s="54" t="s">
        <v>224</v>
      </c>
    </row>
    <row r="8" spans="1:29">
      <c r="A8">
        <f t="shared" si="1"/>
        <v>21</v>
      </c>
      <c r="B8" s="73" t="s">
        <v>222</v>
      </c>
      <c r="C8" s="54" t="s">
        <v>168</v>
      </c>
      <c r="D8" s="91" t="s">
        <v>275</v>
      </c>
      <c r="E8" s="75" t="str">
        <f t="shared" si="0"/>
        <v>"[COUNT] " &amp; D9 &amp; " challenges | " &amp;</v>
      </c>
      <c r="F8" s="54" t="s">
        <v>224</v>
      </c>
    </row>
    <row r="9" spans="1:29">
      <c r="A9">
        <f t="shared" si="1"/>
        <v>18</v>
      </c>
      <c r="B9" s="73" t="s">
        <v>222</v>
      </c>
      <c r="C9" s="54" t="s">
        <v>229</v>
      </c>
      <c r="D9" s="91" t="s">
        <v>266</v>
      </c>
      <c r="E9" s="75" t="str">
        <f t="shared" si="0"/>
        <v>"[LIBRARY BEING LEARNED] " &amp; $I$3 &amp; " | " &amp;</v>
      </c>
      <c r="F9" s="54" t="s">
        <v>224</v>
      </c>
    </row>
    <row r="10" spans="1:29">
      <c r="A10">
        <f t="shared" si="1"/>
        <v>474</v>
      </c>
      <c r="B10" s="81" t="s">
        <v>223</v>
      </c>
      <c r="C10" s="32" t="s">
        <v>225</v>
      </c>
      <c r="D10" s="91"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1:29">
      <c r="A11">
        <f t="shared" si="1"/>
        <v>313</v>
      </c>
      <c r="B11" s="73" t="s">
        <v>222</v>
      </c>
      <c r="C11" s="54" t="s">
        <v>215</v>
      </c>
      <c r="D11" s="91" t="s">
        <v>581</v>
      </c>
      <c r="E11" s="75"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3" t="s">
        <v>222</v>
      </c>
      <c r="C12" s="54" t="s">
        <v>172</v>
      </c>
      <c r="D12" s="91" t="s">
        <v>173</v>
      </c>
      <c r="E12"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3" t="s">
        <v>222</v>
      </c>
      <c r="C13" s="54" t="s">
        <v>488</v>
      </c>
      <c r="D13" s="91" t="s">
        <v>480</v>
      </c>
      <c r="E13" s="75"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1" t="s">
        <v>223</v>
      </c>
      <c r="C14" s="54" t="s">
        <v>230</v>
      </c>
      <c r="D14" s="91"/>
      <c r="E14" s="75" t="str">
        <f t="shared" si="0"/>
        <v/>
      </c>
      <c r="F14" s="54" t="s">
        <v>224</v>
      </c>
    </row>
    <row r="15" spans="1:29">
      <c r="A15">
        <f t="shared" si="1"/>
        <v>0</v>
      </c>
      <c r="B15" s="81" t="s">
        <v>223</v>
      </c>
      <c r="C15" s="54" t="s">
        <v>230</v>
      </c>
      <c r="D15" s="91"/>
      <c r="E15" s="75" t="str">
        <f t="shared" si="0"/>
        <v/>
      </c>
      <c r="F15" s="54" t="s">
        <v>224</v>
      </c>
    </row>
    <row r="16" spans="1:29">
      <c r="A16">
        <f t="shared" si="1"/>
        <v>366</v>
      </c>
      <c r="B16" s="81" t="s">
        <v>223</v>
      </c>
      <c r="C16" s="32" t="s">
        <v>188</v>
      </c>
      <c r="D16" s="91" t="str">
        <f>Variables!E29 &amp; " | " &amp; Variables!E30 &amp; " | " &amp; Variables!E31 &amp; " | " &amp; CHAR(34) &amp; " &amp;"</f>
        <v>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E16" s="75" t="str">
        <f t="shared" si="0"/>
        <v>"[FILE HANDLING RULE] Enforce encoding='utf-8' and newline='' when handling files via open() with context managers or pathlib.Path. | Environment variables via os.getenv() or python-dotenv may be used but bugs MUST exist ONLY in Python code logic, NEVER in .env files. | Support files (.env, .env.example) MUST be provided BEFORE the broken code, fully correct, and contain NO bugs. | " &amp;</v>
      </c>
      <c r="F16" s="54" t="s">
        <v>224</v>
      </c>
    </row>
    <row r="17" spans="1:6">
      <c r="A17">
        <f t="shared" si="1"/>
        <v>125</v>
      </c>
      <c r="B17" s="81" t="s">
        <v>223</v>
      </c>
      <c r="C17" s="32" t="s">
        <v>984</v>
      </c>
      <c r="D17" s="91" t="str">
        <f>Variables!E32 &amp; " | " &amp; CHAR(34) &amp; " &amp;"</f>
        <v>Validation using print() statements or native assert statements. Avoid defining OOP TestClasses or complex test suites. | " &amp;</v>
      </c>
      <c r="E17" s="75" t="str">
        <f t="shared" si="0"/>
        <v>"[TESTING_FRAMEWORK_RULE] Validation using print() statements or native assert statements. Avoid defining OOP TestClasses or complex test suites. | " &amp;</v>
      </c>
      <c r="F17" s="54" t="s">
        <v>224</v>
      </c>
    </row>
    <row r="18" spans="1:6">
      <c r="A18">
        <f t="shared" si="1"/>
        <v>134</v>
      </c>
      <c r="B18" s="54" t="s">
        <v>223</v>
      </c>
      <c r="C18" s="32" t="s">
        <v>985</v>
      </c>
      <c r="D18" s="91" t="str">
        <f>Variables!E33 &amp; " | " &amp; CHAR(34) &amp; " &amp;"</f>
        <v>Standard Python runtime context. If external packages are needed, specify them strictly in support files or inline pip comments. | " &amp;</v>
      </c>
      <c r="E18" s="75" t="str">
        <f t="shared" si="0"/>
        <v>"[DEPENDENCY_MANAGEMENT_RULE] Standard Python runtime context. If external packages are needed, specify them strictly in support files or inline pip comments. | " &amp;</v>
      </c>
      <c r="F18" s="54" t="s">
        <v>224</v>
      </c>
    </row>
    <row r="19" spans="1:6">
      <c r="A19">
        <f t="shared" si="1"/>
        <v>495</v>
      </c>
      <c r="B19" s="54" t="s">
        <v>223</v>
      </c>
      <c r="C19" s="32" t="s">
        <v>178</v>
      </c>
      <c r="D19" s="91"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E19" s="75" t="str">
        <f t="shared" si="0"/>
        <v>"[CODE CONSTRAINTS] Each challenge MUST include: internal data OR dataset usage, at least 1 print statement, at least 1 loop (when applicable), EXACTLY 1 function, and EXACTLY 1 function call. - " &amp; IF(G9="Beginner", "5–15", IF(G9="Intermediate", "10–25", "15–35")) &amp; " lines of EXECUTABLE broken Python code per challenge (STRICT: Do NOT count blank lines). NO classes and NO global executable code EXCEPT the single function call. | All challenges MUST have similar complexity, length, and functional scope. | " &amp;</v>
      </c>
      <c r="F19" s="54" t="s">
        <v>224</v>
      </c>
    </row>
    <row r="20" spans="1:6">
      <c r="A20">
        <f t="shared" si="1"/>
        <v>888</v>
      </c>
      <c r="B20" s="54" t="s">
        <v>270</v>
      </c>
      <c r="C20" s="54" t="s">
        <v>187</v>
      </c>
      <c r="D20" s="91" t="s">
        <v>702</v>
      </c>
      <c r="E20" s="75"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270</v>
      </c>
      <c r="C21" s="54" t="s">
        <v>277</v>
      </c>
      <c r="D21" s="91" t="s">
        <v>278</v>
      </c>
      <c r="E21" s="75" t="str">
        <f t="shared" si="0"/>
        <v>"[COMMENT RULE] Do NOT include comments that reveal bugs | " &amp;</v>
      </c>
      <c r="F21" s="54" t="s">
        <v>224</v>
      </c>
    </row>
    <row r="22" spans="1:6">
      <c r="A22">
        <f t="shared" si="1"/>
        <v>39</v>
      </c>
      <c r="B22" s="54" t="s">
        <v>270</v>
      </c>
      <c r="C22" s="54" t="s">
        <v>207</v>
      </c>
      <c r="D22" s="91" t="s">
        <v>279</v>
      </c>
      <c r="E22" s="75" t="str">
        <f t="shared" si="0"/>
        <v>"[FORMAT RULE] Only valid markdown code blocks allowed | " &amp;</v>
      </c>
      <c r="F22" s="54" t="s">
        <v>224</v>
      </c>
    </row>
    <row r="23" spans="1:6">
      <c r="A23">
        <f t="shared" si="1"/>
        <v>114</v>
      </c>
      <c r="B23" s="54" t="s">
        <v>270</v>
      </c>
      <c r="C23" s="54" t="s">
        <v>209</v>
      </c>
      <c r="D23" s="91" t="s">
        <v>280</v>
      </c>
      <c r="E23" s="75" t="str">
        <f t="shared" si="0"/>
        <v>"[LANGUAGE TAG RULE] ALWAYS label markdown code blocks with the correct underlying programming language (e.g., python, javascript, sql) | " &amp;</v>
      </c>
      <c r="F23" s="54" t="s">
        <v>224</v>
      </c>
    </row>
    <row r="24" spans="1:6">
      <c r="A24">
        <f t="shared" si="1"/>
        <v>51</v>
      </c>
      <c r="B24" s="54" t="s">
        <v>270</v>
      </c>
      <c r="C24" s="54" t="s">
        <v>281</v>
      </c>
      <c r="D24" s="91" t="s">
        <v>282</v>
      </c>
      <c r="E24" s="75" t="str">
        <f t="shared" si="0"/>
        <v>"[STRICT MODE] If ANY rule is violated, regenerate entire response | " &amp;</v>
      </c>
      <c r="F24" s="54" t="s">
        <v>224</v>
      </c>
    </row>
    <row r="25" spans="1:6">
      <c r="A25">
        <f t="shared" si="1"/>
        <v>57</v>
      </c>
      <c r="B25" s="54" t="s">
        <v>270</v>
      </c>
      <c r="C25" s="54" t="s">
        <v>170</v>
      </c>
      <c r="D25" s="91" t="s">
        <v>283</v>
      </c>
      <c r="E25" s="75" t="str">
        <f t="shared" si="0"/>
        <v>"[PERSONA RULE] Use a careless, messy, slightly frustrated developer tone | " &amp;</v>
      </c>
      <c r="F25" s="54" t="s">
        <v>224</v>
      </c>
    </row>
    <row r="26" spans="1:6">
      <c r="A26">
        <f t="shared" si="1"/>
        <v>330</v>
      </c>
      <c r="B26" s="54" t="s">
        <v>270</v>
      </c>
      <c r="C26" s="54" t="s">
        <v>177</v>
      </c>
      <c r="D26" s="91" t="s">
        <v>284</v>
      </c>
      <c r="E26" s="75"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270</v>
      </c>
      <c r="C27" s="54" t="s">
        <v>216</v>
      </c>
      <c r="D27" s="91" t="s">
        <v>285</v>
      </c>
      <c r="E27" s="75" t="str">
        <f t="shared" si="0"/>
        <v>"[OUTPUT] Only header, dataset summary (if any), email intro, challenges, and footer | " &amp;</v>
      </c>
      <c r="F27" s="54" t="s">
        <v>224</v>
      </c>
    </row>
    <row r="28" spans="1:6">
      <c r="A28">
        <f t="shared" si="1"/>
        <v>109</v>
      </c>
      <c r="B28" s="54" t="s">
        <v>270</v>
      </c>
      <c r="C28" s="54" t="s">
        <v>286</v>
      </c>
      <c r="D28" s="91" t="s">
        <v>287</v>
      </c>
      <c r="E28" s="75" t="str">
        <f t="shared" si="0"/>
        <v>"[STRUCTURE RULE] Do NOT rename sections. Do NOT add titles. Do NOT add extra text (except when required by SUPPORT FILES RULE) | " &amp;</v>
      </c>
      <c r="F28" s="54" t="s">
        <v>224</v>
      </c>
    </row>
    <row r="29" spans="1:6">
      <c r="A29">
        <f t="shared" si="1"/>
        <v>54</v>
      </c>
      <c r="B29" s="54" t="s">
        <v>270</v>
      </c>
      <c r="C29" s="54" t="s">
        <v>212</v>
      </c>
      <c r="D29" s="91" t="s">
        <v>288</v>
      </c>
      <c r="E29" s="75" t="str">
        <f t="shared" si="0"/>
        <v>"[CONSISTENCY RULE] All challenges MUST have similar complexity and length | " &amp;</v>
      </c>
      <c r="F29" s="54" t="s">
        <v>224</v>
      </c>
    </row>
    <row r="30" spans="1:6">
      <c r="A30">
        <f t="shared" si="1"/>
        <v>61</v>
      </c>
      <c r="B30" s="54" t="s">
        <v>270</v>
      </c>
      <c r="C30" s="54" t="s">
        <v>289</v>
      </c>
      <c r="D30" s="91" t="s">
        <v>290</v>
      </c>
      <c r="E30" s="75" t="str">
        <f t="shared" si="0"/>
        <v>"[BUG COMPLEXITY RULE] Must align with score (3 basic, 4 intermediate, 5 multi-step) | " &amp;</v>
      </c>
      <c r="F30" s="54" t="s">
        <v>224</v>
      </c>
    </row>
    <row r="31" spans="1:6">
      <c r="A31">
        <f t="shared" si="1"/>
        <v>37</v>
      </c>
      <c r="B31" s="54" t="s">
        <v>270</v>
      </c>
      <c r="C31" s="54" t="s">
        <v>291</v>
      </c>
      <c r="D31" s="91" t="s">
        <v>292</v>
      </c>
      <c r="E31" s="75" t="str">
        <f t="shared" si="0"/>
        <v>"[BUG RULE] Each challenge MUST include 2–3 bugs. | " &amp;</v>
      </c>
      <c r="F31" s="54" t="s">
        <v>224</v>
      </c>
    </row>
    <row r="32" spans="1:6">
      <c r="A32">
        <f t="shared" si="1"/>
        <v>487</v>
      </c>
      <c r="B32" s="54" t="s">
        <v>270</v>
      </c>
      <c r="C32" s="54" t="s">
        <v>293</v>
      </c>
      <c r="D32" s="91" t="s">
        <v>703</v>
      </c>
      <c r="E32" s="75"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270</v>
      </c>
      <c r="C33" s="54" t="s">
        <v>258</v>
      </c>
      <c r="D33" s="91" t="s">
        <v>294</v>
      </c>
      <c r="E33" s="75" t="str">
        <f t="shared" si="0"/>
        <v>"[EXECUTION RULE] Code must fail due to syntax errors, runtime exceptions, or produce incorrect output | " &amp;</v>
      </c>
      <c r="F33" s="54" t="s">
        <v>224</v>
      </c>
    </row>
    <row r="34" spans="1:6">
      <c r="A34">
        <f t="shared" si="1"/>
        <v>510</v>
      </c>
      <c r="B34" s="54" t="s">
        <v>270</v>
      </c>
      <c r="C34" s="54" t="s">
        <v>174</v>
      </c>
      <c r="D34" s="91" t="s">
        <v>704</v>
      </c>
      <c r="E34" s="75"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270</v>
      </c>
      <c r="C35" s="54" t="s">
        <v>295</v>
      </c>
      <c r="D35" s="91" t="s">
        <v>296</v>
      </c>
      <c r="E35" s="75"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270</v>
      </c>
      <c r="C36" s="54" t="s">
        <v>175</v>
      </c>
      <c r="D36" s="91" t="s">
        <v>297</v>
      </c>
      <c r="E36" s="75" t="str">
        <f t="shared" si="0"/>
        <v>"[DATA SUMMARY FORMAT RULE] Dataset Summary: - File Type: - Columns / Fields: - Data Types: - Notes: | " &amp;</v>
      </c>
      <c r="F36" s="54" t="s">
        <v>224</v>
      </c>
    </row>
    <row r="37" spans="1:6">
      <c r="A37">
        <f t="shared" si="1"/>
        <v>129</v>
      </c>
      <c r="B37" s="54" t="s">
        <v>270</v>
      </c>
      <c r="C37" s="54" t="s">
        <v>298</v>
      </c>
      <c r="D37" s="91" t="s">
        <v>299</v>
      </c>
      <c r="E37" s="75" t="str">
        <f t="shared" si="0"/>
        <v>"[SUPPORT FILES RULE - STRICT] If env/config is used, MUST include: 1. Instructional sentence 2. File content in markdown code block 3. BEFORE the broken code | | " &amp;</v>
      </c>
      <c r="F37" s="54" t="s">
        <v>224</v>
      </c>
    </row>
    <row r="38" spans="1:6">
      <c r="A38">
        <f t="shared" si="1"/>
        <v>88</v>
      </c>
      <c r="B38" s="54" t="s">
        <v>270</v>
      </c>
      <c r="C38" s="54" t="s">
        <v>300</v>
      </c>
      <c r="D38" s="91" t="s">
        <v>301</v>
      </c>
      <c r="E38" s="75" t="str">
        <f t="shared" si="0"/>
        <v>"[SUPPORT FILES QUALITY RULE] Support files (.env, .env.example, .gitignore) MUST be fully correct and contain NO bugs | " &amp;</v>
      </c>
      <c r="F38" s="54" t="s">
        <v>224</v>
      </c>
    </row>
    <row r="39" spans="1:6">
      <c r="A39">
        <f t="shared" si="1"/>
        <v>208</v>
      </c>
      <c r="B39" s="54" t="s">
        <v>270</v>
      </c>
      <c r="C39" s="54" t="s">
        <v>302</v>
      </c>
      <c r="D39" s="91" t="s">
        <v>303</v>
      </c>
      <c r="E39" s="75"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270</v>
      </c>
      <c r="C40" s="54" t="s">
        <v>220</v>
      </c>
      <c r="D40" s="91" t="s">
        <v>305</v>
      </c>
      <c r="E40" s="75"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270</v>
      </c>
      <c r="C41" s="54"/>
      <c r="D41" s="91"/>
      <c r="E41" s="75" t="str">
        <f t="shared" si="0"/>
        <v/>
      </c>
      <c r="F41" s="54" t="s">
        <v>224</v>
      </c>
    </row>
    <row r="42" spans="1:6">
      <c r="A42">
        <f t="shared" si="1"/>
        <v>0</v>
      </c>
      <c r="B42" s="54" t="s">
        <v>270</v>
      </c>
      <c r="C42" s="54"/>
      <c r="D42" s="91"/>
      <c r="E42" s="86" t="s">
        <v>304</v>
      </c>
      <c r="F42" s="54"/>
    </row>
    <row r="43" spans="1:6">
      <c r="B43" s="72"/>
      <c r="C43" s="72"/>
      <c r="E43" s="84"/>
    </row>
    <row r="44" spans="1:6">
      <c r="B44" s="72"/>
      <c r="C44" s="72"/>
      <c r="E44" s="84"/>
    </row>
    <row r="45" spans="1:6" ht="36">
      <c r="B45" s="77" t="s">
        <v>442</v>
      </c>
      <c r="C45" s="72"/>
      <c r="E45" s="84"/>
    </row>
    <row r="46" spans="1:6">
      <c r="B46" s="74" t="s">
        <v>263</v>
      </c>
      <c r="C46" s="74" t="s">
        <v>576</v>
      </c>
      <c r="D46" s="74" t="s">
        <v>577</v>
      </c>
      <c r="E46" s="86" t="s">
        <v>264</v>
      </c>
      <c r="F46" s="32" t="s">
        <v>224</v>
      </c>
    </row>
    <row r="47" spans="1:6">
      <c r="B47" s="54" t="s">
        <v>222</v>
      </c>
      <c r="C47" s="54" t="s">
        <v>160</v>
      </c>
      <c r="D47" s="91" t="s">
        <v>271</v>
      </c>
      <c r="E47" s="75" t="str">
        <f>IF(D47="","",""""&amp;C47&amp;" "&amp;IF(C47="[FOOTER RULE - STRICT]",D47,IF(RIGHT(D47,6)=" | "&amp;CHAR(34)&amp;" &amp;",D47,D47&amp;" | "&amp;CHAR(34)&amp;" &amp;")))</f>
        <v>"[ROLE] Careless " &amp; $I$2 &amp; " Developer | " &amp;</v>
      </c>
      <c r="F47" s="32" t="s">
        <v>224</v>
      </c>
    </row>
    <row r="48" spans="1:6">
      <c r="B48" s="54" t="s">
        <v>222</v>
      </c>
      <c r="C48" s="54" t="s">
        <v>162</v>
      </c>
      <c r="D48" s="91" t="s">
        <v>309</v>
      </c>
      <c r="E48" s="75" t="str">
        <f t="shared" ref="E48:E76" si="2">IF(D48="","",""""&amp;C48&amp;" "&amp;IF(C48="[FOOTER RULE - STRICT]",D48,IF(RIGHT(D48,6)=" | "&amp;CHAR(34)&amp;" &amp;",D48,D48&amp;" | "&amp;CHAR(34)&amp;" &amp;")))</f>
        <v>"[TASK] Generate debugging project in " &amp; $I$2 &amp; " | " &amp;</v>
      </c>
      <c r="F48" s="32" t="s">
        <v>224</v>
      </c>
    </row>
    <row r="49" spans="2:6">
      <c r="B49" s="54" t="s">
        <v>222</v>
      </c>
      <c r="C49" s="54" t="s">
        <v>310</v>
      </c>
      <c r="D49" s="91" t="s">
        <v>165</v>
      </c>
      <c r="E49" s="75" t="str">
        <f t="shared" si="2"/>
        <v>"[PROJECT] " &amp; I9 &amp; " | " &amp;</v>
      </c>
      <c r="F49" s="32" t="s">
        <v>224</v>
      </c>
    </row>
    <row r="50" spans="2:6">
      <c r="B50" s="54" t="s">
        <v>222</v>
      </c>
      <c r="C50" s="54" t="s">
        <v>252</v>
      </c>
      <c r="D50" s="91" t="s">
        <v>931</v>
      </c>
      <c r="E50" s="75" t="str">
        <f t="shared" si="2"/>
        <v>"[TOPICS USED] " &amp; A9 &amp; " | " &amp;</v>
      </c>
      <c r="F50" s="32" t="s">
        <v>224</v>
      </c>
    </row>
    <row r="51" spans="2:6">
      <c r="B51" s="54" t="s">
        <v>222</v>
      </c>
      <c r="C51" s="54" t="s">
        <v>166</v>
      </c>
      <c r="D51" s="91" t="s">
        <v>167</v>
      </c>
      <c r="E51" s="75" t="str">
        <f t="shared" si="2"/>
        <v>"[LEVEL] " &amp; G9 &amp; " | " &amp;</v>
      </c>
      <c r="F51" s="32" t="s">
        <v>224</v>
      </c>
    </row>
    <row r="52" spans="2:6">
      <c r="B52" s="54" t="s">
        <v>222</v>
      </c>
      <c r="C52" s="54" t="s">
        <v>216</v>
      </c>
      <c r="D52" s="91" t="s">
        <v>311</v>
      </c>
      <c r="E52" s="75" t="str">
        <f t="shared" si="2"/>
        <v>"[OUTPUT] Only header, dataset summary or statement (if any), email intro, objective, expected output, broken code, and footer | " &amp;</v>
      </c>
      <c r="F52" s="32" t="s">
        <v>224</v>
      </c>
    </row>
    <row r="53" spans="2:6">
      <c r="B53" s="54" t="s">
        <v>222</v>
      </c>
      <c r="C53" s="54" t="s">
        <v>215</v>
      </c>
      <c r="D53" s="91" t="s">
        <v>582</v>
      </c>
      <c r="E53" s="75"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1" t="s">
        <v>266</v>
      </c>
      <c r="E54" s="75" t="str">
        <f t="shared" si="2"/>
        <v>"[LIBRARY BEING LEARNED] " &amp; $I$3 &amp; " | " &amp;</v>
      </c>
      <c r="F54" s="32" t="s">
        <v>224</v>
      </c>
    </row>
    <row r="55" spans="2:6">
      <c r="B55" s="54" t="s">
        <v>223</v>
      </c>
      <c r="C55" s="32" t="s">
        <v>225</v>
      </c>
      <c r="D55" s="91" t="s">
        <v>253</v>
      </c>
      <c r="E55" s="75"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1" t="s">
        <v>312</v>
      </c>
      <c r="E56" s="75"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488</v>
      </c>
      <c r="D57" s="91" t="s">
        <v>480</v>
      </c>
      <c r="E57" s="75"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5" t="str">
        <f t="shared" si="2"/>
        <v/>
      </c>
      <c r="F58" s="32" t="s">
        <v>224</v>
      </c>
    </row>
    <row r="59" spans="2:6">
      <c r="B59" s="54" t="s">
        <v>223</v>
      </c>
      <c r="C59" s="32" t="s">
        <v>291</v>
      </c>
      <c r="D59" s="91" t="str">
        <f>Variables!E37 &amp; " " &amp; Variables!E38 &amp; " " &amp; Variables!E39 &amp; " " &amp; Variables!E40 &amp; " | " &amp; CHAR(34) &amp; " &amp;"</f>
        <v>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E59" s="75" t="str">
        <f t="shared" si="2"/>
        <v>"[BUG RULE] Simulate a messy Python script. The project MUST contain EXACTLY 2–5 bugs mixing Syntax errors, Logic errors, and common Runtime Exceptions. 1. Syntax &amp; Type Errors (e.g., indentation errors, typos, missing colons/brackets, TypeError, unhandled NoneType access), 2. Logic Errors (e.g., incorrect calculations, faulty comparison operators, improper loop boundaries, wrong return values), AND 3. Runtime Exceptions (e.g., KeyError, FileNotFoundError, ValueError in type casting, ZeroDivisionError, IndexError). | " &amp;</v>
      </c>
      <c r="F59" s="32" t="s">
        <v>224</v>
      </c>
    </row>
    <row r="60" spans="2:6">
      <c r="B60" s="54" t="s">
        <v>270</v>
      </c>
      <c r="C60" s="54" t="s">
        <v>276</v>
      </c>
      <c r="D60" s="91" t="s">
        <v>313</v>
      </c>
      <c r="E60" s="75" t="str">
        <f t="shared" si="2"/>
        <v>"[ENV USAGE RULE] Bugs ONLY in code logic, not config files | " &amp;</v>
      </c>
      <c r="F60" s="32" t="s">
        <v>224</v>
      </c>
    </row>
    <row r="61" spans="2:6">
      <c r="B61" s="54" t="s">
        <v>270</v>
      </c>
      <c r="C61" s="54" t="s">
        <v>194</v>
      </c>
      <c r="D61" s="91" t="s">
        <v>314</v>
      </c>
      <c r="E61" s="75" t="str">
        <f t="shared" si="2"/>
        <v>"[SUPPORT FILES RULE] IF an external configuration or data file is needed, include: 1. Short instructional sentence 2. File content in markdown code block 3. Place it strictly BEFORE the main code. | " &amp;</v>
      </c>
      <c r="F61" s="32" t="s">
        <v>224</v>
      </c>
    </row>
    <row r="62" spans="2:6">
      <c r="B62" s="54" t="s">
        <v>270</v>
      </c>
      <c r="C62" s="54" t="s">
        <v>302</v>
      </c>
      <c r="D62" s="91" t="s">
        <v>596</v>
      </c>
      <c r="E62" s="75"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270</v>
      </c>
      <c r="C63" s="54" t="s">
        <v>170</v>
      </c>
      <c r="D63" s="91" t="s">
        <v>315</v>
      </c>
      <c r="E63" s="75" t="str">
        <f t="shared" si="2"/>
        <v>"[PERSONA RULE] Use a messy, careless developer tone | " &amp;</v>
      </c>
      <c r="F63" s="32" t="s">
        <v>224</v>
      </c>
    </row>
    <row r="64" spans="2:6">
      <c r="B64" s="54" t="s">
        <v>270</v>
      </c>
      <c r="C64" s="54" t="s">
        <v>187</v>
      </c>
      <c r="D64" s="91" t="s">
        <v>316</v>
      </c>
      <c r="E64" s="75"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270</v>
      </c>
      <c r="C65" s="54" t="s">
        <v>177</v>
      </c>
      <c r="D65" s="91" t="s">
        <v>317</v>
      </c>
      <c r="E65" s="75" t="str">
        <f t="shared" si="2"/>
        <v>"[OUTPUT CONTRACT] EXACTLY 1 project. Structure MUST be: 'Project:' followed by 'Objective: maximum 6 lines.', then 'Expected Output: standalone markdown code block.', and finally 'Broken Code' | " &amp;</v>
      </c>
      <c r="F65" s="32" t="s">
        <v>224</v>
      </c>
    </row>
    <row r="66" spans="2:6">
      <c r="B66" s="54" t="s">
        <v>270</v>
      </c>
      <c r="C66" s="54" t="s">
        <v>286</v>
      </c>
      <c r="D66" s="91" t="s">
        <v>318</v>
      </c>
      <c r="E66" s="75" t="str">
        <f t="shared" si="2"/>
        <v>"[STRUCTURE RULE] Do NOT add extra sections or explanations (except when required by SUPPORT FILES RULE) | " &amp;</v>
      </c>
      <c r="F66" s="32" t="s">
        <v>224</v>
      </c>
    </row>
    <row r="67" spans="2:6">
      <c r="B67" s="54" t="s">
        <v>270</v>
      </c>
      <c r="C67" s="54" t="s">
        <v>178</v>
      </c>
      <c r="D67" s="91" t="s">
        <v>319</v>
      </c>
      <c r="E67" s="75"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270</v>
      </c>
      <c r="C68" s="54" t="s">
        <v>258</v>
      </c>
      <c r="D68" s="91" t="s">
        <v>294</v>
      </c>
      <c r="E68" s="75" t="str">
        <f t="shared" si="2"/>
        <v>"[EXECUTION RULE] Code must fail due to syntax errors, runtime exceptions, or produce incorrect output | " &amp;</v>
      </c>
      <c r="F68" s="32" t="s">
        <v>224</v>
      </c>
    </row>
    <row r="69" spans="2:6">
      <c r="B69" s="54" t="s">
        <v>270</v>
      </c>
      <c r="C69" s="54" t="s">
        <v>174</v>
      </c>
      <c r="D69" s="91" t="s">
        <v>320</v>
      </c>
      <c r="E69" s="75"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270</v>
      </c>
      <c r="C70" s="54" t="s">
        <v>207</v>
      </c>
      <c r="D70" s="91" t="s">
        <v>321</v>
      </c>
      <c r="E70" s="75" t="str">
        <f t="shared" si="2"/>
        <v>"[FORMAT RULE] Only valid markdown code blocks | " &amp;</v>
      </c>
      <c r="F70" s="32" t="s">
        <v>224</v>
      </c>
    </row>
    <row r="71" spans="2:6">
      <c r="B71" s="54" t="s">
        <v>270</v>
      </c>
      <c r="C71" s="54" t="s">
        <v>209</v>
      </c>
      <c r="D71" s="91" t="s">
        <v>280</v>
      </c>
      <c r="E71" s="75" t="str">
        <f t="shared" si="2"/>
        <v>"[LANGUAGE TAG RULE] ALWAYS label markdown code blocks with the correct underlying programming language (e.g., python, javascript, sql) | " &amp;</v>
      </c>
      <c r="F71" s="32" t="s">
        <v>224</v>
      </c>
    </row>
    <row r="72" spans="2:6">
      <c r="B72" s="54" t="s">
        <v>270</v>
      </c>
      <c r="C72" s="54" t="s">
        <v>281</v>
      </c>
      <c r="D72" s="91" t="s">
        <v>322</v>
      </c>
      <c r="E72" s="75" t="str">
        <f t="shared" si="2"/>
        <v>"[STRICT MODE] Enforce all rules strictly | " &amp;</v>
      </c>
      <c r="F72" s="32" t="s">
        <v>224</v>
      </c>
    </row>
    <row r="73" spans="2:6">
      <c r="B73" s="54" t="s">
        <v>270</v>
      </c>
      <c r="C73" s="54" t="s">
        <v>220</v>
      </c>
      <c r="D73" s="91" t="s">
        <v>323</v>
      </c>
      <c r="E73" s="75"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1"/>
      <c r="E74" s="75" t="str">
        <f t="shared" si="2"/>
        <v/>
      </c>
      <c r="F74" s="32" t="s">
        <v>224</v>
      </c>
    </row>
    <row r="75" spans="2:6">
      <c r="B75" s="54"/>
      <c r="C75" s="54"/>
      <c r="D75" s="91"/>
      <c r="E75" s="75" t="str">
        <f t="shared" si="2"/>
        <v/>
      </c>
      <c r="F75" s="32" t="s">
        <v>224</v>
      </c>
    </row>
    <row r="76" spans="2:6">
      <c r="B76" s="54"/>
      <c r="C76" s="54"/>
      <c r="D76" s="91"/>
      <c r="E76" s="75" t="str">
        <f t="shared" si="2"/>
        <v/>
      </c>
      <c r="F76" s="32" t="s">
        <v>224</v>
      </c>
    </row>
    <row r="77" spans="2:6">
      <c r="E77" s="84"/>
      <c r="F77" t="s">
        <v>224</v>
      </c>
    </row>
    <row r="79" spans="2:6" ht="36">
      <c r="B79" s="78" t="s">
        <v>441</v>
      </c>
    </row>
    <row r="80" spans="2:6">
      <c r="B80" s="74" t="s">
        <v>221</v>
      </c>
      <c r="C80" s="74" t="s">
        <v>576</v>
      </c>
      <c r="D80" s="74" t="s">
        <v>577</v>
      </c>
      <c r="E80" s="86" t="s">
        <v>234</v>
      </c>
      <c r="F80" s="54" t="s">
        <v>224</v>
      </c>
    </row>
    <row r="81" spans="2:6">
      <c r="B81" s="54" t="s">
        <v>222</v>
      </c>
      <c r="C81" s="54" t="s">
        <v>324</v>
      </c>
      <c r="D81" s="91" t="s">
        <v>378</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1" t="s">
        <v>325</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1" t="s">
        <v>933</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1" t="s">
        <v>326</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1" t="s">
        <v>266</v>
      </c>
      <c r="E85" s="17" t="str">
        <f t="shared" si="3"/>
        <v>"[LIBRARY BEING LEARNED] " &amp; $I$3 &amp; " | " &amp;</v>
      </c>
      <c r="F85" s="54" t="s">
        <v>224</v>
      </c>
    </row>
    <row r="86" spans="2:6">
      <c r="B86" s="54" t="s">
        <v>222</v>
      </c>
      <c r="C86" s="54" t="s">
        <v>172</v>
      </c>
      <c r="D86" s="91" t="s">
        <v>253</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1" t="s">
        <v>480</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583</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3"/>
        <v/>
      </c>
      <c r="F89" s="54" t="s">
        <v>224</v>
      </c>
    </row>
    <row r="90" spans="2:6">
      <c r="B90" s="54" t="s">
        <v>223</v>
      </c>
      <c r="C90" s="32" t="s">
        <v>987</v>
      </c>
      <c r="D90" s="91" t="str">
        <f>Variables!E41 &amp; " " &amp; Variables!E42 &amp; " " &amp; Variables!E43 &amp; " " &amp; Variables!E44 &amp; " | " &amp; CHAR(34) &amp; " &amp;"</f>
        <v>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E90" s="17" t="str">
        <f t="shared" si="3"/>
        <v>"[CORE_QUALITY_POLICY] Clean, Pythonic, PEP 8 compliant code, descriptive snake_case naming, 4-space indentation, and explicit Minimal Intervention Rule. Use descriptive snake_case for functions/variables, UPPER_CASE for constants, and snake_case for file names. Act as 'The Analytical Partner' (El Detective con Café). Translate machine tracebacks from bottom to top into plain human language. Enforce NO KEYBOARD rule in Phase 1. NEVER use mutable default arguments (e.g., default_list=[]); use None as default and initialize inside function. | " &amp;</v>
      </c>
      <c r="F90" s="54" t="s">
        <v>224</v>
      </c>
    </row>
    <row r="91" spans="2:6">
      <c r="B91" s="54" t="s">
        <v>270</v>
      </c>
      <c r="C91" s="54" t="s">
        <v>238</v>
      </c>
      <c r="D91" s="91" t="s">
        <v>329</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270</v>
      </c>
      <c r="C92" s="54" t="s">
        <v>240</v>
      </c>
      <c r="D92" s="91" t="s">
        <v>330</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270</v>
      </c>
      <c r="C93" s="54" t="s">
        <v>241</v>
      </c>
      <c r="D93" s="91" t="s">
        <v>328</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270</v>
      </c>
      <c r="C94" s="54" t="s">
        <v>244</v>
      </c>
      <c r="D94" s="91" t="s">
        <v>331</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270</v>
      </c>
      <c r="C95" s="54" t="s">
        <v>489</v>
      </c>
      <c r="D95" s="91" t="s">
        <v>490</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270</v>
      </c>
      <c r="C96" s="54" t="s">
        <v>327</v>
      </c>
      <c r="D96" s="91" t="s">
        <v>332</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1"/>
      <c r="E97" s="86" t="s">
        <v>333</v>
      </c>
      <c r="F97" s="54" t="s">
        <v>224</v>
      </c>
    </row>
    <row r="98" spans="2:6">
      <c r="B98" s="54"/>
      <c r="C98" s="54"/>
      <c r="D98" s="91"/>
      <c r="E98" s="75" t="str">
        <f t="shared" ref="E98:E100" si="4">IF(D98="","",""""&amp;C98&amp;" "&amp;IF(C98="[FOOTER RULE - STRICT]",D98,IF(RIGHT(D98,6)=" | "&amp;CHAR(34)&amp;" &amp;",D98,D98&amp;" | "&amp;CHAR(34)&amp;" &amp;")))</f>
        <v/>
      </c>
      <c r="F98" s="54" t="s">
        <v>224</v>
      </c>
    </row>
    <row r="99" spans="2:6">
      <c r="B99" s="54"/>
      <c r="C99" s="54"/>
      <c r="D99" s="91"/>
      <c r="E99" s="75" t="str">
        <f t="shared" si="4"/>
        <v/>
      </c>
      <c r="F99" s="54" t="s">
        <v>224</v>
      </c>
    </row>
    <row r="100" spans="2:6">
      <c r="B100" s="54"/>
      <c r="C100" s="54"/>
      <c r="D100" s="91"/>
      <c r="E100" s="75"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2"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3" customWidth="1"/>
    <col min="6" max="6" width="4" customWidth="1"/>
  </cols>
  <sheetData>
    <row r="2" spans="2:29" ht="36">
      <c r="B2" s="76" t="s">
        <v>439</v>
      </c>
      <c r="D2" s="79" t="s">
        <v>334</v>
      </c>
      <c r="H2" s="80"/>
      <c r="T2" s="80"/>
    </row>
    <row r="3" spans="2:29">
      <c r="B3" s="74" t="s">
        <v>221</v>
      </c>
      <c r="C3" s="74" t="s">
        <v>576</v>
      </c>
      <c r="D3" s="74" t="s">
        <v>577</v>
      </c>
      <c r="E3" s="86" t="s">
        <v>228</v>
      </c>
      <c r="F3" s="4" t="s">
        <v>224</v>
      </c>
      <c r="AC3" t="s">
        <v>224</v>
      </c>
    </row>
    <row r="4" spans="2:29">
      <c r="B4" s="73" t="s">
        <v>222</v>
      </c>
      <c r="C4" s="54" t="s">
        <v>160</v>
      </c>
      <c r="D4" s="90" t="s">
        <v>335</v>
      </c>
      <c r="E4" s="75" t="str">
        <f t="shared" ref="E4:E37" si="0">IF(D4="","",""""&amp;C4&amp;" "&amp;IF(C4="[FOOTER RULE - STRICT]",D4,IF(RIGHT(D4,6)=" | "&amp;CHAR(34)&amp;" &amp;",D4,D4&amp;" | "&amp;CHAR(34)&amp;" &amp;")))</f>
        <v>"[ROLE] Tech Lead | " &amp;</v>
      </c>
      <c r="F4" s="54" t="s">
        <v>224</v>
      </c>
    </row>
    <row r="5" spans="2:29">
      <c r="B5" s="73" t="s">
        <v>222</v>
      </c>
      <c r="C5" s="54" t="s">
        <v>162</v>
      </c>
      <c r="D5" s="90" t="s">
        <v>336</v>
      </c>
      <c r="E5" s="75" t="str">
        <f t="shared" si="0"/>
        <v>"[TASK] Assign incomplete " &amp; $I$2 &amp; " script challenges | " &amp;</v>
      </c>
      <c r="F5" s="54" t="s">
        <v>224</v>
      </c>
    </row>
    <row r="6" spans="2:29">
      <c r="B6" s="73" t="s">
        <v>222</v>
      </c>
      <c r="C6" s="54" t="s">
        <v>164</v>
      </c>
      <c r="D6" s="90" t="s">
        <v>165</v>
      </c>
      <c r="E6" s="75" t="str">
        <f t="shared" si="0"/>
        <v>"[TOPIC] " &amp; I9 &amp; " | " &amp;</v>
      </c>
      <c r="F6" s="54" t="s">
        <v>224</v>
      </c>
    </row>
    <row r="7" spans="2:29">
      <c r="B7" s="73" t="s">
        <v>222</v>
      </c>
      <c r="C7" s="54" t="s">
        <v>166</v>
      </c>
      <c r="D7" s="90" t="s">
        <v>167</v>
      </c>
      <c r="E7" s="75" t="str">
        <f t="shared" si="0"/>
        <v>"[LEVEL] " &amp; G9 &amp; " | " &amp;</v>
      </c>
      <c r="F7" s="54" t="s">
        <v>224</v>
      </c>
    </row>
    <row r="8" spans="2:29">
      <c r="B8" s="73" t="s">
        <v>222</v>
      </c>
      <c r="C8" s="54" t="s">
        <v>168</v>
      </c>
      <c r="D8" s="90" t="s">
        <v>275</v>
      </c>
      <c r="E8" s="75" t="str">
        <f t="shared" si="0"/>
        <v>"[COUNT] " &amp; D9 &amp; " challenges | " &amp;</v>
      </c>
      <c r="F8" s="54" t="s">
        <v>224</v>
      </c>
    </row>
    <row r="9" spans="2:29">
      <c r="B9" s="73" t="s">
        <v>222</v>
      </c>
      <c r="C9" s="54" t="s">
        <v>229</v>
      </c>
      <c r="D9" s="90" t="s">
        <v>266</v>
      </c>
      <c r="E9" s="75" t="str">
        <f t="shared" si="0"/>
        <v>"[LIBRARY BEING LEARNED] " &amp; $I$3 &amp; " | " &amp;</v>
      </c>
      <c r="F9" s="54" t="s">
        <v>224</v>
      </c>
    </row>
    <row r="10" spans="2:29">
      <c r="B10" s="73" t="s">
        <v>222</v>
      </c>
      <c r="C10" s="32" t="s">
        <v>225</v>
      </c>
      <c r="D10" s="90"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10" s="75" t="str">
        <f t="shared" si="0"/>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10" s="54" t="s">
        <v>224</v>
      </c>
    </row>
    <row r="11" spans="2:29">
      <c r="B11" s="73" t="s">
        <v>222</v>
      </c>
      <c r="C11" s="54" t="s">
        <v>215</v>
      </c>
      <c r="D11" s="90" t="s">
        <v>584</v>
      </c>
      <c r="E11" s="75"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3" t="s">
        <v>222</v>
      </c>
      <c r="C12" s="54" t="s">
        <v>172</v>
      </c>
      <c r="D12" s="90" t="s">
        <v>173</v>
      </c>
      <c r="E12" s="75"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3" t="s">
        <v>222</v>
      </c>
      <c r="C13" s="54" t="s">
        <v>488</v>
      </c>
      <c r="D13" s="90" t="s">
        <v>480</v>
      </c>
      <c r="E13" s="75"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1" t="s">
        <v>223</v>
      </c>
      <c r="C14" s="54" t="s">
        <v>230</v>
      </c>
      <c r="D14" s="90"/>
      <c r="E14" s="75" t="str">
        <f t="shared" si="0"/>
        <v/>
      </c>
      <c r="F14" s="54" t="s">
        <v>224</v>
      </c>
    </row>
    <row r="15" spans="2:29">
      <c r="B15" s="81" t="s">
        <v>223</v>
      </c>
      <c r="C15" s="54" t="s">
        <v>648</v>
      </c>
      <c r="D15" s="90" t="str">
        <f>Variables!E45 &amp; " | " &amp; CHAR(34) &amp; " &amp;"</f>
        <v>Standard Python built-ins. Strictly ZERO external PyPI packages required for beginner topics. | " &amp;</v>
      </c>
      <c r="E15" s="75" t="str">
        <f t="shared" si="0"/>
        <v>"[EXTERNAL_PACKAGE_PROTOCOL] Standard Python built-ins. Strictly ZERO external PyPI packages required for beginner topics. | " &amp;</v>
      </c>
      <c r="F15" s="54" t="s">
        <v>224</v>
      </c>
    </row>
    <row r="16" spans="2:29">
      <c r="B16" s="81" t="s">
        <v>223</v>
      </c>
      <c r="C16" s="54" t="s">
        <v>649</v>
      </c>
      <c r="D16" s="90" t="str">
        <f>Variables!E46 &amp; " | " &amp; CHAR(34) &amp; " &amp;"</f>
        <v>Simple console output verification via standard print() statements. | " &amp;</v>
      </c>
      <c r="E16" s="75" t="str">
        <f t="shared" si="0"/>
        <v>"[TESTING_FRAMEWORK_PROTOCOL] Simple console output verification via standard print() statements. | " &amp;</v>
      </c>
      <c r="F16" s="54" t="s">
        <v>224</v>
      </c>
    </row>
    <row r="17" spans="2:6">
      <c r="B17" s="81" t="s">
        <v>223</v>
      </c>
      <c r="C17" s="54" t="s">
        <v>650</v>
      </c>
      <c r="D17" s="90"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E17" s="75"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without def. | " &amp;</v>
      </c>
      <c r="F17" s="54" t="s">
        <v>224</v>
      </c>
    </row>
    <row r="18" spans="2:6">
      <c r="B18" s="81" t="s">
        <v>270</v>
      </c>
      <c r="C18" s="54" t="s">
        <v>207</v>
      </c>
      <c r="D18" s="90" t="s">
        <v>643</v>
      </c>
      <c r="E18" s="75" t="str">
        <f t="shared" si="0"/>
        <v>"[FORMAT RULE] ALWAYS label markdown code blocks with the correct underlying programming language (e.g., elixir, python, javascript, sql) | " &amp;</v>
      </c>
      <c r="F18" s="54" t="s">
        <v>224</v>
      </c>
    </row>
    <row r="19" spans="2:6">
      <c r="B19" s="82" t="s">
        <v>270</v>
      </c>
      <c r="C19" s="54" t="s">
        <v>207</v>
      </c>
      <c r="D19" s="90" t="s">
        <v>279</v>
      </c>
      <c r="E19" s="75" t="str">
        <f t="shared" si="0"/>
        <v>"[FORMAT RULE] Only valid markdown code blocks allowed | " &amp;</v>
      </c>
      <c r="F19" s="54" t="s">
        <v>224</v>
      </c>
    </row>
    <row r="20" spans="2:6">
      <c r="B20" s="82" t="s">
        <v>270</v>
      </c>
      <c r="C20" s="54" t="s">
        <v>337</v>
      </c>
      <c r="D20" s="90" t="s">
        <v>364</v>
      </c>
      <c r="E20" s="75" t="str">
        <f t="shared" si="0"/>
        <v>"[SCORING ENFORCEMENT RULE] Score MUST be ONLY 3, 4, or 5 | " &amp;</v>
      </c>
      <c r="F20" s="54" t="s">
        <v>224</v>
      </c>
    </row>
    <row r="21" spans="2:6">
      <c r="B21" s="82" t="s">
        <v>270</v>
      </c>
      <c r="C21" s="54" t="s">
        <v>338</v>
      </c>
      <c r="D21" s="90" t="s">
        <v>339</v>
      </c>
      <c r="E21" s="75"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2" t="s">
        <v>270</v>
      </c>
      <c r="C22" s="54" t="s">
        <v>209</v>
      </c>
      <c r="D22" s="90" t="s">
        <v>280</v>
      </c>
      <c r="E22" s="75" t="str">
        <f t="shared" si="0"/>
        <v>"[LANGUAGE TAG RULE] ALWAYS label markdown code blocks with the correct underlying programming language (e.g., python, javascript, sql) | " &amp;</v>
      </c>
      <c r="F22" s="54" t="s">
        <v>224</v>
      </c>
    </row>
    <row r="23" spans="2:6">
      <c r="B23" s="82" t="s">
        <v>270</v>
      </c>
      <c r="C23" s="54" t="s">
        <v>187</v>
      </c>
      <c r="D23" s="90" t="s">
        <v>340</v>
      </c>
      <c r="E23" s="75"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2" t="s">
        <v>270</v>
      </c>
      <c r="C24" s="54" t="s">
        <v>177</v>
      </c>
      <c r="D24" s="90" t="s">
        <v>341</v>
      </c>
      <c r="E24" s="75"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270</v>
      </c>
      <c r="C25" s="54" t="s">
        <v>342</v>
      </c>
      <c r="D25" s="90" t="s">
        <v>343</v>
      </c>
      <c r="E25" s="75" t="str">
        <f t="shared" si="0"/>
        <v>"[OUTPUT TRUNCATION RULE - STRICT] If expected output is long, display ONLY the first 5 lines. Ensure accuracy. Do NOT use ellipsis (...) | " &amp;</v>
      </c>
      <c r="F25" s="54" t="s">
        <v>224</v>
      </c>
    </row>
    <row r="26" spans="2:6">
      <c r="B26" s="54" t="s">
        <v>270</v>
      </c>
      <c r="C26" s="54" t="s">
        <v>344</v>
      </c>
      <c r="D26" s="90" t="s">
        <v>345</v>
      </c>
      <c r="E26" s="75" t="str">
        <f t="shared" si="0"/>
        <v>"[OUTPUT EXECUTION RULE - STRICT] Expected output MUST be explicit, complete, and produced via print() (at least one print already in base code). Monetary values must include '$' | " &amp;</v>
      </c>
      <c r="F26" s="54" t="s">
        <v>224</v>
      </c>
    </row>
    <row r="27" spans="2:6">
      <c r="B27" s="54" t="s">
        <v>270</v>
      </c>
      <c r="C27" s="54" t="s">
        <v>346</v>
      </c>
      <c r="D27" s="90" t="s">
        <v>347</v>
      </c>
      <c r="E27" s="75"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270</v>
      </c>
      <c r="C28" s="54" t="s">
        <v>348</v>
      </c>
      <c r="D28" s="90" t="s">
        <v>349</v>
      </c>
      <c r="E28" s="75" t="str">
        <f t="shared" si="0"/>
        <v>"[TODO VARIATION RULE] TODO sections MUST vary: Single-line TODO, Multiple TODOs, Small blocks (2–4 lines). | " &amp;</v>
      </c>
      <c r="F28" s="54" t="s">
        <v>224</v>
      </c>
    </row>
    <row r="29" spans="2:6">
      <c r="B29" s="54" t="s">
        <v>270</v>
      </c>
      <c r="C29" s="54" t="s">
        <v>350</v>
      </c>
      <c r="D29" s="90" t="s">
        <v>351</v>
      </c>
      <c r="E29" s="75" t="str">
        <f t="shared" si="0"/>
        <v>"[VARIABILITY RULE - STRICT] Each challenge MUST be structurally different. Vary: Code length, Logic type, Position of TODO, Number of TODOs (1–3), Data flow. | " &amp;</v>
      </c>
      <c r="F29" s="54" t="s">
        <v>224</v>
      </c>
    </row>
    <row r="30" spans="2:6">
      <c r="B30" s="54" t="s">
        <v>270</v>
      </c>
      <c r="C30" s="54" t="s">
        <v>352</v>
      </c>
      <c r="D30" s="90" t="s">
        <v>353</v>
      </c>
      <c r="E30" s="75" t="str">
        <f t="shared" si="0"/>
        <v>"[TODO REALISM RULE - STRICT] TODOs MUST represent realistic mistakes based on the topic: " &amp; I9 &amp; ". Describe what is incorrect or incomplete. Avoid imperative instructions. | " &amp;</v>
      </c>
      <c r="F30" s="54" t="s">
        <v>224</v>
      </c>
    </row>
    <row r="31" spans="2:6">
      <c r="B31" s="54" t="s">
        <v>270</v>
      </c>
      <c r="C31" s="54" t="s">
        <v>354</v>
      </c>
      <c r="D31" s="90" t="s">
        <v>355</v>
      </c>
      <c r="E31" s="75" t="str">
        <f t="shared" si="0"/>
        <v>"[TODO ISOLATION RULE - STRICT] ALL missing, incorrect, or output-affecting logic MUST exist ONLY inside the TODO block. | " &amp;</v>
      </c>
      <c r="F31" s="54" t="s">
        <v>224</v>
      </c>
    </row>
    <row r="32" spans="2:6">
      <c r="B32" s="54" t="s">
        <v>270</v>
      </c>
      <c r="C32" s="54" t="s">
        <v>302</v>
      </c>
      <c r="D32" s="90" t="s">
        <v>356</v>
      </c>
      <c r="E32" s="75" t="str">
        <f t="shared" si="0"/>
        <v>"[NO SOLUTION RULE - STRICT] The code under the # TODO MUST be left empty or with a 'pass'. DO NOT write the actual solution. | " &amp;</v>
      </c>
      <c r="F32" s="54" t="s">
        <v>224</v>
      </c>
    </row>
    <row r="33" spans="2:6">
      <c r="B33" s="54" t="s">
        <v>270</v>
      </c>
      <c r="C33" s="54" t="s">
        <v>357</v>
      </c>
      <c r="D33" s="90" t="s">
        <v>358</v>
      </c>
      <c r="E33" s="75" t="str">
        <f t="shared" si="0"/>
        <v>"[OUTPUT VERIFICATION RULE] The base code MUST print the final variables/results evaluated in the TODO block to verify correctness. | " &amp;</v>
      </c>
      <c r="F33" s="54" t="s">
        <v>224</v>
      </c>
    </row>
    <row r="34" spans="2:6">
      <c r="B34" s="54" t="s">
        <v>270</v>
      </c>
      <c r="C34" s="54" t="s">
        <v>359</v>
      </c>
      <c r="D34" s="90" t="s">
        <v>360</v>
      </c>
      <c r="E34" s="75" t="str">
        <f t="shared" si="0"/>
        <v>"[TODO GUIDANCE RULE] Rule " &amp; IF(G9="Beginner", "Clear explicit hint (no code) | ", IF(G9="Intermediate", "Brief hint | ", "Minimal hint | ")) &amp; " | " &amp;</v>
      </c>
      <c r="F34" s="54" t="s">
        <v>224</v>
      </c>
    </row>
    <row r="35" spans="2:6">
      <c r="B35" s="54" t="s">
        <v>270</v>
      </c>
      <c r="C35" s="54" t="s">
        <v>216</v>
      </c>
      <c r="D35" s="90" t="s">
        <v>361</v>
      </c>
      <c r="E35" s="75" t="str">
        <f t="shared" si="0"/>
        <v>"[OUTPUT] Only header, dataset summary or statement (if any), intro message, challenges (objective, expected output, incomplete code), and footer | " &amp;</v>
      </c>
      <c r="F35" s="54" t="s">
        <v>224</v>
      </c>
    </row>
    <row r="36" spans="2:6">
      <c r="B36" s="54" t="s">
        <v>270</v>
      </c>
      <c r="C36" s="54" t="s">
        <v>220</v>
      </c>
      <c r="D36" s="90" t="s">
        <v>363</v>
      </c>
      <c r="E36" s="75"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0"/>
      <c r="E37" s="75" t="str">
        <f t="shared" si="0"/>
        <v/>
      </c>
      <c r="F37" s="54" t="s">
        <v>224</v>
      </c>
    </row>
    <row r="38" spans="2:6">
      <c r="B38" s="54"/>
      <c r="C38" s="54"/>
      <c r="D38" s="90"/>
      <c r="E38" s="86" t="s">
        <v>362</v>
      </c>
      <c r="F38" s="54" t="s">
        <v>224</v>
      </c>
    </row>
    <row r="39" spans="2:6">
      <c r="B39" s="54"/>
      <c r="C39" s="54"/>
      <c r="D39" s="90"/>
      <c r="E39" s="75"/>
      <c r="F39" s="54" t="s">
        <v>224</v>
      </c>
    </row>
    <row r="40" spans="2:6">
      <c r="B40" s="54"/>
      <c r="C40" s="54"/>
      <c r="D40" s="90"/>
      <c r="E40" s="75"/>
      <c r="F40" s="54" t="s">
        <v>224</v>
      </c>
    </row>
    <row r="41" spans="2:6">
      <c r="B41" s="54"/>
      <c r="C41" s="54"/>
      <c r="D41" s="90"/>
      <c r="E41" s="75"/>
      <c r="F41" s="54" t="s">
        <v>224</v>
      </c>
    </row>
    <row r="42" spans="2:6">
      <c r="B42" s="54"/>
      <c r="C42" s="54"/>
      <c r="D42" s="90"/>
      <c r="E42" s="75"/>
      <c r="F42" s="54"/>
    </row>
    <row r="43" spans="2:6">
      <c r="B43" s="72"/>
      <c r="C43" s="72"/>
      <c r="E43" s="84"/>
    </row>
    <row r="44" spans="2:6">
      <c r="B44" s="72"/>
      <c r="C44" s="72"/>
      <c r="E44" s="84"/>
    </row>
    <row r="45" spans="2:6" ht="36">
      <c r="B45" s="77" t="s">
        <v>440</v>
      </c>
      <c r="C45" s="72"/>
      <c r="E45" s="84"/>
    </row>
    <row r="46" spans="2:6">
      <c r="B46" s="74" t="s">
        <v>263</v>
      </c>
      <c r="C46" s="74" t="s">
        <v>576</v>
      </c>
      <c r="D46" s="74" t="s">
        <v>577</v>
      </c>
      <c r="E46" s="86" t="s">
        <v>264</v>
      </c>
      <c r="F46" s="32" t="s">
        <v>224</v>
      </c>
    </row>
    <row r="47" spans="2:6">
      <c r="B47" s="54" t="s">
        <v>222</v>
      </c>
      <c r="C47" s="54" t="s">
        <v>160</v>
      </c>
      <c r="D47" s="90" t="s">
        <v>335</v>
      </c>
      <c r="E47" s="75" t="str">
        <f t="shared" ref="E47:E76" si="1">IF(D47="","",""""&amp;C47&amp;" "&amp;IF(C47="[FOOTER RULE - STRICT]",D47,IF(RIGHT(D47,6)=" | "&amp;CHAR(34)&amp;" &amp;",D47,D47&amp;" | "&amp;CHAR(34)&amp;" &amp;")))</f>
        <v>"[ROLE] Tech Lead | " &amp;</v>
      </c>
      <c r="F47" s="32" t="s">
        <v>224</v>
      </c>
    </row>
    <row r="48" spans="2:6">
      <c r="B48" s="54" t="s">
        <v>222</v>
      </c>
      <c r="C48" s="54" t="s">
        <v>162</v>
      </c>
      <c r="D48" s="90" t="s">
        <v>365</v>
      </c>
      <c r="E48" s="75" t="str">
        <f t="shared" si="1"/>
        <v>"[TASK] Assign incomplete project script | " &amp;</v>
      </c>
      <c r="F48" s="32" t="s">
        <v>224</v>
      </c>
    </row>
    <row r="49" spans="2:6">
      <c r="B49" s="54" t="s">
        <v>222</v>
      </c>
      <c r="C49" s="54" t="s">
        <v>310</v>
      </c>
      <c r="D49" s="90" t="s">
        <v>165</v>
      </c>
      <c r="E49" s="75" t="str">
        <f t="shared" si="1"/>
        <v>"[PROJECT] " &amp; I9 &amp; " | " &amp;</v>
      </c>
      <c r="F49" s="32" t="s">
        <v>224</v>
      </c>
    </row>
    <row r="50" spans="2:6">
      <c r="B50" s="54" t="s">
        <v>222</v>
      </c>
      <c r="C50" s="54" t="s">
        <v>252</v>
      </c>
      <c r="D50" s="90" t="s">
        <v>931</v>
      </c>
      <c r="E50" s="75" t="str">
        <f t="shared" si="1"/>
        <v>"[TOPICS USED] " &amp; A9 &amp; " | " &amp;</v>
      </c>
      <c r="F50" s="32" t="s">
        <v>224</v>
      </c>
    </row>
    <row r="51" spans="2:6">
      <c r="B51" s="54" t="s">
        <v>222</v>
      </c>
      <c r="C51" s="54" t="s">
        <v>166</v>
      </c>
      <c r="D51" s="90" t="s">
        <v>167</v>
      </c>
      <c r="E51" s="75" t="str">
        <f t="shared" si="1"/>
        <v>"[LEVEL] " &amp; G9 &amp; " | " &amp;</v>
      </c>
      <c r="F51" s="32" t="s">
        <v>224</v>
      </c>
    </row>
    <row r="52" spans="2:6">
      <c r="B52" s="54" t="s">
        <v>222</v>
      </c>
      <c r="C52" s="54" t="s">
        <v>229</v>
      </c>
      <c r="D52" s="90" t="s">
        <v>266</v>
      </c>
      <c r="E52" s="75" t="str">
        <f t="shared" si="1"/>
        <v>"[LIBRARY BEING LEARNED] " &amp; $I$3 &amp; " | " &amp;</v>
      </c>
      <c r="F52" s="32" t="s">
        <v>224</v>
      </c>
    </row>
    <row r="53" spans="2:6">
      <c r="B53" s="73" t="s">
        <v>222</v>
      </c>
      <c r="C53" s="54" t="s">
        <v>225</v>
      </c>
      <c r="D53" s="90"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E53" s="75" t="str">
        <f t="shared" si="1"/>
        <v>"[ECOSYSTEM ORIENTATION RULE] If a data manipulation library, external package, or ecosystem like Pandas or NumPy is specified in " &amp; $I$3 &amp; ", you are CRITICALLY FORBIDDEN from using reinventing native package features using raw Python code, manual boilerplate parsing, or ignoring the library's built-in helper functions and idioms. You MUST enforce the official API design patterns, native objects, core helper modules, and idiomatic execution flows and data structures of that specific library. | " &amp;</v>
      </c>
      <c r="F53" s="32" t="s">
        <v>224</v>
      </c>
    </row>
    <row r="54" spans="2:6">
      <c r="B54" s="54" t="s">
        <v>223</v>
      </c>
      <c r="C54" s="32" t="s">
        <v>172</v>
      </c>
      <c r="D54" s="90" t="s">
        <v>253</v>
      </c>
      <c r="E54" s="75"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488</v>
      </c>
      <c r="D55" s="90" t="s">
        <v>480</v>
      </c>
      <c r="E55" s="75"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0" t="s">
        <v>585</v>
      </c>
      <c r="E56" s="75"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648</v>
      </c>
      <c r="D57" s="90" t="str">
        <f>Variables!E49 &amp; " | " &amp; CHAR(34) &amp; " &amp;"</f>
        <v>Require standard pip tooling and requirements.txt file for external dependencies when applicable. | " &amp;</v>
      </c>
      <c r="E57" s="75" t="str">
        <f t="shared" si="1"/>
        <v>"[EXTERNAL_PACKAGE_PROTOCOL] Require standard pip tooling and requirements.txt file for external dependencies when applicable. | " &amp;</v>
      </c>
      <c r="F57" s="32" t="s">
        <v>224</v>
      </c>
    </row>
    <row r="58" spans="2:6">
      <c r="B58" s="54" t="s">
        <v>223</v>
      </c>
      <c r="C58" s="32" t="s">
        <v>650</v>
      </c>
      <c r="D58" s="90"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E58" s="75" t="str">
        <f t="shared" si="1"/>
        <v>"[CHALLENGE_CONSTRAINTS_POLICY] MUST be between 25–40 lines of EXECUTABLE base Python code (STRICT: Do NOT count comments or # TODO blocks). " &amp; IF(G9="Beginner","25–40", IF(G9="Intermediate","30–60","40–100")) &amp; " Multi-step functional script flow. Max 2 functions, NO classes. Lógica de integración ubicada exclusivamente dentro de los bloques # TODO. | " &amp;</v>
      </c>
      <c r="F58" s="32" t="s">
        <v>224</v>
      </c>
    </row>
    <row r="59" spans="2:6">
      <c r="B59" s="54" t="s">
        <v>270</v>
      </c>
      <c r="C59" s="54" t="s">
        <v>207</v>
      </c>
      <c r="D59" s="90" t="s">
        <v>279</v>
      </c>
      <c r="E59" s="75" t="str">
        <f t="shared" si="1"/>
        <v>"[FORMAT RULE] Only valid markdown code blocks allowed | " &amp;</v>
      </c>
      <c r="F59" s="32" t="s">
        <v>224</v>
      </c>
    </row>
    <row r="60" spans="2:6">
      <c r="B60" s="54" t="s">
        <v>270</v>
      </c>
      <c r="C60" s="54" t="s">
        <v>209</v>
      </c>
      <c r="D60" s="90" t="s">
        <v>280</v>
      </c>
      <c r="E60" s="75" t="str">
        <f t="shared" si="1"/>
        <v>"[LANGUAGE TAG RULE] ALWAYS label markdown code blocks with the correct underlying programming language (e.g., python, javascript, sql) | " &amp;</v>
      </c>
      <c r="F60" s="32" t="s">
        <v>224</v>
      </c>
    </row>
    <row r="61" spans="2:6">
      <c r="B61" s="54" t="s">
        <v>270</v>
      </c>
      <c r="C61" s="54" t="s">
        <v>338</v>
      </c>
      <c r="D61" s="90" t="s">
        <v>366</v>
      </c>
      <c r="E61" s="75"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270</v>
      </c>
      <c r="C62" s="54" t="s">
        <v>187</v>
      </c>
      <c r="D62" s="90" t="s">
        <v>367</v>
      </c>
      <c r="E62" s="75"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270</v>
      </c>
      <c r="C63" s="54" t="s">
        <v>177</v>
      </c>
      <c r="D63" s="90" t="s">
        <v>368</v>
      </c>
      <c r="E63" s="75" t="str">
        <f t="shared" si="1"/>
        <v>"[OUTPUT CONTRACT] EXACTLY 1 project. Structure MUST be: Tech Lead Intro Message, Project: Objective (max 6 lines), Expected Output (code block), Incomplete Code | " &amp;</v>
      </c>
      <c r="F63" s="32" t="s">
        <v>224</v>
      </c>
    </row>
    <row r="64" spans="2:6">
      <c r="B64" s="54" t="s">
        <v>270</v>
      </c>
      <c r="C64" s="54" t="s">
        <v>369</v>
      </c>
      <c r="D64" s="90" t="s">
        <v>370</v>
      </c>
      <c r="E64" s="75" t="str">
        <f t="shared" si="1"/>
        <v>"[OUTPUT TRUNCATION RULE] If output is large, show only first 5 lines. Do NOT use ellipsis (...) | " &amp;</v>
      </c>
      <c r="F64" s="32" t="s">
        <v>224</v>
      </c>
    </row>
    <row r="65" spans="2:6">
      <c r="B65" s="54" t="s">
        <v>270</v>
      </c>
      <c r="C65" s="54" t="s">
        <v>344</v>
      </c>
      <c r="D65" s="90" t="s">
        <v>371</v>
      </c>
      <c r="E65" s="75" t="str">
        <f t="shared" si="1"/>
        <v>"[OUTPUT EXECUTION RULE - STRICT] Expected output MUST be explicit, complete, and produced via final print(). | " &amp;</v>
      </c>
      <c r="F65" s="32" t="s">
        <v>224</v>
      </c>
    </row>
    <row r="66" spans="2:6">
      <c r="B66" s="54" t="s">
        <v>270</v>
      </c>
      <c r="C66" s="54" t="s">
        <v>346</v>
      </c>
      <c r="D66" s="90" t="s">
        <v>372</v>
      </c>
      <c r="E66" s="75" t="str">
        <f t="shared" si="1"/>
        <v>"[BASE CODE INTEGRITY RULE - STRICT] Code outside the TODO block MUST be 100% valid, logically correct, and run without errors. Do NOT use 'pass', '...', or empty placeholders outside the TODO. | " &amp;</v>
      </c>
      <c r="F66" s="32" t="s">
        <v>224</v>
      </c>
    </row>
    <row r="67" spans="2:6">
      <c r="B67" s="54" t="s">
        <v>270</v>
      </c>
      <c r="C67" s="54" t="s">
        <v>373</v>
      </c>
      <c r="D67" s="90" t="s">
        <v>374</v>
      </c>
      <c r="E67" s="75" t="str">
        <f t="shared" si="1"/>
        <v>"[TODO REALISM RULE] TODO must represent realistic integration bugs. Describe what is incorrect/incomplete. | " &amp;</v>
      </c>
      <c r="F67" s="32" t="s">
        <v>224</v>
      </c>
    </row>
    <row r="68" spans="2:6">
      <c r="B68" s="54" t="s">
        <v>270</v>
      </c>
      <c r="C68" s="54" t="s">
        <v>354</v>
      </c>
      <c r="D68" s="90" t="s">
        <v>375</v>
      </c>
      <c r="E68" s="75" t="str">
        <f t="shared" si="1"/>
        <v>"[TODO ISOLATION RULE - STRICT] ALL missing, incorrect, or output-affecting logic MUST exist ONLY inside the TODO block. Replace ONLY integration logic. | " &amp;</v>
      </c>
      <c r="F68" s="32" t="s">
        <v>224</v>
      </c>
    </row>
    <row r="69" spans="2:6">
      <c r="B69" s="54" t="s">
        <v>270</v>
      </c>
      <c r="C69" s="54" t="s">
        <v>302</v>
      </c>
      <c r="D69" s="90" t="s">
        <v>356</v>
      </c>
      <c r="E69" s="75" t="str">
        <f t="shared" si="1"/>
        <v>"[NO SOLUTION RULE - STRICT] The code under the # TODO MUST be left empty or with a 'pass'. DO NOT write the actual solution. | " &amp;</v>
      </c>
      <c r="F69" s="32" t="s">
        <v>224</v>
      </c>
    </row>
    <row r="70" spans="2:6">
      <c r="B70" s="54" t="s">
        <v>270</v>
      </c>
      <c r="C70" s="54" t="s">
        <v>216</v>
      </c>
      <c r="D70" s="90" t="s">
        <v>376</v>
      </c>
      <c r="E70" s="75" t="str">
        <f t="shared" si="1"/>
        <v>"[OUTPUT] Only header, dataset summary or statement (if any), intro message, objective, expected output, incomplete code, and footer | " &amp;</v>
      </c>
      <c r="F70" s="32" t="s">
        <v>224</v>
      </c>
    </row>
    <row r="71" spans="2:6">
      <c r="B71" s="54" t="s">
        <v>270</v>
      </c>
      <c r="C71" s="54" t="s">
        <v>220</v>
      </c>
      <c r="D71" s="90" t="s">
        <v>377</v>
      </c>
      <c r="E71" s="75"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0"/>
      <c r="E72" s="75" t="str">
        <f t="shared" si="1"/>
        <v/>
      </c>
      <c r="F72" s="32" t="s">
        <v>224</v>
      </c>
    </row>
    <row r="73" spans="2:6">
      <c r="B73" s="54"/>
      <c r="C73" s="54"/>
      <c r="D73" s="90"/>
      <c r="E73" s="75" t="str">
        <f t="shared" si="1"/>
        <v/>
      </c>
      <c r="F73" s="32" t="s">
        <v>224</v>
      </c>
    </row>
    <row r="74" spans="2:6">
      <c r="B74" s="54"/>
      <c r="C74" s="54"/>
      <c r="D74" s="90"/>
      <c r="E74" s="75" t="str">
        <f t="shared" si="1"/>
        <v/>
      </c>
      <c r="F74" s="32" t="s">
        <v>224</v>
      </c>
    </row>
    <row r="75" spans="2:6">
      <c r="B75" s="54"/>
      <c r="C75" s="54"/>
      <c r="D75" s="90"/>
      <c r="E75" s="75" t="str">
        <f t="shared" si="1"/>
        <v/>
      </c>
      <c r="F75" s="32" t="s">
        <v>224</v>
      </c>
    </row>
    <row r="76" spans="2:6">
      <c r="B76" s="54"/>
      <c r="C76" s="54"/>
      <c r="D76" s="90"/>
      <c r="E76" s="75" t="str">
        <f t="shared" si="1"/>
        <v/>
      </c>
      <c r="F76" s="32" t="s">
        <v>224</v>
      </c>
    </row>
    <row r="77" spans="2:6">
      <c r="E77" s="84"/>
      <c r="F77" t="s">
        <v>224</v>
      </c>
    </row>
    <row r="79" spans="2:6" ht="36">
      <c r="B79" s="78" t="s">
        <v>438</v>
      </c>
    </row>
    <row r="80" spans="2:6">
      <c r="B80" s="74" t="s">
        <v>221</v>
      </c>
      <c r="C80" s="74" t="s">
        <v>576</v>
      </c>
      <c r="D80" s="74" t="s">
        <v>577</v>
      </c>
      <c r="E80" s="87" t="s">
        <v>234</v>
      </c>
      <c r="F80" s="54" t="s">
        <v>224</v>
      </c>
    </row>
    <row r="81" spans="2:6">
      <c r="B81" s="54" t="s">
        <v>222</v>
      </c>
      <c r="C81" s="54" t="s">
        <v>379</v>
      </c>
      <c r="D81" s="90" t="s">
        <v>380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0" t="s">
        <v>381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0" t="s">
        <v>934</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0" t="s">
        <v>382</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0" t="s">
        <v>266</v>
      </c>
      <c r="E85" s="17" t="str">
        <f t="shared" si="2"/>
        <v>"[LIBRARY BEING LEARNED] " &amp; $I$3 &amp; " | " &amp;</v>
      </c>
      <c r="F85" s="54" t="s">
        <v>224</v>
      </c>
    </row>
    <row r="86" spans="2:6">
      <c r="B86" s="54" t="s">
        <v>222</v>
      </c>
      <c r="C86" s="54" t="s">
        <v>172</v>
      </c>
      <c r="D86" s="90"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0"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586</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32" t="s">
        <v>987</v>
      </c>
      <c r="D90" s="90" t="str">
        <f>Variables!E52 &amp; " " &amp; Variables!E53 &amp; " " &amp; Variables!E54 &amp; " " &amp; Variables!E55 &amp; " | " &amp; CHAR(34) &amp; " &amp;"</f>
        <v>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E90" s="17" t="str">
        <f t="shared" si="2"/>
        <v>"[CORE_QUALITY_POLICY] Act as 'The Logical Scaffold' (El Maestro de Obra). Focus on simple Data Gap Analysis (Point A -&gt; Point B -&gt; Point C) and structural code completion. Use descriptive snake_case for variables/functions, UPPER_CASE for constants, and snake_case for file names. Clean, Pythonic, PEP 8 compliant code with 4-space indentation. Enforce Minimal Intervention Rule and NO KEYBOARD rule in Phase 1. Reject OOP class definitions and global variable mutations. NEVER use mutable default arguments in functions (use None instead). | " &amp;</v>
      </c>
      <c r="F90" s="54" t="s">
        <v>224</v>
      </c>
    </row>
    <row r="91" spans="2:6">
      <c r="B91" s="54" t="s">
        <v>270</v>
      </c>
      <c r="C91" s="54" t="s">
        <v>238</v>
      </c>
      <c r="D91" s="90" t="s">
        <v>383</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270</v>
      </c>
      <c r="C92" s="54" t="s">
        <v>240</v>
      </c>
      <c r="D92" s="90" t="s">
        <v>384</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270</v>
      </c>
      <c r="C93" s="54" t="s">
        <v>241</v>
      </c>
      <c r="D93" s="90" t="s">
        <v>385</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270</v>
      </c>
      <c r="C94" s="54" t="s">
        <v>244</v>
      </c>
      <c r="D94" s="90" t="s">
        <v>386</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270</v>
      </c>
      <c r="C95" s="54" t="s">
        <v>327</v>
      </c>
      <c r="D95" s="90" t="s">
        <v>387</v>
      </c>
      <c r="E95" s="17" t="str">
        <f t="shared" si="2"/>
        <v>"[FOOTER RULE] End your response with: '--- ⚡ *Coding5s Mentor System — Eliminating Epistemic Debt &amp; Connecting the Flow*',</v>
      </c>
      <c r="F95" s="54" t="s">
        <v>224</v>
      </c>
    </row>
    <row r="96" spans="2:6">
      <c r="B96" s="54"/>
      <c r="C96" s="54"/>
      <c r="D96" s="54"/>
      <c r="E96" s="87" t="s">
        <v>333</v>
      </c>
      <c r="F96" s="54" t="s">
        <v>224</v>
      </c>
    </row>
    <row r="97" spans="2:6">
      <c r="B97" s="54"/>
      <c r="C97" s="54"/>
      <c r="D97" s="54"/>
      <c r="E97" s="75" t="str">
        <f t="shared" ref="E97:E100" si="3">IF(D97="","",""""&amp;C97&amp;" "&amp;IF(C97="[FOOTER RULE - STRICT]",D97,IF(RIGHT(D97,6)=" | "&amp;CHAR(34)&amp;" &amp;",D97,D97&amp;" | "&amp;CHAR(34)&amp;" &amp;")))</f>
        <v/>
      </c>
      <c r="F97" s="54" t="s">
        <v>224</v>
      </c>
    </row>
    <row r="98" spans="2:6">
      <c r="B98" s="54"/>
      <c r="C98" s="54"/>
      <c r="D98" s="54"/>
      <c r="E98" s="75" t="str">
        <f t="shared" si="3"/>
        <v/>
      </c>
      <c r="F98" s="54" t="s">
        <v>224</v>
      </c>
    </row>
    <row r="99" spans="2:6">
      <c r="B99" s="54"/>
      <c r="C99" s="54"/>
      <c r="D99" s="54"/>
      <c r="E99" s="75" t="str">
        <f t="shared" si="3"/>
        <v/>
      </c>
      <c r="F99" s="54" t="s">
        <v>224</v>
      </c>
    </row>
    <row r="100" spans="2:6">
      <c r="B100" s="54"/>
      <c r="C100" s="54"/>
      <c r="D100" s="54"/>
      <c r="E100" s="75"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0" zoomScaleNormal="100" workbookViewId="0">
      <selection activeCell="D91" sqref="D91"/>
    </sheetView>
  </sheetViews>
  <sheetFormatPr defaultRowHeight="15"/>
  <cols>
    <col min="1" max="1" width="5.42578125" customWidth="1"/>
    <col min="2" max="2" width="36.85546875" customWidth="1"/>
    <col min="3" max="3" width="33" customWidth="1"/>
    <col min="4" max="4" width="85.28515625" customWidth="1"/>
    <col min="5" max="5" width="39.5703125" style="83" customWidth="1"/>
    <col min="6" max="6" width="4" customWidth="1"/>
  </cols>
  <sheetData>
    <row r="2" spans="2:29" ht="36">
      <c r="B2" s="76" t="s">
        <v>437</v>
      </c>
      <c r="D2" s="79" t="s">
        <v>410</v>
      </c>
      <c r="H2" s="80"/>
      <c r="T2" s="80"/>
    </row>
    <row r="3" spans="2:29">
      <c r="B3" s="74" t="s">
        <v>221</v>
      </c>
      <c r="C3" s="74" t="s">
        <v>576</v>
      </c>
      <c r="D3" s="74" t="s">
        <v>577</v>
      </c>
      <c r="E3" s="86" t="s">
        <v>228</v>
      </c>
      <c r="F3" s="4" t="s">
        <v>224</v>
      </c>
      <c r="AC3" t="s">
        <v>224</v>
      </c>
    </row>
    <row r="4" spans="2:29">
      <c r="B4" s="73" t="s">
        <v>222</v>
      </c>
      <c r="C4" s="54" t="s">
        <v>160</v>
      </c>
      <c r="D4" s="88" t="s">
        <v>335</v>
      </c>
      <c r="E4" s="75" t="str">
        <f t="shared" ref="E4:E39" si="0">IF(D4="","",""""&amp;C4&amp;" "&amp;IF(C4="[FOOTER RULE - STRICT]",D4,IF(RIGHT(D4,6)=" | "&amp;CHAR(34)&amp;" &amp;",D4,D4&amp;" | "&amp;CHAR(34)&amp;" &amp;")))</f>
        <v>"[ROLE] Tech Lead | " &amp;</v>
      </c>
      <c r="F4" s="54" t="s">
        <v>224</v>
      </c>
    </row>
    <row r="5" spans="2:29">
      <c r="B5" s="73" t="s">
        <v>222</v>
      </c>
      <c r="C5" s="54" t="s">
        <v>162</v>
      </c>
      <c r="D5" s="88" t="s">
        <v>388</v>
      </c>
      <c r="E5" s="75" t="str">
        <f t="shared" si="0"/>
        <v>"[TASK] Provide intentionally messy but functional code for learning debugging and improvement | " &amp;</v>
      </c>
      <c r="F5" s="54" t="s">
        <v>224</v>
      </c>
    </row>
    <row r="6" spans="2:29">
      <c r="B6" s="73" t="s">
        <v>222</v>
      </c>
      <c r="C6" s="54" t="s">
        <v>164</v>
      </c>
      <c r="D6" s="88" t="s">
        <v>165</v>
      </c>
      <c r="E6" s="75" t="str">
        <f t="shared" si="0"/>
        <v>"[TOPIC] " &amp; I9 &amp; " | " &amp;</v>
      </c>
      <c r="F6" s="54" t="s">
        <v>224</v>
      </c>
    </row>
    <row r="7" spans="2:29">
      <c r="B7" s="73" t="s">
        <v>222</v>
      </c>
      <c r="C7" s="54" t="s">
        <v>166</v>
      </c>
      <c r="D7" s="88" t="s">
        <v>167</v>
      </c>
      <c r="E7" s="75" t="str">
        <f t="shared" si="0"/>
        <v>"[LEVEL] " &amp; G9 &amp; " | " &amp;</v>
      </c>
      <c r="F7" s="54" t="s">
        <v>224</v>
      </c>
    </row>
    <row r="8" spans="2:29">
      <c r="B8" s="73" t="s">
        <v>222</v>
      </c>
      <c r="C8" s="54" t="s">
        <v>168</v>
      </c>
      <c r="D8" s="88" t="s">
        <v>275</v>
      </c>
      <c r="E8" s="75" t="str">
        <f t="shared" si="0"/>
        <v>"[COUNT] " &amp; D9 &amp; " challenges | " &amp;</v>
      </c>
      <c r="F8" s="54" t="s">
        <v>224</v>
      </c>
    </row>
    <row r="9" spans="2:29">
      <c r="B9" s="73" t="s">
        <v>222</v>
      </c>
      <c r="C9" s="54" t="s">
        <v>229</v>
      </c>
      <c r="D9" s="88" t="s">
        <v>266</v>
      </c>
      <c r="E9" s="75" t="str">
        <f t="shared" si="0"/>
        <v>"[LIBRARY BEING LEARNED] " &amp; $I$3 &amp; " | " &amp;</v>
      </c>
      <c r="F9" s="54" t="s">
        <v>224</v>
      </c>
    </row>
    <row r="10" spans="2:29">
      <c r="B10" s="73" t="s">
        <v>222</v>
      </c>
      <c r="C10" s="54" t="s">
        <v>225</v>
      </c>
      <c r="D10" s="88"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10" s="75"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10" s="54" t="s">
        <v>224</v>
      </c>
    </row>
    <row r="11" spans="2:29">
      <c r="B11" s="73" t="s">
        <v>222</v>
      </c>
      <c r="C11" s="54" t="s">
        <v>170</v>
      </c>
      <c r="D11" s="88" t="s">
        <v>389</v>
      </c>
      <c r="E11" s="75" t="str">
        <f t="shared" si="0"/>
        <v>"[PERSONA RULE] Act as a Tech Lead. A junior wrote this working but messy code. Tone: professional but exhausted by the code quality | " &amp;</v>
      </c>
      <c r="F11" s="54" t="s">
        <v>224</v>
      </c>
    </row>
    <row r="12" spans="2:29">
      <c r="B12" s="73" t="s">
        <v>222</v>
      </c>
      <c r="C12" s="54" t="s">
        <v>172</v>
      </c>
      <c r="D12" s="88" t="s">
        <v>390</v>
      </c>
      <c r="E12" s="75"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3" t="s">
        <v>222</v>
      </c>
      <c r="C13" s="54" t="s">
        <v>215</v>
      </c>
      <c r="D13" s="88" t="s">
        <v>587</v>
      </c>
      <c r="E13" s="75"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1" t="s">
        <v>222</v>
      </c>
      <c r="C14" s="54" t="s">
        <v>488</v>
      </c>
      <c r="D14" s="88" t="s">
        <v>480</v>
      </c>
      <c r="E14" s="75"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1" t="s">
        <v>223</v>
      </c>
      <c r="C15" s="54" t="s">
        <v>230</v>
      </c>
      <c r="D15" s="88"/>
      <c r="E15" s="75" t="str">
        <f t="shared" si="0"/>
        <v/>
      </c>
      <c r="F15" s="54" t="s">
        <v>224</v>
      </c>
    </row>
    <row r="16" spans="2:29">
      <c r="B16" s="81" t="s">
        <v>223</v>
      </c>
      <c r="C16" s="54" t="s">
        <v>230</v>
      </c>
      <c r="D16" s="88"/>
      <c r="E16" s="75" t="str">
        <f t="shared" si="0"/>
        <v/>
      </c>
      <c r="F16" s="54" t="s">
        <v>224</v>
      </c>
    </row>
    <row r="17" spans="2:6">
      <c r="B17" s="81" t="s">
        <v>223</v>
      </c>
      <c r="C17" s="54" t="s">
        <v>230</v>
      </c>
      <c r="D17" s="88"/>
      <c r="E17" s="75" t="str">
        <f t="shared" si="0"/>
        <v/>
      </c>
      <c r="F17" s="54" t="s">
        <v>224</v>
      </c>
    </row>
    <row r="18" spans="2:6">
      <c r="B18" s="54" t="s">
        <v>270</v>
      </c>
      <c r="C18" s="54" t="s">
        <v>180</v>
      </c>
      <c r="D18" s="88" t="s">
        <v>391</v>
      </c>
      <c r="E18" s="75" t="str">
        <f t="shared" si="0"/>
        <v>"[CODE QUALITY RULE] Code MUST be executable and correct BUT intentionally messy, inconsistent, or suboptimal | " &amp;</v>
      </c>
      <c r="F18" s="54" t="s">
        <v>224</v>
      </c>
    </row>
    <row r="19" spans="2:6">
      <c r="B19" s="54" t="s">
        <v>270</v>
      </c>
      <c r="C19" s="54" t="s">
        <v>392</v>
      </c>
      <c r="D19" s="88" t="s">
        <v>393</v>
      </c>
      <c r="E19" s="75"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270</v>
      </c>
      <c r="C20" s="54" t="s">
        <v>394</v>
      </c>
      <c r="D20" s="88" t="s">
        <v>395</v>
      </c>
      <c r="E20" s="75" t="str">
        <f t="shared" si="0"/>
        <v>"[STYLE INCONSISTENCY RULE] Each challenge should feel like it was written at a different time with different formatting styles | " &amp;</v>
      </c>
      <c r="F20" s="54" t="s">
        <v>224</v>
      </c>
    </row>
    <row r="21" spans="2:6">
      <c r="B21" s="54" t="s">
        <v>270</v>
      </c>
      <c r="C21" s="54" t="s">
        <v>188</v>
      </c>
      <c r="D21" s="88" t="s">
        <v>659</v>
      </c>
      <c r="E21" s="75" t="str">
        <f t="shared" si="0"/>
        <v>"[FILE HANDLING RULE] Use correct loaders and enforce encoding='utf-8' and newline='' when applicable if the programming language supports it. | " &amp;</v>
      </c>
      <c r="F21" s="54" t="s">
        <v>224</v>
      </c>
    </row>
    <row r="22" spans="2:6">
      <c r="B22" s="54" t="s">
        <v>270</v>
      </c>
      <c r="C22" s="54" t="s">
        <v>189</v>
      </c>
      <c r="D22" s="88" t="s">
        <v>658</v>
      </c>
      <c r="E22" s="75" t="str">
        <f t="shared" si="0"/>
        <v>"[DATA TYPE RULE] Explicit casting required before calculations when the programming language requires it. | " &amp;</v>
      </c>
      <c r="F22" s="54" t="s">
        <v>224</v>
      </c>
    </row>
    <row r="23" spans="2:6">
      <c r="B23" s="54" t="s">
        <v>270</v>
      </c>
      <c r="C23" s="54" t="s">
        <v>190</v>
      </c>
      <c r="D23" s="88" t="s">
        <v>396</v>
      </c>
      <c r="E23" s="75" t="str">
        <f t="shared" si="0"/>
        <v>"[DATA ROBUSTNESS RULE] Handle missing, malformed, or inconsistent data safely | " &amp;</v>
      </c>
      <c r="F23" s="54" t="s">
        <v>224</v>
      </c>
    </row>
    <row r="24" spans="2:6">
      <c r="B24" s="54" t="s">
        <v>270</v>
      </c>
      <c r="C24" s="54" t="s">
        <v>191</v>
      </c>
      <c r="D24" s="88" t="s">
        <v>657</v>
      </c>
      <c r="E24" s="75" t="str">
        <f t="shared" si="0"/>
        <v>"[BOOLEAN HANDLING RULE] Normalize boolean values before comparison when the programming language requires it. | " &amp;</v>
      </c>
      <c r="F24" s="54" t="s">
        <v>224</v>
      </c>
    </row>
    <row r="25" spans="2:6">
      <c r="B25" s="54" t="s">
        <v>270</v>
      </c>
      <c r="C25" s="54" t="s">
        <v>192</v>
      </c>
      <c r="D25" s="88" t="s">
        <v>397</v>
      </c>
      <c r="E25" s="75" t="str">
        <f t="shared" si="0"/>
        <v>"[DATA CONSISTENCY RULE] Respect dataset schema | " &amp;</v>
      </c>
      <c r="F25" s="54" t="s">
        <v>224</v>
      </c>
    </row>
    <row r="26" spans="2:6">
      <c r="B26" s="54" t="s">
        <v>270</v>
      </c>
      <c r="C26" s="54" t="s">
        <v>207</v>
      </c>
      <c r="D26" s="88" t="s">
        <v>279</v>
      </c>
      <c r="E26" s="75" t="str">
        <f t="shared" si="0"/>
        <v>"[FORMAT RULE] Only valid markdown code blocks allowed | " &amp;</v>
      </c>
      <c r="F26" s="54" t="s">
        <v>224</v>
      </c>
    </row>
    <row r="27" spans="2:6">
      <c r="B27" s="54" t="s">
        <v>270</v>
      </c>
      <c r="C27" s="54" t="s">
        <v>209</v>
      </c>
      <c r="D27" s="88" t="s">
        <v>280</v>
      </c>
      <c r="E27" s="75" t="str">
        <f t="shared" si="0"/>
        <v>"[LANGUAGE TAG RULE] ALWAYS label markdown code blocks with the correct underlying programming language (e.g., python, javascript, sql) | " &amp;</v>
      </c>
      <c r="F27" s="54" t="s">
        <v>224</v>
      </c>
    </row>
    <row r="28" spans="2:6">
      <c r="B28" s="54" t="s">
        <v>270</v>
      </c>
      <c r="C28" s="54" t="s">
        <v>211</v>
      </c>
      <c r="D28" s="88" t="s">
        <v>398</v>
      </c>
      <c r="E28" s="75" t="str">
        <f t="shared" si="0"/>
        <v>"[OUTPUT FORMAT RULE] Monetary values formatted with '$', commas, 2 decimals | " &amp;</v>
      </c>
      <c r="F28" s="54" t="s">
        <v>224</v>
      </c>
    </row>
    <row r="29" spans="2:6">
      <c r="B29" s="54" t="s">
        <v>270</v>
      </c>
      <c r="C29" s="54" t="s">
        <v>216</v>
      </c>
      <c r="D29" s="88" t="s">
        <v>399</v>
      </c>
      <c r="E29" s="75" t="str">
        <f t="shared" si="0"/>
        <v>"[OUTPUT] Only header, dataset summary or statement (if any), intro, challenges, code, outputs, and footer | " &amp;</v>
      </c>
      <c r="F29" s="54" t="s">
        <v>224</v>
      </c>
    </row>
    <row r="30" spans="2:6">
      <c r="B30" s="54" t="s">
        <v>270</v>
      </c>
      <c r="C30" s="54" t="s">
        <v>174</v>
      </c>
      <c r="D30" s="88" t="s">
        <v>339</v>
      </c>
      <c r="E30" s="75"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270</v>
      </c>
      <c r="C31" s="54" t="s">
        <v>175</v>
      </c>
      <c r="D31" s="88" t="s">
        <v>400</v>
      </c>
      <c r="E31" s="75" t="str">
        <f t="shared" si="0"/>
        <v>"[DATA SUMMARY FORMAT RULE] When a dataset is present, you MUST display IMMEDIATELY AFTER THE HEADER: Dataset Summary: - File Type: - Columns / Fields: - Data Types: - Notes: | " &amp;</v>
      </c>
      <c r="F31" s="54" t="s">
        <v>224</v>
      </c>
    </row>
    <row r="32" spans="2:6">
      <c r="B32" s="54" t="s">
        <v>270</v>
      </c>
      <c r="C32" s="54" t="s">
        <v>187</v>
      </c>
      <c r="D32" s="88" t="s">
        <v>401</v>
      </c>
      <c r="E32" s="75"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270</v>
      </c>
      <c r="C33" s="54" t="s">
        <v>177</v>
      </c>
      <c r="D33" s="88" t="s">
        <v>402</v>
      </c>
      <c r="E33" s="75"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270</v>
      </c>
      <c r="C34" s="54" t="s">
        <v>403</v>
      </c>
      <c r="D34" s="88" t="s">
        <v>404</v>
      </c>
      <c r="E34" s="75" t="str">
        <f t="shared" si="0"/>
        <v>"[REVIEW INTENT RULE] The user is expected to review, identify issues, and refactor the code to production-level quality | " &amp;</v>
      </c>
      <c r="F34" s="54" t="s">
        <v>224</v>
      </c>
    </row>
    <row r="35" spans="2:6">
      <c r="B35" s="54" t="s">
        <v>270</v>
      </c>
      <c r="C35" s="54" t="s">
        <v>178</v>
      </c>
      <c r="D35" s="88" t="s">
        <v>405</v>
      </c>
      <c r="E35" s="75"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270</v>
      </c>
      <c r="C36" s="54" t="s">
        <v>194</v>
      </c>
      <c r="D36" s="88" t="s">
        <v>406</v>
      </c>
      <c r="E36" s="75" t="str">
        <f t="shared" si="0"/>
        <v>"[SUPPORT FILES RULE] If env/config is used, include: 1. Instructional sentence 2. File content in markdown code block 3. BEFORE the main code | " &amp;</v>
      </c>
      <c r="F36" s="54" t="s">
        <v>224</v>
      </c>
    </row>
    <row r="37" spans="2:6">
      <c r="B37" s="54" t="s">
        <v>270</v>
      </c>
      <c r="C37" s="54" t="s">
        <v>195</v>
      </c>
      <c r="D37" s="88" t="s">
        <v>407</v>
      </c>
      <c r="E37" s="75" t="str">
        <f t="shared" si="0"/>
        <v>"[DIFFICULTY RULE] Complexity MUST match level | " &amp;</v>
      </c>
      <c r="F37" s="54" t="s">
        <v>224</v>
      </c>
    </row>
    <row r="38" spans="2:6">
      <c r="B38" s="54" t="s">
        <v>270</v>
      </c>
      <c r="C38" s="54" t="s">
        <v>408</v>
      </c>
      <c r="D38" s="88" t="s">
        <v>409</v>
      </c>
      <c r="E38" s="75" t="str">
        <f t="shared" si="0"/>
        <v>"[DIFFICULTY CONSISTENCY RULE] All challenges MUST have similar complexity and length, even if coding styles differ | " &amp;</v>
      </c>
      <c r="F38" s="54" t="s">
        <v>224</v>
      </c>
    </row>
    <row r="39" spans="2:6">
      <c r="B39" s="54" t="s">
        <v>270</v>
      </c>
      <c r="C39" s="54" t="s">
        <v>220</v>
      </c>
      <c r="D39" s="88" t="s">
        <v>363</v>
      </c>
      <c r="E39" s="75"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88"/>
      <c r="E40" s="86" t="s">
        <v>411</v>
      </c>
      <c r="F40" s="54" t="s">
        <v>224</v>
      </c>
    </row>
    <row r="41" spans="2:6">
      <c r="B41" s="54"/>
      <c r="C41" s="54"/>
      <c r="D41" s="88"/>
      <c r="E41" s="75"/>
      <c r="F41" s="54"/>
    </row>
    <row r="42" spans="2:6">
      <c r="B42" s="72"/>
      <c r="C42" s="72"/>
      <c r="E42" s="84"/>
    </row>
    <row r="43" spans="2:6">
      <c r="B43" s="72"/>
      <c r="C43" s="72"/>
      <c r="E43" s="84"/>
    </row>
    <row r="44" spans="2:6" ht="36">
      <c r="B44" s="77" t="s">
        <v>436</v>
      </c>
      <c r="C44" s="72"/>
      <c r="E44" s="84"/>
    </row>
    <row r="45" spans="2:6">
      <c r="B45" s="74" t="s">
        <v>263</v>
      </c>
      <c r="C45" s="74" t="s">
        <v>576</v>
      </c>
      <c r="D45" s="74" t="s">
        <v>577</v>
      </c>
      <c r="E45" s="86" t="s">
        <v>264</v>
      </c>
      <c r="F45" s="32" t="s">
        <v>224</v>
      </c>
    </row>
    <row r="46" spans="2:6">
      <c r="B46" s="54" t="s">
        <v>222</v>
      </c>
      <c r="C46" s="54" t="s">
        <v>160</v>
      </c>
      <c r="D46" s="88" t="s">
        <v>335</v>
      </c>
      <c r="E46" s="75" t="str">
        <f>IF(D46="","",""""&amp;C46&amp;" "&amp;IF(C46="[FOOTER RULE - STRICT]",D46,IF(RIGHT(D46,6)=" | "&amp;CHAR(34)&amp;" &amp;",D46,D46&amp;" | "&amp;CHAR(34)&amp;" &amp;")))</f>
        <v>"[ROLE] Tech Lead | " &amp;</v>
      </c>
      <c r="F46" s="32" t="s">
        <v>224</v>
      </c>
    </row>
    <row r="47" spans="2:6">
      <c r="B47" s="54" t="s">
        <v>222</v>
      </c>
      <c r="C47" s="54" t="s">
        <v>162</v>
      </c>
      <c r="D47" s="88" t="s">
        <v>412</v>
      </c>
      <c r="E47" s="75"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310</v>
      </c>
      <c r="D48" s="88" t="s">
        <v>165</v>
      </c>
      <c r="E48" s="75" t="str">
        <f t="shared" si="1"/>
        <v>"[PROJECT] " &amp; I9 &amp; " | " &amp;</v>
      </c>
      <c r="F48" s="32" t="s">
        <v>224</v>
      </c>
    </row>
    <row r="49" spans="2:6">
      <c r="B49" s="54" t="s">
        <v>222</v>
      </c>
      <c r="C49" s="54" t="s">
        <v>252</v>
      </c>
      <c r="D49" s="88" t="s">
        <v>931</v>
      </c>
      <c r="E49" s="75" t="str">
        <f t="shared" si="1"/>
        <v>"[TOPICS USED] " &amp; A9 &amp; " | " &amp;</v>
      </c>
      <c r="F49" s="32" t="s">
        <v>224</v>
      </c>
    </row>
    <row r="50" spans="2:6">
      <c r="B50" s="54" t="s">
        <v>222</v>
      </c>
      <c r="C50" s="54" t="s">
        <v>166</v>
      </c>
      <c r="D50" s="88" t="s">
        <v>167</v>
      </c>
      <c r="E50" s="75" t="str">
        <f t="shared" si="1"/>
        <v>"[LEVEL] " &amp; G9 &amp; " | " &amp;</v>
      </c>
      <c r="F50" s="32" t="s">
        <v>224</v>
      </c>
    </row>
    <row r="51" spans="2:6">
      <c r="B51" s="54" t="s">
        <v>222</v>
      </c>
      <c r="C51" s="54" t="s">
        <v>170</v>
      </c>
      <c r="D51" s="88" t="s">
        <v>413</v>
      </c>
      <c r="E51" s="75" t="str">
        <f t="shared" si="1"/>
        <v>"[PERSONA RULE] Act as a Tech Lead. A junior wrote this working but messy code. Tone: professional but exhausted | " &amp;</v>
      </c>
      <c r="F51" s="32" t="s">
        <v>224</v>
      </c>
    </row>
    <row r="52" spans="2:6">
      <c r="B52" s="54" t="s">
        <v>222</v>
      </c>
      <c r="C52" s="54" t="s">
        <v>215</v>
      </c>
      <c r="D52" s="88" t="s">
        <v>588</v>
      </c>
      <c r="E52" s="75"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88" t="s">
        <v>266</v>
      </c>
      <c r="E53" s="75" t="str">
        <f t="shared" si="1"/>
        <v>"[LIBRARY BEING LEARNED] " &amp; $I$3 &amp; " | " &amp;</v>
      </c>
      <c r="F53" s="32" t="s">
        <v>224</v>
      </c>
    </row>
    <row r="54" spans="2:6">
      <c r="B54" s="73" t="s">
        <v>222</v>
      </c>
      <c r="C54" s="54" t="s">
        <v>225</v>
      </c>
      <c r="D54" s="88"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5"/>
      <c r="F54" s="32" t="s">
        <v>224</v>
      </c>
    </row>
    <row r="55" spans="2:6">
      <c r="B55" s="54" t="s">
        <v>222</v>
      </c>
      <c r="C55" s="54" t="s">
        <v>172</v>
      </c>
      <c r="D55" s="88" t="s">
        <v>253</v>
      </c>
      <c r="E55" s="75"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488</v>
      </c>
      <c r="D56" s="88" t="s">
        <v>480</v>
      </c>
      <c r="E56" s="75"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88"/>
      <c r="E57" s="75" t="str">
        <f t="shared" si="1"/>
        <v/>
      </c>
      <c r="F57" s="32" t="s">
        <v>224</v>
      </c>
    </row>
    <row r="58" spans="2:6">
      <c r="B58" s="54" t="s">
        <v>223</v>
      </c>
      <c r="C58" s="54" t="s">
        <v>230</v>
      </c>
      <c r="D58" s="88"/>
      <c r="E58" s="75" t="str">
        <f t="shared" si="1"/>
        <v/>
      </c>
      <c r="F58" s="32" t="s">
        <v>224</v>
      </c>
    </row>
    <row r="59" spans="2:6">
      <c r="B59" s="54" t="s">
        <v>223</v>
      </c>
      <c r="C59" s="54" t="s">
        <v>230</v>
      </c>
      <c r="D59" s="88"/>
      <c r="E59" s="75" t="str">
        <f t="shared" si="1"/>
        <v/>
      </c>
      <c r="F59" s="32" t="s">
        <v>224</v>
      </c>
    </row>
    <row r="60" spans="2:6">
      <c r="B60" s="54" t="s">
        <v>270</v>
      </c>
      <c r="C60" s="54" t="s">
        <v>180</v>
      </c>
      <c r="D60" s="88" t="s">
        <v>414</v>
      </c>
      <c r="E60" s="75" t="str">
        <f t="shared" si="1"/>
        <v>"[CODE QUALITY RULE] Code MUST be correct and executable but not perfectly clean | " &amp;</v>
      </c>
      <c r="F60" s="32" t="s">
        <v>224</v>
      </c>
    </row>
    <row r="61" spans="2:6">
      <c r="B61" s="54" t="s">
        <v>270</v>
      </c>
      <c r="C61" s="54" t="s">
        <v>392</v>
      </c>
      <c r="D61" s="88" t="s">
        <v>415</v>
      </c>
      <c r="E61" s="75"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270</v>
      </c>
      <c r="C62" s="54" t="s">
        <v>190</v>
      </c>
      <c r="D62" s="88" t="s">
        <v>416</v>
      </c>
      <c r="E62" s="75" t="str">
        <f t="shared" si="1"/>
        <v>"[DATA ROBUSTNESS RULE] Handle real-world data safely | " &amp;</v>
      </c>
      <c r="F62" s="32" t="s">
        <v>224</v>
      </c>
    </row>
    <row r="63" spans="2:6">
      <c r="B63" s="54" t="s">
        <v>270</v>
      </c>
      <c r="C63" s="54" t="s">
        <v>207</v>
      </c>
      <c r="D63" s="88" t="s">
        <v>279</v>
      </c>
      <c r="E63" s="75" t="str">
        <f t="shared" si="1"/>
        <v>"[FORMAT RULE] Only valid markdown code blocks allowed | " &amp;</v>
      </c>
      <c r="F63" s="32" t="s">
        <v>224</v>
      </c>
    </row>
    <row r="64" spans="2:6">
      <c r="B64" s="54" t="s">
        <v>270</v>
      </c>
      <c r="C64" s="54" t="s">
        <v>209</v>
      </c>
      <c r="D64" s="88" t="s">
        <v>280</v>
      </c>
      <c r="E64" s="75" t="str">
        <f t="shared" si="1"/>
        <v>"[LANGUAGE TAG RULE] ALWAYS label markdown code blocks with the correct underlying programming language (e.g., python, javascript, sql) | " &amp;</v>
      </c>
      <c r="F64" s="32" t="s">
        <v>224</v>
      </c>
    </row>
    <row r="65" spans="2:6">
      <c r="B65" s="54" t="s">
        <v>270</v>
      </c>
      <c r="C65" s="54" t="s">
        <v>174</v>
      </c>
      <c r="D65" s="88" t="s">
        <v>417</v>
      </c>
      <c r="E65" s="75"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270</v>
      </c>
      <c r="C66" s="54" t="s">
        <v>187</v>
      </c>
      <c r="D66" s="88" t="s">
        <v>418</v>
      </c>
      <c r="E66" s="75"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270</v>
      </c>
      <c r="C67" s="54" t="s">
        <v>177</v>
      </c>
      <c r="D67" s="88" t="s">
        <v>419</v>
      </c>
      <c r="E67" s="75" t="str">
        <f t="shared" si="1"/>
        <v>"[OUTPUT CONTRACT] EXACTLY 1 project. Structure MUST be: 1. Tech Lead Intro Email 2. Project: Objective (max 6 lines), Expected Output (code block), Dirty Code | " &amp;</v>
      </c>
      <c r="F67" s="32" t="s">
        <v>224</v>
      </c>
    </row>
    <row r="68" spans="2:6">
      <c r="B68" s="54" t="s">
        <v>270</v>
      </c>
      <c r="C68" s="54" t="s">
        <v>403</v>
      </c>
      <c r="D68" s="88" t="s">
        <v>420</v>
      </c>
      <c r="E68" s="75" t="str">
        <f t="shared" si="1"/>
        <v>"[REVIEW INTENT RULE] The user is expected to review and refactor the project to improve structure, readability, and maintainability | " &amp;</v>
      </c>
      <c r="F68" s="32" t="s">
        <v>224</v>
      </c>
    </row>
    <row r="69" spans="2:6">
      <c r="B69" s="54" t="s">
        <v>270</v>
      </c>
      <c r="C69" s="54" t="s">
        <v>178</v>
      </c>
      <c r="D69" s="88" t="s">
        <v>421</v>
      </c>
      <c r="E69" s="75"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270</v>
      </c>
      <c r="C70" s="54" t="s">
        <v>194</v>
      </c>
      <c r="D70" s="88" t="s">
        <v>422</v>
      </c>
      <c r="E70" s="75" t="str">
        <f t="shared" si="1"/>
        <v>"[SUPPORT FILES RULE] Include config files before code if needed | " &amp;</v>
      </c>
      <c r="F70" s="32" t="s">
        <v>224</v>
      </c>
    </row>
    <row r="71" spans="2:6">
      <c r="B71" s="54" t="s">
        <v>270</v>
      </c>
      <c r="C71" s="54" t="s">
        <v>258</v>
      </c>
      <c r="D71" s="88" t="s">
        <v>423</v>
      </c>
      <c r="E71" s="75" t="str">
        <f t="shared" si="1"/>
        <v>"[EXECUTION RULE] Code MUST run and produce correct output | " &amp;</v>
      </c>
      <c r="F71" s="32" t="s">
        <v>224</v>
      </c>
    </row>
    <row r="72" spans="2:6">
      <c r="B72" s="54" t="s">
        <v>270</v>
      </c>
      <c r="C72" s="54" t="s">
        <v>212</v>
      </c>
      <c r="D72" s="88" t="s">
        <v>424</v>
      </c>
      <c r="E72" s="75" t="str">
        <f t="shared" si="1"/>
        <v>"[CONSISTENCY RULE] Project must match objective | " &amp;</v>
      </c>
      <c r="F72" s="32" t="s">
        <v>224</v>
      </c>
    </row>
    <row r="73" spans="2:6">
      <c r="B73" s="54" t="s">
        <v>270</v>
      </c>
      <c r="C73" s="54" t="s">
        <v>216</v>
      </c>
      <c r="D73" s="88" t="s">
        <v>425</v>
      </c>
      <c r="E73" s="75" t="str">
        <f t="shared" si="1"/>
        <v>"[OUTPUT] Only header, dataset summary or statement (if any), intro email, objective, expected output, code, and footer | " &amp;</v>
      </c>
      <c r="F73" s="32" t="s">
        <v>224</v>
      </c>
    </row>
    <row r="74" spans="2:6">
      <c r="B74" s="54" t="s">
        <v>270</v>
      </c>
      <c r="C74" s="54" t="s">
        <v>220</v>
      </c>
      <c r="D74" s="88" t="s">
        <v>377</v>
      </c>
      <c r="E74" s="75"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88"/>
      <c r="E75" s="75" t="str">
        <f t="shared" si="1"/>
        <v/>
      </c>
      <c r="F75" s="32" t="s">
        <v>224</v>
      </c>
    </row>
    <row r="76" spans="2:6">
      <c r="B76" s="54"/>
      <c r="C76" s="54"/>
      <c r="D76" s="88"/>
      <c r="E76" s="75" t="str">
        <f t="shared" si="1"/>
        <v/>
      </c>
      <c r="F76" s="32" t="s">
        <v>224</v>
      </c>
    </row>
    <row r="77" spans="2:6">
      <c r="E77" s="84"/>
      <c r="F77" t="s">
        <v>224</v>
      </c>
    </row>
    <row r="79" spans="2:6" ht="36">
      <c r="B79" s="78" t="s">
        <v>435</v>
      </c>
    </row>
    <row r="80" spans="2:6">
      <c r="B80" s="74" t="s">
        <v>221</v>
      </c>
      <c r="C80" s="74" t="s">
        <v>576</v>
      </c>
      <c r="D80" s="74" t="s">
        <v>577</v>
      </c>
      <c r="E80" s="87" t="s">
        <v>234</v>
      </c>
      <c r="F80" s="54" t="s">
        <v>224</v>
      </c>
    </row>
    <row r="81" spans="2:6">
      <c r="B81" s="54" t="s">
        <v>222</v>
      </c>
      <c r="C81" s="54" t="s">
        <v>426</v>
      </c>
      <c r="D81" s="88" t="s">
        <v>427</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88" t="s">
        <v>428</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88" t="s">
        <v>935</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88" t="s">
        <v>429</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88" t="s">
        <v>266</v>
      </c>
      <c r="E85" s="17" t="str">
        <f t="shared" si="2"/>
        <v>"[LIBRARY BEING LEARNED] " &amp; $I$3 &amp; " | " &amp;</v>
      </c>
      <c r="F85" s="54" t="s">
        <v>224</v>
      </c>
    </row>
    <row r="86" spans="2:6">
      <c r="B86" s="54" t="s">
        <v>222</v>
      </c>
      <c r="C86" s="54" t="s">
        <v>172</v>
      </c>
      <c r="D86" s="88"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88"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88" t="s">
        <v>589</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88"/>
      <c r="E89" s="17" t="str">
        <f t="shared" si="2"/>
        <v/>
      </c>
      <c r="F89" s="54" t="s">
        <v>224</v>
      </c>
    </row>
    <row r="90" spans="2:6">
      <c r="B90" s="54" t="s">
        <v>223</v>
      </c>
      <c r="C90" s="54" t="s">
        <v>230</v>
      </c>
      <c r="D90" s="88"/>
      <c r="E90" s="17" t="str">
        <f t="shared" si="2"/>
        <v/>
      </c>
      <c r="F90" s="54" t="s">
        <v>224</v>
      </c>
    </row>
    <row r="91" spans="2:6">
      <c r="B91" s="54" t="s">
        <v>223</v>
      </c>
      <c r="C91" s="54" t="s">
        <v>243</v>
      </c>
      <c r="D91" s="88" t="str">
        <f>Variables!E56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270</v>
      </c>
      <c r="C92" s="54" t="s">
        <v>238</v>
      </c>
      <c r="D92" s="88" t="s">
        <v>430</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270</v>
      </c>
      <c r="C93" s="54" t="s">
        <v>240</v>
      </c>
      <c r="D93" s="88" t="s">
        <v>431</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270</v>
      </c>
      <c r="C94" s="54" t="s">
        <v>241</v>
      </c>
      <c r="D94" s="88" t="s">
        <v>432</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270</v>
      </c>
      <c r="C95" s="54" t="s">
        <v>244</v>
      </c>
      <c r="D95" s="88" t="s">
        <v>433</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270</v>
      </c>
      <c r="C96" s="54" t="s">
        <v>327</v>
      </c>
      <c r="D96" s="88" t="s">
        <v>497</v>
      </c>
      <c r="E96" s="17" t="str">
        <f t="shared" si="2"/>
        <v>"[FOOTER RULE] End your response with: '--- ⚡ *Coding5s Mentor System — Eliminating Technical Debt with Elegance*'",</v>
      </c>
      <c r="F96" s="54" t="s">
        <v>224</v>
      </c>
    </row>
    <row r="97" spans="2:6">
      <c r="B97" s="54"/>
      <c r="C97" s="54"/>
      <c r="D97" s="88"/>
      <c r="E97" s="86" t="s">
        <v>434</v>
      </c>
      <c r="F97" s="54" t="s">
        <v>224</v>
      </c>
    </row>
    <row r="98" spans="2:6">
      <c r="B98" s="54"/>
      <c r="C98" s="54"/>
      <c r="D98" s="88"/>
      <c r="E98" s="75" t="str">
        <f t="shared" ref="E98:E100" si="3">IF(D98="","",""""&amp;C98&amp;" "&amp;IF(C98="[FOOTER RULE - STRICT]",D98,IF(RIGHT(D98,6)=" | "&amp;CHAR(34)&amp;" &amp;",D98,D98&amp;" | "&amp;CHAR(34)&amp;" &amp;")))</f>
        <v/>
      </c>
      <c r="F98" s="54" t="s">
        <v>224</v>
      </c>
    </row>
    <row r="99" spans="2:6">
      <c r="B99" s="54"/>
      <c r="C99" s="54"/>
      <c r="D99" s="88"/>
      <c r="E99" s="75" t="str">
        <f t="shared" si="3"/>
        <v/>
      </c>
      <c r="F99" s="54" t="s">
        <v>224</v>
      </c>
    </row>
    <row r="100" spans="2:6">
      <c r="B100" s="54"/>
      <c r="C100" s="54"/>
      <c r="D100" s="88"/>
      <c r="E100" s="75"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D90" sqref="D90"/>
    </sheetView>
  </sheetViews>
  <sheetFormatPr defaultRowHeight="15"/>
  <cols>
    <col min="1" max="1" width="5.42578125" customWidth="1"/>
    <col min="2" max="2" width="36.85546875" customWidth="1"/>
    <col min="3" max="3" width="33" customWidth="1"/>
    <col min="4" max="4" width="85.28515625" customWidth="1"/>
    <col min="5" max="5" width="39.5703125" style="83" customWidth="1"/>
    <col min="6" max="6" width="4" customWidth="1"/>
  </cols>
  <sheetData>
    <row r="2" spans="2:29" ht="36">
      <c r="B2" s="76" t="s">
        <v>446</v>
      </c>
      <c r="D2" s="79" t="s">
        <v>447</v>
      </c>
      <c r="H2" s="80"/>
      <c r="T2" s="80"/>
    </row>
    <row r="3" spans="2:29">
      <c r="B3" s="74" t="s">
        <v>221</v>
      </c>
      <c r="C3" s="74" t="s">
        <v>576</v>
      </c>
      <c r="D3" s="74" t="s">
        <v>577</v>
      </c>
      <c r="E3" s="86" t="s">
        <v>228</v>
      </c>
      <c r="F3" s="4" t="s">
        <v>224</v>
      </c>
      <c r="AC3" t="s">
        <v>224</v>
      </c>
    </row>
    <row r="4" spans="2:29">
      <c r="B4" s="73" t="s">
        <v>222</v>
      </c>
      <c r="C4" s="54" t="s">
        <v>160</v>
      </c>
      <c r="D4" s="89" t="s">
        <v>450</v>
      </c>
      <c r="E4" s="75" t="str">
        <f t="shared" ref="E4:E41" si="0">IF(D4="","",""""&amp;C4&amp;" "&amp;IF(C4="[FOOTER RULE - STRICT]",D4,IF(RIGHT(D4,6)=" | "&amp;CHAR(34)&amp;" &amp;",D4,D4&amp;" | "&amp;CHAR(34)&amp;" &amp;")))</f>
        <v>"[ROLE] Tech Product Manager assigning a " &amp; $I$2 &amp; " Jira Ticket | " &amp;</v>
      </c>
      <c r="F4" s="54" t="s">
        <v>224</v>
      </c>
    </row>
    <row r="5" spans="2:29">
      <c r="B5" s="73" t="s">
        <v>222</v>
      </c>
      <c r="C5" s="54" t="s">
        <v>162</v>
      </c>
      <c r="D5" s="89" t="s">
        <v>451</v>
      </c>
      <c r="E5" s="75" t="str">
        <f t="shared" si="0"/>
        <v>"[TASK] Provide a guided implementation exercise with full solution for learning purposes | " &amp;</v>
      </c>
      <c r="F5" s="54" t="s">
        <v>224</v>
      </c>
    </row>
    <row r="6" spans="2:29">
      <c r="B6" s="73" t="s">
        <v>222</v>
      </c>
      <c r="C6" s="54" t="s">
        <v>164</v>
      </c>
      <c r="D6" s="89" t="s">
        <v>165</v>
      </c>
      <c r="E6" s="75" t="str">
        <f t="shared" si="0"/>
        <v>"[TOPIC] " &amp; I9 &amp; " | " &amp;</v>
      </c>
      <c r="F6" s="54" t="s">
        <v>224</v>
      </c>
    </row>
    <row r="7" spans="2:29">
      <c r="B7" s="73" t="s">
        <v>222</v>
      </c>
      <c r="C7" s="54" t="s">
        <v>166</v>
      </c>
      <c r="D7" s="89" t="s">
        <v>167</v>
      </c>
      <c r="E7" s="75" t="str">
        <f t="shared" si="0"/>
        <v>"[LEVEL] " &amp; G9 &amp; " | " &amp;</v>
      </c>
      <c r="F7" s="54" t="s">
        <v>224</v>
      </c>
    </row>
    <row r="8" spans="2:29">
      <c r="B8" s="73" t="s">
        <v>222</v>
      </c>
      <c r="C8" s="54" t="s">
        <v>229</v>
      </c>
      <c r="D8" s="89" t="s">
        <v>266</v>
      </c>
      <c r="E8" s="75" t="str">
        <f t="shared" si="0"/>
        <v>"[LIBRARY BEING LEARNED] " &amp; $I$3 &amp; " | " &amp;</v>
      </c>
      <c r="F8" s="54" t="s">
        <v>224</v>
      </c>
    </row>
    <row r="9" spans="2:29">
      <c r="B9" s="73" t="s">
        <v>222</v>
      </c>
      <c r="C9" s="54" t="s">
        <v>225</v>
      </c>
      <c r="D9" s="89"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9" s="75" t="str">
        <f t="shared" si="0"/>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9" s="54" t="s">
        <v>224</v>
      </c>
    </row>
    <row r="10" spans="2:29">
      <c r="B10" s="73" t="s">
        <v>222</v>
      </c>
      <c r="C10" s="54" t="s">
        <v>170</v>
      </c>
      <c r="D10" s="89" t="s">
        <v>452</v>
      </c>
      <c r="E10" s="75" t="str">
        <f t="shared" si="0"/>
        <v>"[PERSONA RULE] Act as a professional Tech Product Manager writing clear Jira tickets | " &amp;</v>
      </c>
      <c r="F10" s="54" t="s">
        <v>224</v>
      </c>
    </row>
    <row r="11" spans="2:29">
      <c r="B11" s="73" t="s">
        <v>222</v>
      </c>
      <c r="C11" s="54" t="s">
        <v>172</v>
      </c>
      <c r="D11" s="89" t="s">
        <v>390</v>
      </c>
      <c r="E11" s="75"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3" t="s">
        <v>222</v>
      </c>
      <c r="C12" s="54" t="s">
        <v>488</v>
      </c>
      <c r="D12" s="89" t="s">
        <v>480</v>
      </c>
      <c r="E12" s="75"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3" t="s">
        <v>222</v>
      </c>
      <c r="C13" s="54" t="s">
        <v>215</v>
      </c>
      <c r="D13" s="89" t="s">
        <v>590</v>
      </c>
      <c r="E13" s="75"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1" t="s">
        <v>223</v>
      </c>
      <c r="C14" s="54" t="s">
        <v>230</v>
      </c>
      <c r="D14" s="89"/>
      <c r="E14" s="75" t="str">
        <f t="shared" si="0"/>
        <v/>
      </c>
      <c r="F14" s="54" t="s">
        <v>224</v>
      </c>
    </row>
    <row r="15" spans="2:29">
      <c r="B15" s="81" t="s">
        <v>223</v>
      </c>
      <c r="C15" s="54" t="s">
        <v>230</v>
      </c>
      <c r="D15" s="89"/>
      <c r="E15" s="75" t="str">
        <f t="shared" si="0"/>
        <v/>
      </c>
      <c r="F15" s="54" t="s">
        <v>224</v>
      </c>
    </row>
    <row r="16" spans="2:29">
      <c r="B16" s="54" t="s">
        <v>270</v>
      </c>
      <c r="C16" s="54" t="s">
        <v>666</v>
      </c>
      <c r="D16" s="89" t="s">
        <v>457</v>
      </c>
      <c r="E16" s="75"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270</v>
      </c>
      <c r="C17" s="54" t="s">
        <v>665</v>
      </c>
      <c r="D17" s="89" t="s">
        <v>667</v>
      </c>
      <c r="E17" s="75"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270</v>
      </c>
      <c r="C18" s="54" t="s">
        <v>180</v>
      </c>
      <c r="D18" s="89" t="s">
        <v>458</v>
      </c>
      <c r="E18" s="75" t="str">
        <f t="shared" si="0"/>
        <v>"[CODE QUALITY RULE] Code MUST be clean, readable, and production-like | " &amp;</v>
      </c>
      <c r="F18" s="54" t="s">
        <v>224</v>
      </c>
    </row>
    <row r="19" spans="2:6">
      <c r="B19" s="54" t="s">
        <v>270</v>
      </c>
      <c r="C19" s="54" t="s">
        <v>188</v>
      </c>
      <c r="D19" s="89" t="s">
        <v>664</v>
      </c>
      <c r="E19" s="75" t="str">
        <f t="shared" si="0"/>
        <v>"[FILE HANDLING RULE] Use correct loaders and enforce encoding='utf-8' and newline=' when applicable or supported by the programming language. | " &amp;</v>
      </c>
      <c r="F19" s="54" t="s">
        <v>224</v>
      </c>
    </row>
    <row r="20" spans="2:6">
      <c r="B20" s="54" t="s">
        <v>270</v>
      </c>
      <c r="C20" s="54" t="s">
        <v>189</v>
      </c>
      <c r="D20" s="89" t="s">
        <v>663</v>
      </c>
      <c r="E20" s="75" t="str">
        <f t="shared" si="0"/>
        <v>"[DATA TYPE RULE] Explicit casting required before calculations if the programming language requires it. | " &amp;</v>
      </c>
      <c r="F20" s="54" t="s">
        <v>224</v>
      </c>
    </row>
    <row r="21" spans="2:6">
      <c r="B21" s="54" t="s">
        <v>270</v>
      </c>
      <c r="C21" s="54" t="s">
        <v>190</v>
      </c>
      <c r="D21" s="89" t="s">
        <v>459</v>
      </c>
      <c r="E21" s="75" t="str">
        <f t="shared" si="0"/>
        <v>"[DATA ROBUSTNESS RULE] Handle missing or malformed data safely | " &amp;</v>
      </c>
      <c r="F21" s="54" t="s">
        <v>224</v>
      </c>
    </row>
    <row r="22" spans="2:6">
      <c r="B22" s="54" t="s">
        <v>270</v>
      </c>
      <c r="C22" s="54" t="s">
        <v>191</v>
      </c>
      <c r="D22" s="89" t="s">
        <v>662</v>
      </c>
      <c r="E22" s="75" t="str">
        <f t="shared" si="0"/>
        <v>"[BOOLEAN HANDLING RULE] Normalize boolean values before comparison if the programming language requires it. | " &amp;</v>
      </c>
      <c r="F22" s="54" t="s">
        <v>224</v>
      </c>
    </row>
    <row r="23" spans="2:6">
      <c r="B23" s="54" t="s">
        <v>270</v>
      </c>
      <c r="C23" s="54" t="s">
        <v>192</v>
      </c>
      <c r="D23" s="89" t="s">
        <v>397</v>
      </c>
      <c r="E23" s="75" t="str">
        <f t="shared" si="0"/>
        <v>"[DATA CONSISTENCY RULE] Respect dataset schema | " &amp;</v>
      </c>
      <c r="F23" s="54" t="s">
        <v>224</v>
      </c>
    </row>
    <row r="24" spans="2:6">
      <c r="B24" s="54" t="s">
        <v>270</v>
      </c>
      <c r="C24" s="54" t="s">
        <v>453</v>
      </c>
      <c r="D24" s="89" t="s">
        <v>454</v>
      </c>
      <c r="E24" s="75"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270</v>
      </c>
      <c r="C25" s="54" t="s">
        <v>174</v>
      </c>
      <c r="D25" s="89" t="s">
        <v>669</v>
      </c>
      <c r="E25" s="75"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270</v>
      </c>
      <c r="C26" s="54" t="s">
        <v>175</v>
      </c>
      <c r="D26" s="89" t="s">
        <v>400</v>
      </c>
      <c r="E26" s="75" t="str">
        <f t="shared" si="0"/>
        <v>"[DATA SUMMARY FORMAT RULE] When a dataset is present, you MUST display IMMEDIATELY AFTER THE HEADER: Dataset Summary: - File Type: - Columns / Fields: - Data Types: - Notes: | " &amp;</v>
      </c>
      <c r="F26" s="54" t="s">
        <v>224</v>
      </c>
    </row>
    <row r="27" spans="2:6">
      <c r="B27" s="54" t="s">
        <v>270</v>
      </c>
      <c r="C27" s="54" t="s">
        <v>177</v>
      </c>
      <c r="D27" s="89" t="s">
        <v>487</v>
      </c>
      <c r="E27" s="75"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270</v>
      </c>
      <c r="C28" s="54" t="s">
        <v>178</v>
      </c>
      <c r="D28" s="89" t="s">
        <v>455</v>
      </c>
      <c r="E28" s="75"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270</v>
      </c>
      <c r="C29" s="54" t="s">
        <v>298</v>
      </c>
      <c r="D29" s="89" t="s">
        <v>460</v>
      </c>
      <c r="E29" s="75"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270</v>
      </c>
      <c r="C30" s="54" t="s">
        <v>195</v>
      </c>
      <c r="D30" s="89" t="s">
        <v>407</v>
      </c>
      <c r="E30" s="75" t="str">
        <f t="shared" si="0"/>
        <v>"[DIFFICULTY RULE] Complexity MUST match level | " &amp;</v>
      </c>
      <c r="F30" s="54" t="s">
        <v>224</v>
      </c>
    </row>
    <row r="31" spans="2:6">
      <c r="B31" s="54" t="s">
        <v>270</v>
      </c>
      <c r="C31" s="54" t="s">
        <v>207</v>
      </c>
      <c r="D31" s="89" t="s">
        <v>279</v>
      </c>
      <c r="E31" s="75" t="str">
        <f t="shared" si="0"/>
        <v>"[FORMAT RULE] Only valid markdown code blocks allowed | " &amp;</v>
      </c>
      <c r="F31" s="54" t="s">
        <v>224</v>
      </c>
    </row>
    <row r="32" spans="2:6">
      <c r="B32" s="54" t="s">
        <v>270</v>
      </c>
      <c r="C32" s="54" t="s">
        <v>209</v>
      </c>
      <c r="D32" s="89" t="s">
        <v>280</v>
      </c>
      <c r="E32" s="75" t="str">
        <f t="shared" si="0"/>
        <v>"[LANGUAGE TAG RULE] ALWAYS label markdown code blocks with the correct underlying programming language (e.g., python, javascript, sql) | " &amp;</v>
      </c>
      <c r="F32" s="54" t="s">
        <v>224</v>
      </c>
    </row>
    <row r="33" spans="2:6">
      <c r="B33" s="54" t="s">
        <v>270</v>
      </c>
      <c r="C33" s="54" t="s">
        <v>216</v>
      </c>
      <c r="D33" s="89" t="s">
        <v>461</v>
      </c>
      <c r="E33" s="75" t="str">
        <f t="shared" si="0"/>
        <v>"[OUTPUT] Only header, dataset summary or statement (if any), the defined sections, and footer | " &amp;</v>
      </c>
      <c r="F33" s="54" t="s">
        <v>224</v>
      </c>
    </row>
    <row r="34" spans="2:6">
      <c r="B34" s="54" t="s">
        <v>270</v>
      </c>
      <c r="C34" s="54" t="s">
        <v>220</v>
      </c>
      <c r="D34" s="89" t="s">
        <v>462</v>
      </c>
      <c r="E34" s="75"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89"/>
      <c r="E35" s="86" t="s">
        <v>463</v>
      </c>
      <c r="F35" s="54" t="s">
        <v>224</v>
      </c>
    </row>
    <row r="36" spans="2:6">
      <c r="B36" s="54"/>
      <c r="C36" s="54"/>
      <c r="D36" s="89"/>
      <c r="E36" s="75" t="str">
        <f t="shared" si="0"/>
        <v/>
      </c>
      <c r="F36" s="54" t="s">
        <v>224</v>
      </c>
    </row>
    <row r="37" spans="2:6">
      <c r="B37" s="54"/>
      <c r="C37" s="54"/>
      <c r="D37" s="89"/>
      <c r="E37" s="75" t="str">
        <f t="shared" si="0"/>
        <v/>
      </c>
      <c r="F37" s="54" t="s">
        <v>224</v>
      </c>
    </row>
    <row r="38" spans="2:6">
      <c r="B38" s="54"/>
      <c r="C38" s="54"/>
      <c r="D38" s="89"/>
      <c r="E38" s="75" t="str">
        <f t="shared" si="0"/>
        <v/>
      </c>
      <c r="F38" s="54" t="s">
        <v>224</v>
      </c>
    </row>
    <row r="39" spans="2:6">
      <c r="B39" s="54"/>
      <c r="C39" s="54"/>
      <c r="D39" s="89"/>
      <c r="E39" s="75" t="str">
        <f t="shared" si="0"/>
        <v/>
      </c>
      <c r="F39" s="54" t="s">
        <v>224</v>
      </c>
    </row>
    <row r="40" spans="2:6">
      <c r="B40" s="54"/>
      <c r="C40" s="54"/>
      <c r="D40" s="89"/>
      <c r="E40" s="75" t="str">
        <f t="shared" si="0"/>
        <v/>
      </c>
      <c r="F40" s="54" t="s">
        <v>224</v>
      </c>
    </row>
    <row r="41" spans="2:6">
      <c r="B41" s="54"/>
      <c r="C41" s="54"/>
      <c r="D41" s="89"/>
      <c r="E41" s="75" t="str">
        <f t="shared" si="0"/>
        <v/>
      </c>
      <c r="F41" s="54" t="s">
        <v>224</v>
      </c>
    </row>
    <row r="42" spans="2:6">
      <c r="B42" s="54"/>
      <c r="C42" s="54"/>
      <c r="D42" s="89"/>
      <c r="E42" s="75"/>
      <c r="F42" s="54"/>
    </row>
    <row r="43" spans="2:6">
      <c r="B43" s="72"/>
      <c r="C43" s="72"/>
      <c r="E43" s="84"/>
    </row>
    <row r="44" spans="2:6">
      <c r="B44" s="72"/>
      <c r="C44" s="72"/>
      <c r="E44" s="84"/>
    </row>
    <row r="45" spans="2:6" ht="36">
      <c r="B45" s="77" t="s">
        <v>448</v>
      </c>
      <c r="C45" s="72"/>
      <c r="E45" s="84"/>
    </row>
    <row r="46" spans="2:6">
      <c r="B46" s="74" t="s">
        <v>263</v>
      </c>
      <c r="C46" s="74" t="s">
        <v>576</v>
      </c>
      <c r="D46" s="74" t="s">
        <v>577</v>
      </c>
      <c r="E46" s="86" t="s">
        <v>264</v>
      </c>
      <c r="F46" s="32" t="s">
        <v>224</v>
      </c>
    </row>
    <row r="47" spans="2:6">
      <c r="B47" s="54" t="s">
        <v>222</v>
      </c>
      <c r="C47" s="54" t="s">
        <v>160</v>
      </c>
      <c r="D47" s="89" t="s">
        <v>450</v>
      </c>
      <c r="E47" s="75" t="str">
        <f>IF(D47="","",""""&amp;C47&amp;" "&amp;IF(C47="[FOOTER RULE - STRICT]",D47,IF(RIGHT(D47,6)=" | "&amp;CHAR(34)&amp;" &amp;",D47,D47&amp;" | "&amp;CHAR(34)&amp;" &amp;")))</f>
        <v>"[ROLE] Tech Product Manager assigning a " &amp; $I$2 &amp; " Jira Ticket | " &amp;</v>
      </c>
      <c r="F47" s="32" t="s">
        <v>224</v>
      </c>
    </row>
    <row r="48" spans="2:6">
      <c r="B48" s="54" t="s">
        <v>222</v>
      </c>
      <c r="C48" s="54" t="s">
        <v>162</v>
      </c>
      <c r="D48" s="89" t="s">
        <v>464</v>
      </c>
      <c r="E48" s="75"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310</v>
      </c>
      <c r="D49" s="89" t="s">
        <v>165</v>
      </c>
      <c r="E49" s="75" t="str">
        <f t="shared" si="1"/>
        <v>"[PROJECT] " &amp; I9 &amp; " | " &amp;</v>
      </c>
      <c r="F49" s="32" t="s">
        <v>224</v>
      </c>
    </row>
    <row r="50" spans="2:6">
      <c r="B50" s="54" t="s">
        <v>222</v>
      </c>
      <c r="C50" s="54" t="s">
        <v>252</v>
      </c>
      <c r="D50" s="89" t="s">
        <v>931</v>
      </c>
      <c r="E50" s="75" t="str">
        <f t="shared" si="1"/>
        <v>"[TOPICS USED] " &amp; A9 &amp; " | " &amp;</v>
      </c>
      <c r="F50" s="32" t="s">
        <v>224</v>
      </c>
    </row>
    <row r="51" spans="2:6">
      <c r="B51" s="54" t="s">
        <v>222</v>
      </c>
      <c r="C51" s="54" t="s">
        <v>166</v>
      </c>
      <c r="D51" s="89" t="s">
        <v>167</v>
      </c>
      <c r="E51" s="75" t="str">
        <f t="shared" si="1"/>
        <v>"[LEVEL] " &amp; G9 &amp; " | " &amp;</v>
      </c>
      <c r="F51" s="32" t="s">
        <v>224</v>
      </c>
    </row>
    <row r="52" spans="2:6">
      <c r="B52" s="54" t="s">
        <v>222</v>
      </c>
      <c r="C52" s="54" t="s">
        <v>170</v>
      </c>
      <c r="D52" s="89" t="s">
        <v>465</v>
      </c>
      <c r="E52" s="75" t="str">
        <f t="shared" si="1"/>
        <v>"[PERSONA RULE] Act as a professional Tech Product Manager defining a project ticket | " &amp;</v>
      </c>
      <c r="F52" s="32" t="s">
        <v>224</v>
      </c>
    </row>
    <row r="53" spans="2:6">
      <c r="B53" s="54" t="s">
        <v>222</v>
      </c>
      <c r="C53" s="54" t="s">
        <v>229</v>
      </c>
      <c r="D53" s="89" t="s">
        <v>266</v>
      </c>
      <c r="E53" s="75" t="str">
        <f t="shared" si="1"/>
        <v>"[LIBRARY BEING LEARNED] " &amp; $I$3 &amp; " | " &amp;</v>
      </c>
      <c r="F53" s="32" t="s">
        <v>224</v>
      </c>
    </row>
    <row r="54" spans="2:6">
      <c r="B54" s="54" t="s">
        <v>222</v>
      </c>
      <c r="C54" s="54" t="s">
        <v>225</v>
      </c>
      <c r="D54" s="89" t="str">
        <f>"If a module or ecosystem like "&amp; Variables!E6 &amp;" is specified in "&amp; Variables!E7 &amp;", you are CRITICALLY FORBIDDEN from using "&amp; Variables!E8 &amp;". You MUST enforce the "&amp; Variables!E9 &amp;" and data structures of that specific library."</f>
        <v>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v>
      </c>
      <c r="E54" s="75" t="str">
        <f t="shared" si="1"/>
        <v>"[ECOSYSTEM ORIENTATION RULE] If a module or ecosystem like Native built-in functions, basic operators, and standard core execution models. is specified in Focus strictly on flat linear scripts, variables, print statements, and primitive data types. DO NOT use custom def functions., you are CRITICALLY FORBIDDEN from using STRICT REQUIREMENT: Integrate custom 'def' function definitions, return values, and positional/keyword arguments in EVERY example.. You MUST enforce the Advanced functional composition, closures, decorators, generator expressions, and async coroutines. and data structures of that specific library. | " &amp;</v>
      </c>
      <c r="F54" s="32" t="s">
        <v>224</v>
      </c>
    </row>
    <row r="55" spans="2:6">
      <c r="B55" s="54" t="s">
        <v>222</v>
      </c>
      <c r="C55" s="54" t="s">
        <v>215</v>
      </c>
      <c r="D55" s="89" t="s">
        <v>591</v>
      </c>
      <c r="E55" s="75"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89" t="s">
        <v>466</v>
      </c>
      <c r="E56" s="75"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488</v>
      </c>
      <c r="D57" s="89" t="s">
        <v>480</v>
      </c>
      <c r="E57" s="75"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89"/>
      <c r="E58" s="75" t="str">
        <f t="shared" si="1"/>
        <v/>
      </c>
      <c r="F58" s="32" t="s">
        <v>224</v>
      </c>
    </row>
    <row r="59" spans="2:6">
      <c r="B59" s="54" t="s">
        <v>223</v>
      </c>
      <c r="C59" s="54" t="s">
        <v>230</v>
      </c>
      <c r="D59" s="89"/>
      <c r="E59" s="75" t="str">
        <f t="shared" si="1"/>
        <v/>
      </c>
      <c r="F59" s="32" t="s">
        <v>224</v>
      </c>
    </row>
    <row r="60" spans="2:6">
      <c r="B60" s="54" t="s">
        <v>270</v>
      </c>
      <c r="C60" s="54" t="s">
        <v>178</v>
      </c>
      <c r="D60" s="89" t="s">
        <v>668</v>
      </c>
      <c r="E60" s="75"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270</v>
      </c>
      <c r="C61" s="54" t="s">
        <v>456</v>
      </c>
      <c r="D61" s="89" t="s">
        <v>467</v>
      </c>
      <c r="E61" s="75" t="str">
        <f t="shared" si="1"/>
        <v>"[CRITICAL OUTPUT RULE] Output MUST match real execution - Convert sets to sorted lists before printing | " &amp;</v>
      </c>
      <c r="F61" s="32" t="s">
        <v>224</v>
      </c>
    </row>
    <row r="62" spans="2:6">
      <c r="B62" s="54" t="s">
        <v>270</v>
      </c>
      <c r="C62" s="54" t="s">
        <v>179</v>
      </c>
      <c r="D62" s="89" t="s">
        <v>468</v>
      </c>
      <c r="E62" s="75" t="str">
        <f t="shared" si="1"/>
        <v>"[FUNCTION RULE] " &amp; IF(G9="Beginner", "Avoid complex structure. ", IF(G9="Intermediate", "Functions optional. ", "Use structured modular functions. ")) &amp; " | " &amp;</v>
      </c>
      <c r="F62" s="32" t="s">
        <v>224</v>
      </c>
    </row>
    <row r="63" spans="2:6">
      <c r="B63" s="54" t="s">
        <v>270</v>
      </c>
      <c r="C63" s="54" t="s">
        <v>453</v>
      </c>
      <c r="D63" s="89" t="s">
        <v>469</v>
      </c>
      <c r="E63" s="75"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270</v>
      </c>
      <c r="C64" s="54" t="s">
        <v>174</v>
      </c>
      <c r="D64" s="89" t="s">
        <v>470</v>
      </c>
      <c r="E64" s="75"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270</v>
      </c>
      <c r="C65" s="54" t="s">
        <v>177</v>
      </c>
      <c r="D65" s="89" t="s">
        <v>471</v>
      </c>
      <c r="E65" s="75"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270</v>
      </c>
      <c r="C66" s="54" t="s">
        <v>180</v>
      </c>
      <c r="D66" s="89" t="s">
        <v>472</v>
      </c>
      <c r="E66" s="75" t="str">
        <f t="shared" si="1"/>
        <v>"[CODE QUALITY RULE] Code MUST be clean and realistic | " &amp;</v>
      </c>
      <c r="F66" s="32" t="s">
        <v>224</v>
      </c>
    </row>
    <row r="67" spans="2:6">
      <c r="B67" s="54" t="s">
        <v>270</v>
      </c>
      <c r="C67" s="54" t="s">
        <v>190</v>
      </c>
      <c r="D67" s="89" t="s">
        <v>416</v>
      </c>
      <c r="E67" s="75" t="str">
        <f t="shared" si="1"/>
        <v>"[DATA ROBUSTNESS RULE] Handle real-world data safely | " &amp;</v>
      </c>
      <c r="F67" s="32" t="s">
        <v>224</v>
      </c>
    </row>
    <row r="68" spans="2:6">
      <c r="B68" s="54" t="s">
        <v>270</v>
      </c>
      <c r="C68" s="54" t="s">
        <v>207</v>
      </c>
      <c r="D68" s="89" t="s">
        <v>473</v>
      </c>
      <c r="E68" s="75" t="str">
        <f t="shared" si="1"/>
        <v>"[FORMAT RULE] Only markdown code blocks allowed | " &amp;</v>
      </c>
      <c r="F68" s="32" t="s">
        <v>224</v>
      </c>
    </row>
    <row r="69" spans="2:6">
      <c r="B69" s="54" t="s">
        <v>270</v>
      </c>
      <c r="C69" s="54" t="s">
        <v>209</v>
      </c>
      <c r="D69" s="89" t="s">
        <v>280</v>
      </c>
      <c r="E69" s="75" t="str">
        <f t="shared" si="1"/>
        <v>"[LANGUAGE TAG RULE] ALWAYS label markdown code blocks with the correct underlying programming language (e.g., python, javascript, sql) | " &amp;</v>
      </c>
      <c r="F69" s="32" t="s">
        <v>224</v>
      </c>
    </row>
    <row r="70" spans="2:6">
      <c r="B70" s="54" t="s">
        <v>270</v>
      </c>
      <c r="C70" s="54" t="s">
        <v>258</v>
      </c>
      <c r="D70" s="89" t="s">
        <v>474</v>
      </c>
      <c r="E70" s="75" t="str">
        <f t="shared" si="1"/>
        <v>"[EXECUTION RULE] Code MUST run correctly | " &amp;</v>
      </c>
      <c r="F70" s="32" t="s">
        <v>224</v>
      </c>
    </row>
    <row r="71" spans="2:6">
      <c r="B71" s="54" t="s">
        <v>270</v>
      </c>
      <c r="C71" s="54" t="s">
        <v>216</v>
      </c>
      <c r="D71" s="89" t="s">
        <v>475</v>
      </c>
      <c r="E71" s="75" t="str">
        <f t="shared" si="1"/>
        <v>"[OUTPUT] Only header, dataset summary or statement (if any), defined sections, and footer, | " &amp;</v>
      </c>
      <c r="F71" s="32" t="s">
        <v>224</v>
      </c>
    </row>
    <row r="72" spans="2:6">
      <c r="B72" s="54" t="s">
        <v>270</v>
      </c>
      <c r="C72" s="54" t="s">
        <v>220</v>
      </c>
      <c r="D72" s="89" t="s">
        <v>262</v>
      </c>
      <c r="E72" s="75"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89"/>
      <c r="E73" s="75" t="str">
        <f t="shared" si="1"/>
        <v/>
      </c>
      <c r="F73" s="32" t="s">
        <v>224</v>
      </c>
    </row>
    <row r="74" spans="2:6">
      <c r="B74" s="54"/>
      <c r="C74" s="54"/>
      <c r="D74" s="89"/>
      <c r="E74" s="75" t="str">
        <f t="shared" si="1"/>
        <v/>
      </c>
      <c r="F74" s="32" t="s">
        <v>224</v>
      </c>
    </row>
    <row r="75" spans="2:6">
      <c r="B75" s="54"/>
      <c r="C75" s="54"/>
      <c r="D75" s="89"/>
      <c r="E75" s="75" t="str">
        <f t="shared" si="1"/>
        <v/>
      </c>
      <c r="F75" s="32" t="s">
        <v>224</v>
      </c>
    </row>
    <row r="76" spans="2:6">
      <c r="B76" s="54"/>
      <c r="C76" s="54"/>
      <c r="D76" s="89"/>
      <c r="E76" s="75" t="str">
        <f t="shared" si="1"/>
        <v/>
      </c>
      <c r="F76" s="32" t="s">
        <v>224</v>
      </c>
    </row>
    <row r="77" spans="2:6">
      <c r="E77" s="84"/>
      <c r="F77" t="s">
        <v>224</v>
      </c>
    </row>
    <row r="79" spans="2:6" ht="36">
      <c r="B79" s="78" t="s">
        <v>449</v>
      </c>
    </row>
    <row r="80" spans="2:6">
      <c r="B80" s="74" t="s">
        <v>221</v>
      </c>
      <c r="C80" s="74" t="s">
        <v>576</v>
      </c>
      <c r="D80" s="74" t="s">
        <v>577</v>
      </c>
      <c r="E80" s="87" t="s">
        <v>234</v>
      </c>
      <c r="F80" s="54" t="s">
        <v>224</v>
      </c>
    </row>
    <row r="81" spans="2:6">
      <c r="B81" s="54" t="s">
        <v>222</v>
      </c>
      <c r="C81" s="54" t="s">
        <v>476</v>
      </c>
      <c r="D81" s="89" t="s">
        <v>477</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89" t="s">
        <v>478</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89" t="s">
        <v>936</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89" t="s">
        <v>479</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89" t="s">
        <v>266</v>
      </c>
      <c r="E85" s="17" t="str">
        <f t="shared" si="2"/>
        <v>"[LIBRARY BEING LEARNED] " &amp; $I$3 &amp; " | " &amp;</v>
      </c>
      <c r="F85" s="54" t="s">
        <v>224</v>
      </c>
    </row>
    <row r="86" spans="2:6">
      <c r="B86" s="54" t="s">
        <v>222</v>
      </c>
      <c r="C86" s="54" t="s">
        <v>172</v>
      </c>
      <c r="D86" s="89"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89"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89" t="s">
        <v>592</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89"/>
      <c r="E89" s="17" t="str">
        <f t="shared" si="2"/>
        <v/>
      </c>
      <c r="F89" s="54" t="s">
        <v>224</v>
      </c>
    </row>
    <row r="90" spans="2:6">
      <c r="B90" s="54" t="s">
        <v>223</v>
      </c>
      <c r="C90" s="54" t="s">
        <v>660</v>
      </c>
      <c r="D90" s="89" t="str">
        <f>Variables!E57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270</v>
      </c>
      <c r="C91" s="54" t="s">
        <v>238</v>
      </c>
      <c r="D91" s="89" t="s">
        <v>481</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270</v>
      </c>
      <c r="C92" s="54" t="s">
        <v>240</v>
      </c>
      <c r="D92" s="89" t="s">
        <v>482</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270</v>
      </c>
      <c r="C93" s="54" t="s">
        <v>241</v>
      </c>
      <c r="D93" s="89" t="s">
        <v>483</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270</v>
      </c>
      <c r="C94" s="54" t="s">
        <v>484</v>
      </c>
      <c r="D94" s="89" t="s">
        <v>485</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270</v>
      </c>
      <c r="C95" s="54" t="s">
        <v>327</v>
      </c>
      <c r="D95" s="89" t="s">
        <v>486</v>
      </c>
      <c r="E95" s="17" t="str">
        <f t="shared" si="2"/>
        <v>"[FOOTER RULE] End your response with: '--- ⚡ *Coding5s Mentor System — Eliminating Epistemic Debt &amp; Shipping to Production*'",</v>
      </c>
      <c r="F95" s="54" t="s">
        <v>224</v>
      </c>
    </row>
    <row r="96" spans="2:6">
      <c r="B96" s="54"/>
      <c r="C96" s="54"/>
      <c r="D96" s="89"/>
      <c r="E96" s="87" t="s">
        <v>434</v>
      </c>
      <c r="F96" s="54" t="s">
        <v>224</v>
      </c>
    </row>
    <row r="97" spans="2:6">
      <c r="B97" s="54"/>
      <c r="C97" s="54"/>
      <c r="D97" s="89"/>
      <c r="E97" s="75" t="str">
        <f t="shared" ref="E97:E100" si="3">IF(D97="","",""""&amp;C97&amp;" "&amp;IF(C97="[FOOTER RULE - STRICT]",D97,IF(RIGHT(D97,6)=" | "&amp;CHAR(34)&amp;" &amp;",D97,D97&amp;" | "&amp;CHAR(34)&amp;" &amp;")))</f>
        <v/>
      </c>
      <c r="F97" s="54" t="s">
        <v>224</v>
      </c>
    </row>
    <row r="98" spans="2:6">
      <c r="B98" s="54"/>
      <c r="C98" s="54"/>
      <c r="D98" s="89"/>
      <c r="E98" s="75" t="str">
        <f t="shared" si="3"/>
        <v/>
      </c>
      <c r="F98" s="54" t="s">
        <v>224</v>
      </c>
    </row>
    <row r="99" spans="2:6">
      <c r="B99" s="54"/>
      <c r="C99" s="54"/>
      <c r="D99" s="89"/>
      <c r="E99" s="75" t="str">
        <f t="shared" si="3"/>
        <v/>
      </c>
      <c r="F99" s="54" t="s">
        <v>224</v>
      </c>
    </row>
    <row r="100" spans="2:6">
      <c r="B100" s="54"/>
      <c r="C100" s="54"/>
      <c r="D100" s="89"/>
      <c r="E100" s="75"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547</v>
      </c>
      <c r="C2" t="s">
        <v>518</v>
      </c>
      <c r="D2" t="s">
        <v>23</v>
      </c>
      <c r="E2" t="s">
        <v>548</v>
      </c>
    </row>
    <row r="3" spans="2:5">
      <c r="B3" t="s">
        <v>519</v>
      </c>
      <c r="C3" t="s">
        <v>18</v>
      </c>
      <c r="D3" t="s">
        <v>520</v>
      </c>
      <c r="E3" t="s">
        <v>549</v>
      </c>
    </row>
    <row r="4" spans="2:5">
      <c r="B4" t="s">
        <v>521</v>
      </c>
      <c r="C4" t="s">
        <v>539</v>
      </c>
      <c r="D4" t="s">
        <v>520</v>
      </c>
      <c r="E4" t="s">
        <v>550</v>
      </c>
    </row>
    <row r="5" spans="2:5">
      <c r="B5" t="s">
        <v>522</v>
      </c>
      <c r="C5" t="s">
        <v>21</v>
      </c>
      <c r="D5" t="s">
        <v>520</v>
      </c>
      <c r="E5" t="s">
        <v>551</v>
      </c>
    </row>
    <row r="6" spans="2:5">
      <c r="B6" t="s">
        <v>523</v>
      </c>
      <c r="C6" t="s">
        <v>22</v>
      </c>
      <c r="D6" t="s">
        <v>520</v>
      </c>
      <c r="E6" t="s">
        <v>552</v>
      </c>
    </row>
    <row r="7" spans="2:5">
      <c r="B7" t="s">
        <v>524</v>
      </c>
      <c r="C7" t="s">
        <v>23</v>
      </c>
      <c r="D7" t="s">
        <v>520</v>
      </c>
      <c r="E7" t="s">
        <v>553</v>
      </c>
    </row>
    <row r="8" spans="2:5">
      <c r="B8" t="s">
        <v>525</v>
      </c>
      <c r="C8" t="s">
        <v>24</v>
      </c>
      <c r="D8" t="s">
        <v>520</v>
      </c>
      <c r="E8" t="s">
        <v>554</v>
      </c>
    </row>
    <row r="9" spans="2:5">
      <c r="B9" t="s">
        <v>526</v>
      </c>
      <c r="C9" t="s">
        <v>25</v>
      </c>
      <c r="D9" t="s">
        <v>520</v>
      </c>
      <c r="E9" t="s">
        <v>555</v>
      </c>
    </row>
    <row r="10" spans="2:5">
      <c r="B10" t="s">
        <v>527</v>
      </c>
      <c r="C10" t="s">
        <v>45</v>
      </c>
      <c r="D10" t="s">
        <v>528</v>
      </c>
      <c r="E10" t="s">
        <v>556</v>
      </c>
    </row>
    <row r="11" spans="2:5">
      <c r="B11" t="s">
        <v>529</v>
      </c>
      <c r="C11" t="s">
        <v>530</v>
      </c>
      <c r="D11" t="s">
        <v>528</v>
      </c>
      <c r="E11" t="s">
        <v>557</v>
      </c>
    </row>
    <row r="12" spans="2:5">
      <c r="B12" t="s">
        <v>531</v>
      </c>
      <c r="C12" t="s">
        <v>540</v>
      </c>
      <c r="D12" t="s">
        <v>528</v>
      </c>
      <c r="E12" t="s">
        <v>558</v>
      </c>
    </row>
    <row r="13" spans="2:5">
      <c r="B13" t="s">
        <v>532</v>
      </c>
      <c r="C13" t="s">
        <v>495</v>
      </c>
      <c r="D13" t="s">
        <v>528</v>
      </c>
      <c r="E13" t="s">
        <v>559</v>
      </c>
    </row>
    <row r="14" spans="2:5">
      <c r="B14" t="s">
        <v>533</v>
      </c>
      <c r="C14" t="s">
        <v>541</v>
      </c>
      <c r="D14" t="s">
        <v>520</v>
      </c>
      <c r="E14" t="s">
        <v>560</v>
      </c>
    </row>
    <row r="15" spans="2:5">
      <c r="B15" t="s">
        <v>534</v>
      </c>
      <c r="C15" t="s">
        <v>542</v>
      </c>
      <c r="D15" t="s">
        <v>520</v>
      </c>
      <c r="E15" t="s">
        <v>561</v>
      </c>
    </row>
    <row r="16" spans="2:5">
      <c r="B16" t="s">
        <v>535</v>
      </c>
      <c r="C16" t="s">
        <v>543</v>
      </c>
      <c r="D16" t="s">
        <v>520</v>
      </c>
      <c r="E16" t="s">
        <v>562</v>
      </c>
    </row>
    <row r="17" spans="2:5">
      <c r="B17" t="s">
        <v>536</v>
      </c>
      <c r="C17" t="s">
        <v>544</v>
      </c>
      <c r="D17" t="s">
        <v>520</v>
      </c>
      <c r="E17" t="s">
        <v>563</v>
      </c>
    </row>
    <row r="18" spans="2:5">
      <c r="B18" t="s">
        <v>537</v>
      </c>
      <c r="C18" t="s">
        <v>545</v>
      </c>
      <c r="D18" t="s">
        <v>520</v>
      </c>
      <c r="E18" t="s">
        <v>564</v>
      </c>
    </row>
    <row r="19" spans="2:5">
      <c r="B19" t="s">
        <v>538</v>
      </c>
      <c r="C19" t="s">
        <v>546</v>
      </c>
      <c r="D19" t="s">
        <v>520</v>
      </c>
      <c r="E19" t="s">
        <v>565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3" t="s">
        <v>499</v>
      </c>
      <c r="C2" s="104"/>
      <c r="D2" s="104"/>
      <c r="E2" s="104"/>
      <c r="F2" s="104"/>
      <c r="G2" s="104"/>
      <c r="H2" s="104"/>
      <c r="I2" s="104"/>
      <c r="J2" s="104"/>
      <c r="K2" s="105"/>
    </row>
    <row r="3" spans="2:11">
      <c r="B3" s="106"/>
      <c r="K3" s="107"/>
    </row>
    <row r="4" spans="2:11">
      <c r="B4" s="106" t="s">
        <v>500</v>
      </c>
      <c r="K4" s="107"/>
    </row>
    <row r="5" spans="2:11">
      <c r="B5" s="106"/>
      <c r="K5" s="107"/>
    </row>
    <row r="6" spans="2:11">
      <c r="B6" s="108" t="s">
        <v>501</v>
      </c>
      <c r="K6" s="107"/>
    </row>
    <row r="7" spans="2:11">
      <c r="B7" s="108" t="s">
        <v>502</v>
      </c>
      <c r="K7" s="107"/>
    </row>
    <row r="8" spans="2:11">
      <c r="B8" s="108" t="s">
        <v>503</v>
      </c>
      <c r="K8" s="107"/>
    </row>
    <row r="9" spans="2:11">
      <c r="B9" s="108" t="s">
        <v>504</v>
      </c>
      <c r="K9" s="107"/>
    </row>
    <row r="10" spans="2:11">
      <c r="B10" s="108" t="s">
        <v>505</v>
      </c>
      <c r="K10" s="107"/>
    </row>
    <row r="11" spans="2:11">
      <c r="B11" s="108" t="s">
        <v>506</v>
      </c>
      <c r="K11" s="107"/>
    </row>
    <row r="12" spans="2:11">
      <c r="B12" s="108"/>
      <c r="K12" s="107"/>
    </row>
    <row r="13" spans="2:11">
      <c r="B13" s="108" t="s">
        <v>507</v>
      </c>
      <c r="K13" s="107"/>
    </row>
    <row r="14" spans="2:11">
      <c r="B14" s="108" t="s">
        <v>508</v>
      </c>
      <c r="K14" s="107"/>
    </row>
    <row r="15" spans="2:11">
      <c r="B15" s="108"/>
      <c r="K15" s="107"/>
    </row>
    <row r="16" spans="2:11">
      <c r="B16" s="108" t="s">
        <v>509</v>
      </c>
      <c r="K16" s="107"/>
    </row>
    <row r="17" spans="2:11">
      <c r="B17" s="108" t="s">
        <v>510</v>
      </c>
      <c r="K17" s="107"/>
    </row>
    <row r="18" spans="2:11">
      <c r="B18" s="108" t="s">
        <v>511</v>
      </c>
      <c r="K18" s="107"/>
    </row>
    <row r="19" spans="2:11">
      <c r="B19" s="108" t="s">
        <v>512</v>
      </c>
      <c r="K19" s="107"/>
    </row>
    <row r="20" spans="2:11">
      <c r="B20" s="108" t="s">
        <v>513</v>
      </c>
      <c r="K20" s="107"/>
    </row>
    <row r="21" spans="2:11">
      <c r="B21" s="108" t="s">
        <v>514</v>
      </c>
      <c r="K21" s="107"/>
    </row>
    <row r="22" spans="2:11">
      <c r="B22" s="108" t="s">
        <v>515</v>
      </c>
      <c r="K22" s="107"/>
    </row>
    <row r="23" spans="2:11">
      <c r="B23" s="108"/>
      <c r="K23" s="107"/>
    </row>
    <row r="24" spans="2:11">
      <c r="B24" s="108" t="s">
        <v>516</v>
      </c>
      <c r="D24" s="112" t="s">
        <v>517</v>
      </c>
      <c r="K24" s="107"/>
    </row>
    <row r="25" spans="2:11">
      <c r="B25" s="109" t="s">
        <v>705</v>
      </c>
      <c r="C25" s="110"/>
      <c r="D25" s="133" t="s">
        <v>706</v>
      </c>
      <c r="E25" s="110"/>
      <c r="F25" s="110"/>
      <c r="G25" s="110"/>
      <c r="H25" s="110"/>
      <c r="I25" s="110"/>
      <c r="J25" s="110"/>
      <c r="K25" s="111"/>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3" t="s">
        <v>566</v>
      </c>
    </row>
    <row r="3" spans="1:1">
      <c r="A3" t="s">
        <v>567</v>
      </c>
    </row>
    <row r="4" spans="1:1">
      <c r="A4" s="114"/>
    </row>
    <row r="5" spans="1:1">
      <c r="A5" s="115" t="s">
        <v>568</v>
      </c>
    </row>
    <row r="6" spans="1:1">
      <c r="A6" s="116"/>
    </row>
    <row r="7" spans="1:1">
      <c r="A7" s="117" t="s">
        <v>569</v>
      </c>
    </row>
    <row r="8" spans="1:1">
      <c r="A8" s="117" t="s">
        <v>570</v>
      </c>
    </row>
    <row r="9" spans="1:1">
      <c r="A9" s="114"/>
    </row>
    <row r="10" spans="1:1">
      <c r="A10" s="115" t="s">
        <v>571</v>
      </c>
    </row>
    <row r="11" spans="1:1">
      <c r="A11" s="116"/>
    </row>
    <row r="12" spans="1:1">
      <c r="A12" s="116" t="s">
        <v>572</v>
      </c>
    </row>
    <row r="13" spans="1:1">
      <c r="A13" s="116" t="s">
        <v>573</v>
      </c>
    </row>
    <row r="14" spans="1:1">
      <c r="A14" s="116" t="s">
        <v>574</v>
      </c>
    </row>
    <row r="15" spans="1:1">
      <c r="A15" s="114"/>
    </row>
    <row r="16" spans="1:1">
      <c r="A16" s="115" t="s">
        <v>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2026-09-05T19:37:55Z</dcterms:modified>
</cp:coreProperties>
</file>