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2633BF22-E694-4802-B1BC-B440348A1B1B}" xr6:coauthVersionLast="47" xr6:coauthVersionMax="47" xr10:uidLastSave="{00000000-0000-0000-0000-000000000000}"/>
  <bookViews>
    <workbookView xWindow="270" yWindow="1095" windowWidth="27540" windowHeight="13815" xr2:uid="{A9A38741-1811-4719-B778-C7D2DA3EDF0A}"/>
  </bookViews>
  <sheets>
    <sheet name="PromptGenerator" sheetId="1" r:id="rId1"/>
    <sheet name="FGen_S1" sheetId="2" r:id="rId2"/>
    <sheet name="FGen_S2" sheetId="15" r:id="rId3"/>
    <sheet name="FGen_S3" sheetId="16" r:id="rId4"/>
    <sheet name="FGen_S4" sheetId="17" r:id="rId5"/>
    <sheet name="FGen_S5" sheetId="18" r:id="rId6"/>
    <sheet name="CellReference" sheetId="22" r:id="rId7"/>
    <sheet name="License" sheetId="19" r:id="rId8"/>
    <sheet name="HowTo" sheetId="2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X92" i="1" l="1"/>
  <c r="X93" i="1"/>
  <c r="X94" i="1"/>
  <c r="X95" i="1"/>
  <c r="X96" i="1"/>
  <c r="X97" i="1"/>
  <c r="X99" i="1"/>
  <c r="X100" i="1"/>
  <c r="X101" i="1"/>
  <c r="X102" i="1"/>
  <c r="X103" i="1"/>
  <c r="X104" i="1"/>
  <c r="X106" i="1"/>
  <c r="X107" i="1"/>
  <c r="X108" i="1"/>
  <c r="X109" i="1"/>
  <c r="X110" i="1"/>
  <c r="X111" i="1"/>
  <c r="X113" i="1"/>
  <c r="X114" i="1"/>
  <c r="X115" i="1"/>
  <c r="X116" i="1"/>
  <c r="X117" i="1"/>
  <c r="X118" i="1"/>
  <c r="X119"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4" i="1"/>
  <c r="AD16" i="1"/>
  <c r="AD17" i="1"/>
  <c r="AD18" i="1"/>
  <c r="AD19" i="1"/>
  <c r="AD20" i="1"/>
  <c r="AD21" i="1"/>
  <c r="AD22" i="1"/>
  <c r="AD23" i="1"/>
  <c r="AD24" i="1"/>
  <c r="AD26" i="1"/>
  <c r="AD27" i="1"/>
  <c r="AD28" i="1"/>
  <c r="AD29" i="1"/>
  <c r="AD30" i="1"/>
  <c r="AD31" i="1"/>
  <c r="AD32" i="1"/>
  <c r="AD34" i="1"/>
  <c r="AD35" i="1"/>
  <c r="AD36" i="1"/>
  <c r="AD37" i="1"/>
  <c r="AD38" i="1"/>
  <c r="AD39" i="1"/>
  <c r="AD40" i="1"/>
  <c r="AD42" i="1"/>
  <c r="AD43" i="1"/>
  <c r="AD44" i="1"/>
  <c r="AD45" i="1"/>
  <c r="AD46" i="1"/>
  <c r="AD47" i="1"/>
  <c r="AD48" i="1"/>
  <c r="AD50" i="1"/>
  <c r="AD51" i="1"/>
  <c r="AD52" i="1"/>
  <c r="AD53" i="1"/>
  <c r="AD54" i="1"/>
  <c r="AD55" i="1"/>
  <c r="AD56" i="1"/>
  <c r="AD58" i="1"/>
  <c r="AD59" i="1"/>
  <c r="AD60" i="1"/>
  <c r="AD61" i="1"/>
  <c r="AD62" i="1"/>
  <c r="AD63" i="1"/>
  <c r="AD64" i="1"/>
  <c r="AD65" i="1"/>
  <c r="AD66" i="1"/>
  <c r="AD67" i="1"/>
  <c r="AD69" i="1"/>
  <c r="AD70" i="1"/>
  <c r="AD71" i="1"/>
  <c r="AD72" i="1"/>
  <c r="AD73" i="1"/>
  <c r="AD74" i="1"/>
  <c r="AD76" i="1"/>
  <c r="AD77" i="1"/>
  <c r="AD78" i="1"/>
  <c r="AD79" i="1"/>
  <c r="AD80" i="1"/>
  <c r="AD81" i="1"/>
  <c r="AD82" i="1"/>
  <c r="AD84" i="1"/>
  <c r="AD85" i="1"/>
  <c r="AD86" i="1"/>
  <c r="AD87" i="1"/>
  <c r="AD88" i="1"/>
  <c r="AD89" i="1"/>
  <c r="AD90" i="1"/>
  <c r="AD92" i="1"/>
  <c r="AD93" i="1"/>
  <c r="AD94" i="1"/>
  <c r="AD95" i="1"/>
  <c r="AD96" i="1"/>
  <c r="AD97" i="1"/>
  <c r="AD99" i="1"/>
  <c r="AD100" i="1"/>
  <c r="AD101" i="1"/>
  <c r="AD102" i="1"/>
  <c r="AD103" i="1"/>
  <c r="AD104" i="1"/>
  <c r="AD106" i="1"/>
  <c r="AD107" i="1"/>
  <c r="AD108" i="1"/>
  <c r="AD109" i="1"/>
  <c r="AD110" i="1"/>
  <c r="AD111" i="1"/>
  <c r="AD113" i="1"/>
  <c r="AD114" i="1"/>
  <c r="AD115" i="1"/>
  <c r="AD116" i="1"/>
  <c r="AD117" i="1"/>
  <c r="AD118" i="1"/>
  <c r="AD119"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92" i="1"/>
  <c r="W93" i="1"/>
  <c r="W94" i="1"/>
  <c r="W95" i="1"/>
  <c r="W96" i="1"/>
  <c r="W97" i="1"/>
  <c r="W99" i="1"/>
  <c r="W100" i="1"/>
  <c r="W101" i="1"/>
  <c r="W102" i="1"/>
  <c r="W103" i="1"/>
  <c r="W104" i="1"/>
  <c r="W106" i="1"/>
  <c r="W107" i="1"/>
  <c r="W108" i="1"/>
  <c r="W109" i="1"/>
  <c r="W110" i="1"/>
  <c r="W111" i="1"/>
  <c r="W113" i="1"/>
  <c r="W114" i="1"/>
  <c r="W115" i="1"/>
  <c r="W116" i="1"/>
  <c r="W117" i="1"/>
  <c r="W118" i="1"/>
  <c r="W119"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92" i="1"/>
  <c r="U93" i="1"/>
  <c r="U94" i="1"/>
  <c r="U95" i="1"/>
  <c r="U96" i="1"/>
  <c r="U97" i="1"/>
  <c r="U99" i="1"/>
  <c r="U100" i="1"/>
  <c r="U101" i="1"/>
  <c r="U102" i="1"/>
  <c r="U103" i="1"/>
  <c r="U104" i="1"/>
  <c r="U106" i="1"/>
  <c r="U107" i="1"/>
  <c r="U108" i="1"/>
  <c r="U109" i="1"/>
  <c r="U110" i="1"/>
  <c r="U111" i="1"/>
  <c r="U113" i="1"/>
  <c r="U114" i="1"/>
  <c r="U115" i="1"/>
  <c r="U116" i="1"/>
  <c r="U117" i="1"/>
  <c r="U118" i="1"/>
  <c r="U119"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4" i="1"/>
  <c r="AC16" i="1"/>
  <c r="AC17" i="1"/>
  <c r="AC18" i="1"/>
  <c r="AC19" i="1"/>
  <c r="AC20" i="1"/>
  <c r="AC21" i="1"/>
  <c r="AC22" i="1"/>
  <c r="AC23" i="1"/>
  <c r="AC24" i="1"/>
  <c r="AC26" i="1"/>
  <c r="AC27" i="1"/>
  <c r="AC28" i="1"/>
  <c r="AC29" i="1"/>
  <c r="AC30" i="1"/>
  <c r="AC31" i="1"/>
  <c r="AC32" i="1"/>
  <c r="AC34" i="1"/>
  <c r="AC35" i="1"/>
  <c r="AC36" i="1"/>
  <c r="AC37" i="1"/>
  <c r="AC38" i="1"/>
  <c r="AC39" i="1"/>
  <c r="AC40" i="1"/>
  <c r="AC42" i="1"/>
  <c r="AC43" i="1"/>
  <c r="AC44" i="1"/>
  <c r="AC45" i="1"/>
  <c r="AC46" i="1"/>
  <c r="AC47" i="1"/>
  <c r="AC48" i="1"/>
  <c r="AC50" i="1"/>
  <c r="AC51" i="1"/>
  <c r="AC52" i="1"/>
  <c r="AC53" i="1"/>
  <c r="AC54" i="1"/>
  <c r="AC55" i="1"/>
  <c r="AC56" i="1"/>
  <c r="AC58" i="1"/>
  <c r="AC59" i="1"/>
  <c r="AC60" i="1"/>
  <c r="AC61" i="1"/>
  <c r="AC62" i="1"/>
  <c r="AC63" i="1"/>
  <c r="AC64" i="1"/>
  <c r="AC65" i="1"/>
  <c r="AC66" i="1"/>
  <c r="AC67" i="1"/>
  <c r="AC69" i="1"/>
  <c r="AC70" i="1"/>
  <c r="AC71" i="1"/>
  <c r="AC72" i="1"/>
  <c r="AC73" i="1"/>
  <c r="AC74" i="1"/>
  <c r="AC76" i="1"/>
  <c r="AC77" i="1"/>
  <c r="AC78" i="1"/>
  <c r="AC79" i="1"/>
  <c r="AC80" i="1"/>
  <c r="AC81" i="1"/>
  <c r="AC82" i="1"/>
  <c r="AC84" i="1"/>
  <c r="AC85" i="1"/>
  <c r="AC86" i="1"/>
  <c r="AC87" i="1"/>
  <c r="AC88" i="1"/>
  <c r="AC89" i="1"/>
  <c r="AC90" i="1"/>
  <c r="AC92" i="1"/>
  <c r="AC93" i="1"/>
  <c r="AC94" i="1"/>
  <c r="AC95" i="1"/>
  <c r="AC96" i="1"/>
  <c r="AC97" i="1"/>
  <c r="AC99" i="1"/>
  <c r="AC100" i="1"/>
  <c r="AC101" i="1"/>
  <c r="AC102" i="1"/>
  <c r="AC103" i="1"/>
  <c r="AC104" i="1"/>
  <c r="AC106" i="1"/>
  <c r="AC107" i="1"/>
  <c r="AC108" i="1"/>
  <c r="AC109" i="1"/>
  <c r="AC110" i="1"/>
  <c r="AC111" i="1"/>
  <c r="AC113" i="1"/>
  <c r="AC114" i="1"/>
  <c r="AC115" i="1"/>
  <c r="AC116" i="1"/>
  <c r="AC117" i="1"/>
  <c r="AC118" i="1"/>
  <c r="AC119"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92" i="1"/>
  <c r="T93" i="1"/>
  <c r="T94" i="1"/>
  <c r="T95" i="1"/>
  <c r="T96" i="1"/>
  <c r="T97" i="1"/>
  <c r="T99" i="1"/>
  <c r="T100" i="1"/>
  <c r="T101" i="1"/>
  <c r="T102" i="1"/>
  <c r="T103" i="1"/>
  <c r="T104" i="1"/>
  <c r="T106" i="1"/>
  <c r="T107" i="1"/>
  <c r="T108" i="1"/>
  <c r="T109" i="1"/>
  <c r="T110" i="1"/>
  <c r="T111" i="1"/>
  <c r="T113" i="1"/>
  <c r="T114" i="1"/>
  <c r="T115" i="1"/>
  <c r="T116" i="1"/>
  <c r="T117" i="1"/>
  <c r="T118" i="1"/>
  <c r="T119"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R92" i="1"/>
  <c r="R93" i="1"/>
  <c r="R94" i="1"/>
  <c r="R95" i="1"/>
  <c r="R96" i="1"/>
  <c r="R97" i="1"/>
  <c r="R99" i="1"/>
  <c r="R100" i="1"/>
  <c r="R101" i="1"/>
  <c r="R102" i="1"/>
  <c r="R103" i="1"/>
  <c r="R104" i="1"/>
  <c r="R106" i="1"/>
  <c r="R107" i="1"/>
  <c r="R108" i="1"/>
  <c r="R109" i="1"/>
  <c r="R110" i="1"/>
  <c r="R111" i="1"/>
  <c r="R113" i="1"/>
  <c r="R114" i="1"/>
  <c r="R115" i="1"/>
  <c r="R116" i="1"/>
  <c r="R117" i="1"/>
  <c r="R118" i="1"/>
  <c r="R119"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4" i="1"/>
  <c r="AB16" i="1"/>
  <c r="AB17" i="1"/>
  <c r="AB18" i="1"/>
  <c r="AB19" i="1"/>
  <c r="AB20" i="1"/>
  <c r="AB21" i="1"/>
  <c r="AB22" i="1"/>
  <c r="AB23" i="1"/>
  <c r="AB24" i="1"/>
  <c r="AB26" i="1"/>
  <c r="AB27" i="1"/>
  <c r="AB28" i="1"/>
  <c r="AB29" i="1"/>
  <c r="AB30" i="1"/>
  <c r="AB31" i="1"/>
  <c r="AB32" i="1"/>
  <c r="AB34" i="1"/>
  <c r="AB35" i="1"/>
  <c r="AB36" i="1"/>
  <c r="AB37" i="1"/>
  <c r="AB38" i="1"/>
  <c r="AB39" i="1"/>
  <c r="AB40" i="1"/>
  <c r="AB42" i="1"/>
  <c r="AB43" i="1"/>
  <c r="AB44" i="1"/>
  <c r="AB45" i="1"/>
  <c r="AB46" i="1"/>
  <c r="AB47" i="1"/>
  <c r="AB48" i="1"/>
  <c r="AB50" i="1"/>
  <c r="AB51" i="1"/>
  <c r="AB52" i="1"/>
  <c r="AB53" i="1"/>
  <c r="AB54" i="1"/>
  <c r="AB55" i="1"/>
  <c r="AB56" i="1"/>
  <c r="AB58" i="1"/>
  <c r="AB59" i="1"/>
  <c r="AB60" i="1"/>
  <c r="AB61" i="1"/>
  <c r="AB62" i="1"/>
  <c r="AB63" i="1"/>
  <c r="AB64" i="1"/>
  <c r="AB65" i="1"/>
  <c r="AB66" i="1"/>
  <c r="AB67" i="1"/>
  <c r="AB69" i="1"/>
  <c r="AB70" i="1"/>
  <c r="AB71" i="1"/>
  <c r="AB72" i="1"/>
  <c r="AB73" i="1"/>
  <c r="AB74" i="1"/>
  <c r="AB76" i="1"/>
  <c r="AB77" i="1"/>
  <c r="AB78" i="1"/>
  <c r="AB79" i="1"/>
  <c r="AB80" i="1"/>
  <c r="AB81" i="1"/>
  <c r="AB82" i="1"/>
  <c r="AB84" i="1"/>
  <c r="AB85" i="1"/>
  <c r="AB86" i="1"/>
  <c r="AB87" i="1"/>
  <c r="AB88" i="1"/>
  <c r="AB89" i="1"/>
  <c r="AB90" i="1"/>
  <c r="AB92" i="1"/>
  <c r="AB93" i="1"/>
  <c r="AB94" i="1"/>
  <c r="AB95" i="1"/>
  <c r="AB96" i="1"/>
  <c r="AB97" i="1"/>
  <c r="AB99" i="1"/>
  <c r="AB100" i="1"/>
  <c r="AB101" i="1"/>
  <c r="AB102" i="1"/>
  <c r="AB103" i="1"/>
  <c r="AB104" i="1"/>
  <c r="AB106" i="1"/>
  <c r="AB107" i="1"/>
  <c r="AB108" i="1"/>
  <c r="AB109" i="1"/>
  <c r="AB110" i="1"/>
  <c r="AB111" i="1"/>
  <c r="AB113" i="1"/>
  <c r="AB114" i="1"/>
  <c r="AB115" i="1"/>
  <c r="AB116" i="1"/>
  <c r="AB117" i="1"/>
  <c r="AB118" i="1"/>
  <c r="AB119"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92" i="1"/>
  <c r="Q93" i="1"/>
  <c r="Q94" i="1"/>
  <c r="Q95" i="1"/>
  <c r="Q96" i="1"/>
  <c r="Q97" i="1"/>
  <c r="Q99" i="1"/>
  <c r="Q100" i="1"/>
  <c r="Q101" i="1"/>
  <c r="Q102" i="1"/>
  <c r="Q103" i="1"/>
  <c r="Q104" i="1"/>
  <c r="Q106" i="1"/>
  <c r="Q107" i="1"/>
  <c r="Q108" i="1"/>
  <c r="Q109" i="1"/>
  <c r="Q110" i="1"/>
  <c r="Q111" i="1"/>
  <c r="Q113" i="1"/>
  <c r="Q114" i="1"/>
  <c r="Q115" i="1"/>
  <c r="Q116" i="1"/>
  <c r="Q117" i="1"/>
  <c r="Q118" i="1"/>
  <c r="Q119"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92" i="1"/>
  <c r="O93" i="1"/>
  <c r="O94" i="1"/>
  <c r="O95" i="1"/>
  <c r="O96" i="1"/>
  <c r="O97" i="1"/>
  <c r="O99" i="1"/>
  <c r="O100" i="1"/>
  <c r="O101" i="1"/>
  <c r="O102" i="1"/>
  <c r="O103" i="1"/>
  <c r="O104" i="1"/>
  <c r="O106" i="1"/>
  <c r="O107" i="1"/>
  <c r="O108" i="1"/>
  <c r="O109" i="1"/>
  <c r="O110" i="1"/>
  <c r="O111" i="1"/>
  <c r="O113" i="1"/>
  <c r="O114" i="1"/>
  <c r="O115" i="1"/>
  <c r="O116" i="1"/>
  <c r="O117" i="1"/>
  <c r="O118" i="1"/>
  <c r="O119"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4" i="1"/>
  <c r="AA16" i="1"/>
  <c r="AA17" i="1"/>
  <c r="AA18" i="1"/>
  <c r="AA19" i="1"/>
  <c r="AA20" i="1"/>
  <c r="AA21" i="1"/>
  <c r="AA22" i="1"/>
  <c r="AA23" i="1"/>
  <c r="AA24" i="1"/>
  <c r="AA26" i="1"/>
  <c r="AA27" i="1"/>
  <c r="AA28" i="1"/>
  <c r="AA29" i="1"/>
  <c r="AA30" i="1"/>
  <c r="AA31" i="1"/>
  <c r="AA32" i="1"/>
  <c r="AA34" i="1"/>
  <c r="AA35" i="1"/>
  <c r="AA36" i="1"/>
  <c r="AA37" i="1"/>
  <c r="AA38" i="1"/>
  <c r="AA39" i="1"/>
  <c r="AA40" i="1"/>
  <c r="AA42" i="1"/>
  <c r="AA43" i="1"/>
  <c r="AA44" i="1"/>
  <c r="AA45" i="1"/>
  <c r="AA46" i="1"/>
  <c r="AA47" i="1"/>
  <c r="AA48" i="1"/>
  <c r="AA50" i="1"/>
  <c r="AA51" i="1"/>
  <c r="AA52" i="1"/>
  <c r="AA53" i="1"/>
  <c r="AA54" i="1"/>
  <c r="AA55" i="1"/>
  <c r="AA56" i="1"/>
  <c r="AA58" i="1"/>
  <c r="AA59" i="1"/>
  <c r="AA60" i="1"/>
  <c r="AA61" i="1"/>
  <c r="AA62" i="1"/>
  <c r="AA63" i="1"/>
  <c r="AA64" i="1"/>
  <c r="AA65" i="1"/>
  <c r="AA66" i="1"/>
  <c r="AA67" i="1"/>
  <c r="AA69" i="1"/>
  <c r="AA70" i="1"/>
  <c r="AA71" i="1"/>
  <c r="AA72" i="1"/>
  <c r="AA73" i="1"/>
  <c r="AA74" i="1"/>
  <c r="AA76" i="1"/>
  <c r="AA77" i="1"/>
  <c r="AA78" i="1"/>
  <c r="AA79" i="1"/>
  <c r="AA80" i="1"/>
  <c r="AA81" i="1"/>
  <c r="AA82" i="1"/>
  <c r="AA84" i="1"/>
  <c r="AA85" i="1"/>
  <c r="AA86" i="1"/>
  <c r="AA87" i="1"/>
  <c r="AA88" i="1"/>
  <c r="AA89" i="1"/>
  <c r="AA90" i="1"/>
  <c r="AA92" i="1"/>
  <c r="AA93" i="1"/>
  <c r="AA94" i="1"/>
  <c r="AA95" i="1"/>
  <c r="AA96" i="1"/>
  <c r="AA97" i="1"/>
  <c r="AA99" i="1"/>
  <c r="AA100" i="1"/>
  <c r="AA101" i="1"/>
  <c r="AA102" i="1"/>
  <c r="AA103" i="1"/>
  <c r="AA104" i="1"/>
  <c r="AA106" i="1"/>
  <c r="AA107" i="1"/>
  <c r="AA108" i="1"/>
  <c r="AA109" i="1"/>
  <c r="AA110" i="1"/>
  <c r="AA111" i="1"/>
  <c r="AA113" i="1"/>
  <c r="AA114" i="1"/>
  <c r="AA115" i="1"/>
  <c r="AA116" i="1"/>
  <c r="AA117" i="1"/>
  <c r="AA118" i="1"/>
  <c r="AA119"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92" i="1"/>
  <c r="N93" i="1"/>
  <c r="N94" i="1"/>
  <c r="N95" i="1"/>
  <c r="N96" i="1"/>
  <c r="N97" i="1"/>
  <c r="N99" i="1"/>
  <c r="N100" i="1"/>
  <c r="N101" i="1"/>
  <c r="N102" i="1"/>
  <c r="N103" i="1"/>
  <c r="N104" i="1"/>
  <c r="N106" i="1"/>
  <c r="N107" i="1"/>
  <c r="N108" i="1"/>
  <c r="N109" i="1"/>
  <c r="N110" i="1"/>
  <c r="N111" i="1"/>
  <c r="N113" i="1"/>
  <c r="N114" i="1"/>
  <c r="N115" i="1"/>
  <c r="N116" i="1"/>
  <c r="N117" i="1"/>
  <c r="N118" i="1"/>
  <c r="N119"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92" i="1"/>
  <c r="L93" i="1"/>
  <c r="L94" i="1"/>
  <c r="L95" i="1"/>
  <c r="L96" i="1"/>
  <c r="L97" i="1"/>
  <c r="L99" i="1"/>
  <c r="L100" i="1"/>
  <c r="L101" i="1"/>
  <c r="L102" i="1"/>
  <c r="L103" i="1"/>
  <c r="L104" i="1"/>
  <c r="L106" i="1"/>
  <c r="L107" i="1"/>
  <c r="L108" i="1"/>
  <c r="L109" i="1"/>
  <c r="L110" i="1"/>
  <c r="L111" i="1"/>
  <c r="L113" i="1"/>
  <c r="L114" i="1"/>
  <c r="L115" i="1"/>
  <c r="L116" i="1"/>
  <c r="L117" i="1"/>
  <c r="L118" i="1"/>
  <c r="L119"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K92" i="1"/>
  <c r="K93" i="1"/>
  <c r="K94" i="1"/>
  <c r="K95" i="1"/>
  <c r="K96" i="1"/>
  <c r="K97" i="1"/>
  <c r="K99" i="1"/>
  <c r="K100" i="1"/>
  <c r="K101" i="1"/>
  <c r="K102" i="1"/>
  <c r="K103" i="1"/>
  <c r="K104" i="1"/>
  <c r="K106" i="1"/>
  <c r="K107" i="1"/>
  <c r="K108" i="1"/>
  <c r="K109" i="1"/>
  <c r="K110" i="1"/>
  <c r="K111" i="1"/>
  <c r="K113" i="1"/>
  <c r="K114" i="1"/>
  <c r="K115" i="1"/>
  <c r="K116" i="1"/>
  <c r="K117" i="1"/>
  <c r="K118" i="1"/>
  <c r="K119"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Z10" i="1"/>
  <c r="Z11" i="1"/>
  <c r="Z12" i="1"/>
  <c r="Z13" i="1"/>
  <c r="Z14" i="1"/>
  <c r="Z16" i="1"/>
  <c r="Z17" i="1"/>
  <c r="Z18" i="1"/>
  <c r="Z19" i="1"/>
  <c r="Z20" i="1"/>
  <c r="Z21" i="1"/>
  <c r="Z22" i="1"/>
  <c r="Z23" i="1"/>
  <c r="Z24" i="1"/>
  <c r="Z26" i="1"/>
  <c r="Z27" i="1"/>
  <c r="Z28" i="1"/>
  <c r="Z29" i="1"/>
  <c r="Z30" i="1"/>
  <c r="Z31" i="1"/>
  <c r="Z32" i="1"/>
  <c r="Z34" i="1"/>
  <c r="Z35" i="1"/>
  <c r="Z36" i="1"/>
  <c r="Z37" i="1"/>
  <c r="Z38" i="1"/>
  <c r="Z39" i="1"/>
  <c r="Z40" i="1"/>
  <c r="Z42" i="1"/>
  <c r="Z43" i="1"/>
  <c r="Z44" i="1"/>
  <c r="Z45" i="1"/>
  <c r="Z46" i="1"/>
  <c r="Z47" i="1"/>
  <c r="Z48" i="1"/>
  <c r="Z50" i="1"/>
  <c r="Z51" i="1"/>
  <c r="Z52" i="1"/>
  <c r="Z53" i="1"/>
  <c r="Z54" i="1"/>
  <c r="Z55" i="1"/>
  <c r="Z56" i="1"/>
  <c r="Z58" i="1"/>
  <c r="Z59" i="1"/>
  <c r="Z60" i="1"/>
  <c r="Z61" i="1"/>
  <c r="Z62" i="1"/>
  <c r="Z63" i="1"/>
  <c r="Z64" i="1"/>
  <c r="Z65" i="1"/>
  <c r="Z66" i="1"/>
  <c r="Z67" i="1"/>
  <c r="Z69" i="1"/>
  <c r="Z70" i="1"/>
  <c r="Z71" i="1"/>
  <c r="Z72" i="1"/>
  <c r="Z73" i="1"/>
  <c r="Z74" i="1"/>
  <c r="Z76" i="1"/>
  <c r="Z77" i="1"/>
  <c r="Z78" i="1"/>
  <c r="Z79" i="1"/>
  <c r="Z80" i="1"/>
  <c r="Z81" i="1"/>
  <c r="Z82" i="1"/>
  <c r="Z84" i="1"/>
  <c r="Z85" i="1"/>
  <c r="Z86" i="1"/>
  <c r="Z87" i="1"/>
  <c r="Z88" i="1"/>
  <c r="Z89" i="1"/>
  <c r="Z90" i="1"/>
  <c r="Z92" i="1"/>
  <c r="Z93" i="1"/>
  <c r="Z94" i="1"/>
  <c r="Z95" i="1"/>
  <c r="Z96" i="1"/>
  <c r="Z97" i="1"/>
  <c r="Z99" i="1"/>
  <c r="Z100" i="1"/>
  <c r="Z101" i="1"/>
  <c r="Z102" i="1"/>
  <c r="Z103" i="1"/>
  <c r="Z104" i="1"/>
  <c r="Z106" i="1"/>
  <c r="Z107" i="1"/>
  <c r="Z108" i="1"/>
  <c r="Z109" i="1"/>
  <c r="Z110" i="1"/>
  <c r="Z111" i="1"/>
  <c r="Z113" i="1"/>
  <c r="Z114" i="1"/>
  <c r="Z115" i="1"/>
  <c r="Z116" i="1"/>
  <c r="Z117" i="1"/>
  <c r="Z118" i="1"/>
  <c r="Z119"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E95"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99" i="17"/>
  <c r="E98" i="17"/>
  <c r="E97" i="17"/>
  <c r="E94" i="17"/>
  <c r="E93" i="17"/>
  <c r="E92" i="17"/>
  <c r="E91" i="17"/>
  <c r="E90" i="17"/>
  <c r="E89" i="17"/>
  <c r="E88" i="17"/>
  <c r="E87" i="17"/>
  <c r="E86" i="17"/>
  <c r="E85" i="17"/>
  <c r="E84" i="17"/>
  <c r="E83" i="17"/>
  <c r="E82" i="17"/>
  <c r="E81" i="17"/>
  <c r="E80" i="17"/>
  <c r="E75" i="17"/>
  <c r="E74" i="17"/>
  <c r="E73" i="17"/>
  <c r="E72" i="17"/>
  <c r="E71" i="17"/>
  <c r="E70" i="17"/>
  <c r="E69" i="17"/>
  <c r="E68" i="17"/>
  <c r="E67" i="17"/>
  <c r="E66" i="17"/>
  <c r="E65" i="17"/>
  <c r="E64" i="17"/>
  <c r="E63" i="17"/>
  <c r="E62" i="17"/>
  <c r="E61" i="17"/>
  <c r="E60" i="17"/>
  <c r="E59" i="17"/>
  <c r="E58" i="17"/>
  <c r="E57" i="17"/>
  <c r="E56" i="17"/>
  <c r="E55" i="17"/>
  <c r="E54"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3"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59" i="2"/>
  <c r="E60" i="2"/>
  <c r="E61" i="2"/>
  <c r="E62" i="2"/>
  <c r="E90" i="2"/>
  <c r="E91" i="2"/>
  <c r="E63" i="2"/>
  <c r="E67" i="2"/>
  <c r="E68" i="2"/>
  <c r="E69" i="2"/>
  <c r="E64" i="2"/>
  <c r="E65" i="2"/>
  <c r="E66" i="2"/>
  <c r="E70" i="2"/>
  <c r="E71" i="2"/>
  <c r="E72" i="2"/>
  <c r="E73" i="2"/>
  <c r="E74" i="2"/>
  <c r="E75" i="2"/>
  <c r="E76" i="2"/>
  <c r="E77" i="2"/>
  <c r="E78" i="2"/>
  <c r="E50" i="2"/>
  <c r="E83" i="2"/>
  <c r="E84" i="2"/>
  <c r="E85" i="2"/>
  <c r="E96" i="2"/>
  <c r="E87" i="2"/>
  <c r="E88" i="2"/>
  <c r="E94" i="2"/>
  <c r="E95" i="2"/>
  <c r="E97" i="2"/>
  <c r="E98" i="2"/>
  <c r="E99" i="2"/>
  <c r="E100" i="2"/>
  <c r="E101" i="2"/>
  <c r="E92" i="2"/>
  <c r="E93" i="2"/>
  <c r="E102" i="2"/>
  <c r="E103" i="2"/>
  <c r="E89" i="2"/>
  <c r="A3" i="1" l="1"/>
  <c r="AH200" i="1"/>
  <c r="B200" i="1" a="1"/>
  <c r="B200" i="1" s="1"/>
  <c r="AH199" i="1"/>
  <c r="B199" i="1" a="1"/>
  <c r="B199" i="1" s="1"/>
  <c r="AH198" i="1"/>
  <c r="B198" i="1" a="1"/>
  <c r="B198" i="1" s="1"/>
  <c r="AH197" i="1"/>
  <c r="B197" i="1" a="1"/>
  <c r="B197" i="1" s="1"/>
  <c r="AH196" i="1"/>
  <c r="B196" i="1" a="1"/>
  <c r="B196" i="1" s="1"/>
  <c r="AH195" i="1"/>
  <c r="B195" i="1" a="1"/>
  <c r="B195" i="1" s="1"/>
  <c r="AH194" i="1"/>
  <c r="B194" i="1" a="1"/>
  <c r="B194" i="1" s="1"/>
  <c r="AH193" i="1"/>
  <c r="B193" i="1" a="1"/>
  <c r="B193" i="1" s="1"/>
  <c r="AH192" i="1"/>
  <c r="B192" i="1" a="1"/>
  <c r="B192" i="1" s="1"/>
  <c r="AH191" i="1"/>
  <c r="B191" i="1" a="1"/>
  <c r="B191" i="1" s="1"/>
  <c r="AH190" i="1"/>
  <c r="B190" i="1" a="1"/>
  <c r="B190" i="1" s="1"/>
  <c r="AH189" i="1"/>
  <c r="B189" i="1" a="1"/>
  <c r="B189" i="1" s="1"/>
  <c r="AH188" i="1"/>
  <c r="B188" i="1" a="1"/>
  <c r="B188" i="1" s="1"/>
  <c r="AH187" i="1"/>
  <c r="B187" i="1" a="1"/>
  <c r="B187" i="1" s="1"/>
  <c r="AH186" i="1"/>
  <c r="B186" i="1" a="1"/>
  <c r="B186" i="1" s="1"/>
  <c r="AH185" i="1"/>
  <c r="B185" i="1" a="1"/>
  <c r="B185" i="1" s="1"/>
  <c r="AH184" i="1"/>
  <c r="B184" i="1" a="1"/>
  <c r="B184" i="1" s="1"/>
  <c r="AH183" i="1"/>
  <c r="B183" i="1" a="1"/>
  <c r="B183" i="1" s="1"/>
  <c r="AH182" i="1"/>
  <c r="B182" i="1" a="1"/>
  <c r="B182" i="1" s="1"/>
  <c r="AH181" i="1"/>
  <c r="B181" i="1" a="1"/>
  <c r="B181" i="1" s="1"/>
  <c r="AH180" i="1"/>
  <c r="B180" i="1" a="1"/>
  <c r="B180" i="1" s="1"/>
  <c r="AH179" i="1"/>
  <c r="B179" i="1" a="1"/>
  <c r="B179" i="1" s="1"/>
  <c r="AH178" i="1"/>
  <c r="B178" i="1" a="1"/>
  <c r="B178" i="1" s="1"/>
  <c r="AH177" i="1"/>
  <c r="B177" i="1" a="1"/>
  <c r="B177" i="1" s="1"/>
  <c r="AH176" i="1"/>
  <c r="B176" i="1" a="1"/>
  <c r="B176" i="1" s="1"/>
  <c r="AH175" i="1"/>
  <c r="B175" i="1" a="1"/>
  <c r="B175" i="1" s="1"/>
  <c r="AH174" i="1"/>
  <c r="B174" i="1" a="1"/>
  <c r="B174" i="1" s="1"/>
  <c r="AH173" i="1"/>
  <c r="B173" i="1" a="1"/>
  <c r="B173" i="1" s="1"/>
  <c r="AH172" i="1"/>
  <c r="B172" i="1" a="1"/>
  <c r="B172" i="1" s="1"/>
  <c r="AH171" i="1"/>
  <c r="B171" i="1" a="1"/>
  <c r="B171" i="1" s="1"/>
  <c r="AH170" i="1"/>
  <c r="B170" i="1" a="1"/>
  <c r="B170" i="1" s="1"/>
  <c r="AH169" i="1"/>
  <c r="B169" i="1" a="1"/>
  <c r="B169" i="1" s="1"/>
  <c r="AH168" i="1"/>
  <c r="B168" i="1" a="1"/>
  <c r="B168" i="1" s="1"/>
  <c r="AH167" i="1"/>
  <c r="B167" i="1" a="1"/>
  <c r="B167" i="1" s="1"/>
  <c r="AH166" i="1"/>
  <c r="B166" i="1" a="1"/>
  <c r="B166" i="1" s="1"/>
  <c r="AH165" i="1"/>
  <c r="B165" i="1" a="1"/>
  <c r="B165" i="1" s="1"/>
  <c r="AH164" i="1"/>
  <c r="B164" i="1" a="1"/>
  <c r="B164" i="1" s="1"/>
  <c r="AH163" i="1"/>
  <c r="B163" i="1" a="1"/>
  <c r="B163" i="1" s="1"/>
  <c r="AH162" i="1"/>
  <c r="B162" i="1" a="1"/>
  <c r="B162" i="1" s="1"/>
  <c r="AH161" i="1"/>
  <c r="B161" i="1" a="1"/>
  <c r="B161" i="1" s="1"/>
  <c r="AH160" i="1"/>
  <c r="B160" i="1" a="1"/>
  <c r="B160" i="1" s="1"/>
  <c r="AH159" i="1"/>
  <c r="B159" i="1" a="1"/>
  <c r="B159" i="1" s="1"/>
  <c r="AH158" i="1"/>
  <c r="B158" i="1" a="1"/>
  <c r="B158" i="1" s="1"/>
  <c r="AH157" i="1"/>
  <c r="B157" i="1" a="1"/>
  <c r="B157" i="1" s="1"/>
  <c r="AH156" i="1"/>
  <c r="B156" i="1" a="1"/>
  <c r="B156" i="1" s="1"/>
  <c r="AH155" i="1"/>
  <c r="B155" i="1" a="1"/>
  <c r="B155" i="1" s="1"/>
  <c r="AH154" i="1"/>
  <c r="B154" i="1"/>
  <c r="B154" i="1" a="1"/>
  <c r="AH153" i="1"/>
  <c r="B153" i="1" a="1"/>
  <c r="B153" i="1" s="1"/>
  <c r="AH152" i="1"/>
  <c r="B152" i="1" a="1"/>
  <c r="B152" i="1" s="1"/>
  <c r="AH151" i="1"/>
  <c r="B151" i="1" a="1"/>
  <c r="B151" i="1" s="1"/>
  <c r="AH150" i="1"/>
  <c r="B150" i="1" a="1"/>
  <c r="B150" i="1" s="1"/>
  <c r="AH149" i="1"/>
  <c r="B149" i="1" a="1"/>
  <c r="B149" i="1" s="1"/>
  <c r="AH148" i="1"/>
  <c r="B148" i="1" a="1"/>
  <c r="B148" i="1" s="1"/>
  <c r="AH147" i="1"/>
  <c r="B147" i="1" a="1"/>
  <c r="B147" i="1" s="1"/>
  <c r="AH146" i="1"/>
  <c r="B146" i="1" a="1"/>
  <c r="B146" i="1" s="1"/>
  <c r="AH145" i="1"/>
  <c r="B145" i="1" a="1"/>
  <c r="B145" i="1" s="1"/>
  <c r="AH144" i="1"/>
  <c r="B144" i="1" a="1"/>
  <c r="B144" i="1" s="1"/>
  <c r="AH143" i="1"/>
  <c r="B143" i="1" a="1"/>
  <c r="B143" i="1" s="1"/>
  <c r="AH142" i="1"/>
  <c r="B142" i="1" a="1"/>
  <c r="B142" i="1" s="1"/>
  <c r="AH141" i="1"/>
  <c r="B141" i="1" a="1"/>
  <c r="B141" i="1" s="1"/>
  <c r="AH140" i="1"/>
  <c r="B140" i="1" a="1"/>
  <c r="B140" i="1" s="1"/>
  <c r="AH139" i="1"/>
  <c r="B139" i="1" a="1"/>
  <c r="B139" i="1" s="1"/>
  <c r="AH138" i="1"/>
  <c r="B138" i="1" a="1"/>
  <c r="B138" i="1" s="1"/>
  <c r="AH137" i="1"/>
  <c r="B137" i="1" a="1"/>
  <c r="B137" i="1" s="1"/>
  <c r="AH136" i="1"/>
  <c r="B136" i="1" a="1"/>
  <c r="B136" i="1" s="1"/>
  <c r="AH135" i="1"/>
  <c r="B135" i="1" a="1"/>
  <c r="B135" i="1" s="1"/>
  <c r="AH134" i="1"/>
  <c r="B134" i="1" a="1"/>
  <c r="B134" i="1" s="1"/>
  <c r="AH133" i="1"/>
  <c r="B133" i="1" a="1"/>
  <c r="B133" i="1" s="1"/>
  <c r="AH132" i="1"/>
  <c r="B132" i="1" a="1"/>
  <c r="B132" i="1" s="1"/>
  <c r="AH131" i="1"/>
  <c r="B131" i="1" a="1"/>
  <c r="B131" i="1" s="1"/>
  <c r="AH130" i="1"/>
  <c r="B130" i="1" a="1"/>
  <c r="B130" i="1" s="1"/>
  <c r="AH129" i="1"/>
  <c r="B129" i="1" a="1"/>
  <c r="B129" i="1" s="1"/>
  <c r="AH128" i="1"/>
  <c r="B128" i="1" a="1"/>
  <c r="B128" i="1" s="1"/>
  <c r="AH127" i="1"/>
  <c r="B127" i="1" a="1"/>
  <c r="B127" i="1" s="1"/>
  <c r="AH126" i="1"/>
  <c r="B126" i="1" a="1"/>
  <c r="B126" i="1" s="1"/>
  <c r="AH125" i="1"/>
  <c r="B125" i="1" a="1"/>
  <c r="B125" i="1" s="1"/>
  <c r="AH124" i="1"/>
  <c r="B124" i="1" a="1"/>
  <c r="B124" i="1" s="1"/>
  <c r="AH123" i="1"/>
  <c r="B123" i="1" a="1"/>
  <c r="B123" i="1" s="1"/>
  <c r="AH122" i="1"/>
  <c r="B122" i="1" a="1"/>
  <c r="B122" i="1" s="1"/>
  <c r="AH121" i="1"/>
  <c r="B121" i="1" a="1"/>
  <c r="B121" i="1" s="1"/>
  <c r="AH120" i="1"/>
  <c r="AH119" i="1"/>
  <c r="B119" i="1" a="1"/>
  <c r="B119" i="1" s="1"/>
  <c r="AH118" i="1"/>
  <c r="B118" i="1" a="1"/>
  <c r="B118" i="1" s="1"/>
  <c r="AH117" i="1"/>
  <c r="B117" i="1" a="1"/>
  <c r="B117" i="1" s="1"/>
  <c r="AH116" i="1"/>
  <c r="B116" i="1" a="1"/>
  <c r="B116" i="1" s="1"/>
  <c r="AH115" i="1"/>
  <c r="B115" i="1" a="1"/>
  <c r="B115" i="1" s="1"/>
  <c r="AH114" i="1"/>
  <c r="B114" i="1" a="1"/>
  <c r="B114" i="1" s="1"/>
  <c r="AH113" i="1"/>
  <c r="B113" i="1" a="1"/>
  <c r="B113" i="1" s="1"/>
  <c r="AH112" i="1"/>
  <c r="AH111" i="1"/>
  <c r="B111" i="1" a="1"/>
  <c r="B111" i="1" s="1"/>
  <c r="AH110" i="1"/>
  <c r="B110" i="1" a="1"/>
  <c r="B110" i="1" s="1"/>
  <c r="AH109" i="1"/>
  <c r="B109" i="1" a="1"/>
  <c r="B109" i="1" s="1"/>
  <c r="AH108" i="1"/>
  <c r="B108" i="1" a="1"/>
  <c r="B108" i="1" s="1"/>
  <c r="AH107" i="1"/>
  <c r="B107" i="1" a="1"/>
  <c r="B107" i="1" s="1"/>
  <c r="AH106" i="1"/>
  <c r="B106" i="1" a="1"/>
  <c r="B106" i="1" s="1"/>
  <c r="AH105" i="1"/>
  <c r="AH104" i="1"/>
  <c r="B104" i="1" a="1"/>
  <c r="B104" i="1" s="1"/>
  <c r="AH103" i="1"/>
  <c r="B103" i="1" a="1"/>
  <c r="B103" i="1" s="1"/>
  <c r="AH102" i="1"/>
  <c r="B102" i="1" a="1"/>
  <c r="B102" i="1" s="1"/>
  <c r="AH101" i="1"/>
  <c r="B101" i="1" a="1"/>
  <c r="B101" i="1" s="1"/>
  <c r="AH100" i="1"/>
  <c r="B100" i="1" a="1"/>
  <c r="B100" i="1" s="1"/>
  <c r="AH99" i="1"/>
  <c r="B99" i="1" a="1"/>
  <c r="B99" i="1" s="1"/>
  <c r="AH98" i="1"/>
  <c r="AH97" i="1"/>
  <c r="B97" i="1" a="1"/>
  <c r="B97" i="1" s="1"/>
  <c r="AH96" i="1"/>
  <c r="B96" i="1" a="1"/>
  <c r="B96" i="1" s="1"/>
  <c r="AH95" i="1"/>
  <c r="B95" i="1" a="1"/>
  <c r="B95" i="1" s="1"/>
  <c r="AH94" i="1"/>
  <c r="B94" i="1" a="1"/>
  <c r="B94" i="1" s="1"/>
  <c r="AH93" i="1"/>
  <c r="B93" i="1" a="1"/>
  <c r="B93" i="1" s="1"/>
  <c r="AH92" i="1"/>
  <c r="B92" i="1" a="1"/>
  <c r="B92" i="1" s="1"/>
  <c r="AH91" i="1"/>
  <c r="AH90" i="1"/>
  <c r="B90" i="1" a="1"/>
  <c r="B90" i="1" s="1"/>
  <c r="AH89" i="1"/>
  <c r="B89" i="1" a="1"/>
  <c r="B89" i="1" s="1"/>
  <c r="AH88" i="1"/>
  <c r="B88" i="1" a="1"/>
  <c r="B88" i="1" s="1"/>
  <c r="AH87" i="1"/>
  <c r="B87" i="1" a="1"/>
  <c r="B87" i="1" s="1"/>
  <c r="AH86" i="1"/>
  <c r="B86" i="1" a="1"/>
  <c r="B86" i="1" s="1"/>
  <c r="AH85" i="1"/>
  <c r="B85" i="1" a="1"/>
  <c r="B85" i="1" s="1"/>
  <c r="AH84" i="1"/>
  <c r="B84" i="1" a="1"/>
  <c r="B84" i="1" s="1"/>
  <c r="AH83" i="1"/>
  <c r="AH82" i="1"/>
  <c r="B82" i="1" a="1"/>
  <c r="B82" i="1" s="1"/>
  <c r="AH81" i="1"/>
  <c r="B81" i="1" a="1"/>
  <c r="B81" i="1" s="1"/>
  <c r="AH80" i="1"/>
  <c r="B80" i="1" a="1"/>
  <c r="B80" i="1" s="1"/>
  <c r="AH79" i="1"/>
  <c r="B79" i="1" a="1"/>
  <c r="B79" i="1" s="1"/>
  <c r="AH78" i="1"/>
  <c r="B78" i="1" a="1"/>
  <c r="B78" i="1" s="1"/>
  <c r="AH77" i="1"/>
  <c r="B77" i="1" a="1"/>
  <c r="B77" i="1" s="1"/>
  <c r="AH76" i="1"/>
  <c r="AH75" i="1"/>
  <c r="AH74" i="1"/>
  <c r="B74" i="1" a="1"/>
  <c r="B74" i="1" s="1"/>
  <c r="AH73" i="1"/>
  <c r="B73" i="1" a="1"/>
  <c r="B73" i="1" s="1"/>
  <c r="AH72" i="1"/>
  <c r="B72" i="1" a="1"/>
  <c r="B72" i="1" s="1"/>
  <c r="AH71" i="1"/>
  <c r="B71" i="1" a="1"/>
  <c r="B71" i="1" s="1"/>
  <c r="AH70" i="1"/>
  <c r="B70" i="1" a="1"/>
  <c r="B70" i="1" s="1"/>
  <c r="AH69" i="1"/>
  <c r="AH68" i="1"/>
  <c r="AH67" i="1"/>
  <c r="B67" i="1" a="1"/>
  <c r="B67" i="1" s="1"/>
  <c r="AH66" i="1"/>
  <c r="B66" i="1" a="1"/>
  <c r="B66" i="1" s="1"/>
  <c r="AH65" i="1"/>
  <c r="B65" i="1" a="1"/>
  <c r="B65" i="1" s="1"/>
  <c r="AH64" i="1"/>
  <c r="B64" i="1" a="1"/>
  <c r="B64" i="1" s="1"/>
  <c r="AH63" i="1"/>
  <c r="B63" i="1" a="1"/>
  <c r="B63" i="1" s="1"/>
  <c r="AH62" i="1"/>
  <c r="B62" i="1" a="1"/>
  <c r="B62" i="1" s="1"/>
  <c r="AH61" i="1"/>
  <c r="AH60" i="1"/>
  <c r="B60" i="1" a="1"/>
  <c r="B60" i="1" s="1"/>
  <c r="AH59" i="1"/>
  <c r="B59" i="1" a="1"/>
  <c r="B59" i="1" s="1"/>
  <c r="AH58" i="1"/>
  <c r="B58" i="1" a="1"/>
  <c r="B58" i="1" s="1"/>
  <c r="AH57" i="1"/>
  <c r="AH56" i="1"/>
  <c r="B56" i="1" a="1"/>
  <c r="B56" i="1" s="1"/>
  <c r="AH55" i="1"/>
  <c r="B55" i="1" a="1"/>
  <c r="B55" i="1" s="1"/>
  <c r="AH54" i="1"/>
  <c r="B54" i="1" a="1"/>
  <c r="B54" i="1" s="1"/>
  <c r="AH53" i="1"/>
  <c r="AH52" i="1"/>
  <c r="B52" i="1" a="1"/>
  <c r="B52" i="1" s="1"/>
  <c r="AH51" i="1"/>
  <c r="B51" i="1" a="1"/>
  <c r="B51" i="1" s="1"/>
  <c r="AH50" i="1"/>
  <c r="B50" i="1" a="1"/>
  <c r="B50" i="1" s="1"/>
  <c r="AH49" i="1"/>
  <c r="AH48" i="1"/>
  <c r="B48" i="1" a="1"/>
  <c r="B48" i="1" s="1"/>
  <c r="AH47" i="1"/>
  <c r="B47" i="1" a="1"/>
  <c r="B47" i="1" s="1"/>
  <c r="AH46" i="1"/>
  <c r="AH45" i="1"/>
  <c r="B45" i="1" a="1"/>
  <c r="B45" i="1" s="1"/>
  <c r="AH44" i="1"/>
  <c r="B44" i="1" a="1"/>
  <c r="B44" i="1" s="1"/>
  <c r="AH43" i="1"/>
  <c r="B43" i="1" a="1"/>
  <c r="B43" i="1" s="1"/>
  <c r="AH42" i="1"/>
  <c r="B42" i="1" a="1"/>
  <c r="B42" i="1" s="1"/>
  <c r="AH41" i="1"/>
  <c r="AH40" i="1"/>
  <c r="AH39" i="1"/>
  <c r="B39" i="1" a="1"/>
  <c r="B39" i="1" s="1"/>
  <c r="AH38" i="1"/>
  <c r="B38" i="1"/>
  <c r="B38" i="1" a="1"/>
  <c r="AH37" i="1"/>
  <c r="B37" i="1" a="1"/>
  <c r="B37" i="1" s="1"/>
  <c r="AH36" i="1"/>
  <c r="B36" i="1"/>
  <c r="B36" i="1" a="1"/>
  <c r="AH35" i="1"/>
  <c r="B35" i="1" a="1"/>
  <c r="B35" i="1" s="1"/>
  <c r="AH34" i="1"/>
  <c r="B34" i="1" a="1"/>
  <c r="B34" i="1" s="1"/>
  <c r="AH33" i="1"/>
  <c r="AH32" i="1"/>
  <c r="B32" i="1" a="1"/>
  <c r="B32" i="1" s="1"/>
  <c r="AH31" i="1"/>
  <c r="B31" i="1" a="1"/>
  <c r="B31" i="1" s="1"/>
  <c r="AH30" i="1"/>
  <c r="B30" i="1" a="1"/>
  <c r="B30" i="1" s="1"/>
  <c r="AH29" i="1"/>
  <c r="B29" i="1" a="1"/>
  <c r="B29" i="1" s="1"/>
  <c r="AH28" i="1"/>
  <c r="B28" i="1" a="1"/>
  <c r="B28" i="1" s="1"/>
  <c r="AH27" i="1"/>
  <c r="AH26" i="1"/>
  <c r="B26" i="1" a="1"/>
  <c r="B26" i="1" s="1"/>
  <c r="AH25" i="1"/>
  <c r="AH24" i="1"/>
  <c r="B24" i="1" a="1"/>
  <c r="B24" i="1" s="1"/>
  <c r="AH23" i="1"/>
  <c r="B23" i="1"/>
  <c r="B23" i="1" a="1"/>
  <c r="AH22" i="1"/>
  <c r="B22" i="1" a="1"/>
  <c r="B22" i="1" s="1"/>
  <c r="AH21" i="1"/>
  <c r="B21" i="1" a="1"/>
  <c r="B21" i="1" s="1"/>
  <c r="AH20" i="1"/>
  <c r="AH19" i="1"/>
  <c r="B19" i="1" a="1"/>
  <c r="B19" i="1" s="1"/>
  <c r="AH18" i="1"/>
  <c r="B18" i="1" a="1"/>
  <c r="B18" i="1" s="1"/>
  <c r="AH17" i="1"/>
  <c r="B17" i="1" a="1"/>
  <c r="B17" i="1" s="1"/>
  <c r="AH16" i="1"/>
  <c r="B16" i="1" a="1"/>
  <c r="B16" i="1" s="1"/>
  <c r="AH15" i="1"/>
  <c r="AH14" i="1"/>
  <c r="AH13" i="1"/>
  <c r="B13" i="1" a="1"/>
  <c r="B13" i="1" s="1"/>
  <c r="AH12" i="1"/>
  <c r="B12" i="1" a="1"/>
  <c r="B12" i="1" s="1"/>
  <c r="AH11" i="1"/>
  <c r="AE7" i="1" s="1"/>
  <c r="B11" i="1" a="1"/>
  <c r="B11" i="1" s="1"/>
  <c r="AH10" i="1"/>
  <c r="B10" i="1" a="1"/>
  <c r="B10" i="1" s="1"/>
  <c r="AH9" i="1"/>
  <c r="C9" i="1"/>
  <c r="C10" i="1" s="1"/>
  <c r="C11" i="1" s="1"/>
  <c r="C12" i="1" s="1"/>
  <c r="C13" i="1" s="1"/>
  <c r="C14" i="1" s="1"/>
  <c r="B9" i="1" a="1"/>
  <c r="B9" i="1" s="1"/>
  <c r="E6" i="1" a="1"/>
  <c r="E6" i="1" s="1"/>
  <c r="C6" i="1"/>
  <c r="E4" i="1"/>
  <c r="E3" i="1" s="1"/>
  <c r="E2" i="1"/>
  <c r="X10" i="1" l="1"/>
  <c r="X23" i="1"/>
  <c r="X37" i="1"/>
  <c r="X51" i="1"/>
  <c r="X64" i="1"/>
  <c r="X78" i="1"/>
  <c r="W14" i="1"/>
  <c r="W28" i="1"/>
  <c r="W42" i="1"/>
  <c r="W55" i="1"/>
  <c r="W69" i="1"/>
  <c r="W82" i="1"/>
  <c r="U17" i="1"/>
  <c r="U30" i="1"/>
  <c r="U44" i="1"/>
  <c r="U58" i="1"/>
  <c r="U71" i="1"/>
  <c r="U85" i="1"/>
  <c r="T21" i="1"/>
  <c r="T35" i="1"/>
  <c r="T48" i="1"/>
  <c r="T62" i="1"/>
  <c r="T76" i="1"/>
  <c r="T89" i="1"/>
  <c r="R10" i="1"/>
  <c r="R23" i="1"/>
  <c r="R37" i="1"/>
  <c r="R51" i="1"/>
  <c r="R64" i="1"/>
  <c r="R78" i="1"/>
  <c r="Q14" i="1"/>
  <c r="Q28" i="1"/>
  <c r="Q42" i="1"/>
  <c r="Q55" i="1"/>
  <c r="Q69" i="1"/>
  <c r="Q82" i="1"/>
  <c r="O17" i="1"/>
  <c r="O30" i="1"/>
  <c r="O44" i="1"/>
  <c r="O58" i="1"/>
  <c r="O71" i="1"/>
  <c r="O85" i="1"/>
  <c r="N23" i="1"/>
  <c r="N38" i="1"/>
  <c r="N54" i="1"/>
  <c r="N70" i="1"/>
  <c r="N85" i="1"/>
  <c r="L19" i="1"/>
  <c r="L32" i="1"/>
  <c r="L46" i="1"/>
  <c r="L60" i="1"/>
  <c r="L73" i="1"/>
  <c r="L87" i="1"/>
  <c r="K23" i="1"/>
  <c r="K38" i="1"/>
  <c r="K54" i="1"/>
  <c r="K70" i="1"/>
  <c r="K85" i="1"/>
  <c r="W26" i="1"/>
  <c r="U55" i="1"/>
  <c r="R62" i="1"/>
  <c r="Q39" i="1"/>
  <c r="N66" i="1"/>
  <c r="X11" i="1"/>
  <c r="X24" i="1"/>
  <c r="X38" i="1"/>
  <c r="X52" i="1"/>
  <c r="X65" i="1"/>
  <c r="X79" i="1"/>
  <c r="W16" i="1"/>
  <c r="W29" i="1"/>
  <c r="W43" i="1"/>
  <c r="W56" i="1"/>
  <c r="W70" i="1"/>
  <c r="W84" i="1"/>
  <c r="U18" i="1"/>
  <c r="U31" i="1"/>
  <c r="U45" i="1"/>
  <c r="U59" i="1"/>
  <c r="U72" i="1"/>
  <c r="U86" i="1"/>
  <c r="T22" i="1"/>
  <c r="T36" i="1"/>
  <c r="T50" i="1"/>
  <c r="T63" i="1"/>
  <c r="T77" i="1"/>
  <c r="T90" i="1"/>
  <c r="R11" i="1"/>
  <c r="R24" i="1"/>
  <c r="R38" i="1"/>
  <c r="R52" i="1"/>
  <c r="R65" i="1"/>
  <c r="R79" i="1"/>
  <c r="Q16" i="1"/>
  <c r="Q29" i="1"/>
  <c r="Q43" i="1"/>
  <c r="Q56" i="1"/>
  <c r="Q70" i="1"/>
  <c r="Q84" i="1"/>
  <c r="O18" i="1"/>
  <c r="O31" i="1"/>
  <c r="O45" i="1"/>
  <c r="O59" i="1"/>
  <c r="O72" i="1"/>
  <c r="O86" i="1"/>
  <c r="N24" i="1"/>
  <c r="N39" i="1"/>
  <c r="N55" i="1"/>
  <c r="N71" i="1"/>
  <c r="N86" i="1"/>
  <c r="L20" i="1"/>
  <c r="L34" i="1"/>
  <c r="L47" i="1"/>
  <c r="L61" i="1"/>
  <c r="L74" i="1"/>
  <c r="L88" i="1"/>
  <c r="L9" i="1"/>
  <c r="K24" i="1"/>
  <c r="K39" i="1"/>
  <c r="K55" i="1"/>
  <c r="K71" i="1"/>
  <c r="K86" i="1"/>
  <c r="K9" i="1"/>
  <c r="N46" i="1"/>
  <c r="W80" i="1"/>
  <c r="U82" i="1"/>
  <c r="R89" i="1"/>
  <c r="O42" i="1"/>
  <c r="L44" i="1"/>
  <c r="K36" i="1"/>
  <c r="X12" i="1"/>
  <c r="X26" i="1"/>
  <c r="X39" i="1"/>
  <c r="X53" i="1"/>
  <c r="X66" i="1"/>
  <c r="X80" i="1"/>
  <c r="W17" i="1"/>
  <c r="W30" i="1"/>
  <c r="W44" i="1"/>
  <c r="W58" i="1"/>
  <c r="W71" i="1"/>
  <c r="W85" i="1"/>
  <c r="U19" i="1"/>
  <c r="U32" i="1"/>
  <c r="U46" i="1"/>
  <c r="U60" i="1"/>
  <c r="U73" i="1"/>
  <c r="U87" i="1"/>
  <c r="T10" i="1"/>
  <c r="T23" i="1"/>
  <c r="T37" i="1"/>
  <c r="T51" i="1"/>
  <c r="T64" i="1"/>
  <c r="T78" i="1"/>
  <c r="R12" i="1"/>
  <c r="R26" i="1"/>
  <c r="R39" i="1"/>
  <c r="R53" i="1"/>
  <c r="R66" i="1"/>
  <c r="R80" i="1"/>
  <c r="Q17" i="1"/>
  <c r="Q30" i="1"/>
  <c r="Q44" i="1"/>
  <c r="Q58" i="1"/>
  <c r="Q71" i="1"/>
  <c r="Q85" i="1"/>
  <c r="O19" i="1"/>
  <c r="O32" i="1"/>
  <c r="O46" i="1"/>
  <c r="O60" i="1"/>
  <c r="O73" i="1"/>
  <c r="O87" i="1"/>
  <c r="N10" i="1"/>
  <c r="N26" i="1"/>
  <c r="N40" i="1"/>
  <c r="N56" i="1"/>
  <c r="N72" i="1"/>
  <c r="N87" i="1"/>
  <c r="L21" i="1"/>
  <c r="L35" i="1"/>
  <c r="L48" i="1"/>
  <c r="L62" i="1"/>
  <c r="L76" i="1"/>
  <c r="L89" i="1"/>
  <c r="K10" i="1"/>
  <c r="K26" i="1"/>
  <c r="K40" i="1"/>
  <c r="K56" i="1"/>
  <c r="K72" i="1"/>
  <c r="K87" i="1"/>
  <c r="N20" i="1"/>
  <c r="X48" i="1"/>
  <c r="T73" i="1"/>
  <c r="Q80" i="1"/>
  <c r="N36" i="1"/>
  <c r="L85" i="1"/>
  <c r="X13" i="1"/>
  <c r="X27" i="1"/>
  <c r="X40" i="1"/>
  <c r="X54" i="1"/>
  <c r="X67" i="1"/>
  <c r="X81" i="1"/>
  <c r="W18" i="1"/>
  <c r="W31" i="1"/>
  <c r="W45" i="1"/>
  <c r="W59" i="1"/>
  <c r="W72" i="1"/>
  <c r="W86" i="1"/>
  <c r="U20" i="1"/>
  <c r="U34" i="1"/>
  <c r="U47" i="1"/>
  <c r="U61" i="1"/>
  <c r="U74" i="1"/>
  <c r="U88" i="1"/>
  <c r="U9" i="1"/>
  <c r="T11" i="1"/>
  <c r="T24" i="1"/>
  <c r="T38" i="1"/>
  <c r="T52" i="1"/>
  <c r="T65" i="1"/>
  <c r="T79" i="1"/>
  <c r="R13" i="1"/>
  <c r="R27" i="1"/>
  <c r="R40" i="1"/>
  <c r="R54" i="1"/>
  <c r="R67" i="1"/>
  <c r="R81" i="1"/>
  <c r="Q18" i="1"/>
  <c r="Q31" i="1"/>
  <c r="Q45" i="1"/>
  <c r="Q59" i="1"/>
  <c r="Q72" i="1"/>
  <c r="Q86" i="1"/>
  <c r="O20" i="1"/>
  <c r="O34" i="1"/>
  <c r="O47" i="1"/>
  <c r="O61" i="1"/>
  <c r="O74" i="1"/>
  <c r="O88" i="1"/>
  <c r="O9" i="1"/>
  <c r="N11" i="1"/>
  <c r="N28" i="1"/>
  <c r="N42" i="1"/>
  <c r="N58" i="1"/>
  <c r="N73" i="1"/>
  <c r="N88" i="1"/>
  <c r="N9" i="1"/>
  <c r="L22" i="1"/>
  <c r="L36" i="1"/>
  <c r="L50" i="1"/>
  <c r="L63" i="1"/>
  <c r="L77" i="1"/>
  <c r="L90" i="1"/>
  <c r="K11" i="1"/>
  <c r="K28" i="1"/>
  <c r="K42" i="1"/>
  <c r="K58" i="1"/>
  <c r="K73" i="1"/>
  <c r="K88" i="1"/>
  <c r="X76" i="1"/>
  <c r="U28" i="1"/>
  <c r="T19" i="1"/>
  <c r="Q66" i="1"/>
  <c r="O82" i="1"/>
  <c r="L17" i="1"/>
  <c r="K51" i="1"/>
  <c r="X14" i="1"/>
  <c r="X28" i="1"/>
  <c r="X42" i="1"/>
  <c r="X55" i="1"/>
  <c r="X69" i="1"/>
  <c r="X82" i="1"/>
  <c r="W19" i="1"/>
  <c r="W32" i="1"/>
  <c r="W46" i="1"/>
  <c r="W60" i="1"/>
  <c r="W73" i="1"/>
  <c r="W87" i="1"/>
  <c r="U21" i="1"/>
  <c r="U35" i="1"/>
  <c r="U48" i="1"/>
  <c r="U62" i="1"/>
  <c r="U76" i="1"/>
  <c r="U89" i="1"/>
  <c r="T12" i="1"/>
  <c r="T26" i="1"/>
  <c r="T39" i="1"/>
  <c r="T53" i="1"/>
  <c r="T66" i="1"/>
  <c r="T80" i="1"/>
  <c r="R14" i="1"/>
  <c r="R28" i="1"/>
  <c r="R42" i="1"/>
  <c r="R55" i="1"/>
  <c r="R69" i="1"/>
  <c r="R82" i="1"/>
  <c r="Q19" i="1"/>
  <c r="Q32" i="1"/>
  <c r="Q46" i="1"/>
  <c r="Q60" i="1"/>
  <c r="Q73" i="1"/>
  <c r="Q87" i="1"/>
  <c r="O21" i="1"/>
  <c r="O35" i="1"/>
  <c r="O48" i="1"/>
  <c r="O62" i="1"/>
  <c r="O76" i="1"/>
  <c r="O89" i="1"/>
  <c r="N12" i="1"/>
  <c r="N29" i="1"/>
  <c r="N43" i="1"/>
  <c r="N59" i="1"/>
  <c r="N74" i="1"/>
  <c r="N89" i="1"/>
  <c r="L10" i="1"/>
  <c r="L23" i="1"/>
  <c r="L37" i="1"/>
  <c r="L51" i="1"/>
  <c r="L64" i="1"/>
  <c r="L78" i="1"/>
  <c r="K12" i="1"/>
  <c r="K29" i="1"/>
  <c r="K43" i="1"/>
  <c r="K59" i="1"/>
  <c r="K74" i="1"/>
  <c r="K89" i="1"/>
  <c r="X62" i="1"/>
  <c r="W66" i="1"/>
  <c r="R21" i="1"/>
  <c r="O55" i="1"/>
  <c r="L58" i="1"/>
  <c r="K82" i="1"/>
  <c r="X16" i="1"/>
  <c r="X29" i="1"/>
  <c r="X43" i="1"/>
  <c r="X56" i="1"/>
  <c r="X70" i="1"/>
  <c r="X84" i="1"/>
  <c r="W20" i="1"/>
  <c r="W34" i="1"/>
  <c r="W47" i="1"/>
  <c r="W61" i="1"/>
  <c r="W74" i="1"/>
  <c r="W88" i="1"/>
  <c r="W9" i="1"/>
  <c r="U22" i="1"/>
  <c r="U36" i="1"/>
  <c r="U50" i="1"/>
  <c r="U63" i="1"/>
  <c r="U77" i="1"/>
  <c r="U90" i="1"/>
  <c r="T13" i="1"/>
  <c r="T27" i="1"/>
  <c r="T40" i="1"/>
  <c r="T54" i="1"/>
  <c r="T67" i="1"/>
  <c r="T81" i="1"/>
  <c r="R16" i="1"/>
  <c r="R29" i="1"/>
  <c r="R43" i="1"/>
  <c r="R56" i="1"/>
  <c r="R70" i="1"/>
  <c r="R84" i="1"/>
  <c r="Q20" i="1"/>
  <c r="Q34" i="1"/>
  <c r="Q47" i="1"/>
  <c r="Q61" i="1"/>
  <c r="Q74" i="1"/>
  <c r="Q88" i="1"/>
  <c r="Q9" i="1"/>
  <c r="O22" i="1"/>
  <c r="O36" i="1"/>
  <c r="O50" i="1"/>
  <c r="O63" i="1"/>
  <c r="O77" i="1"/>
  <c r="O90" i="1"/>
  <c r="N13" i="1"/>
  <c r="N30" i="1"/>
  <c r="N44" i="1"/>
  <c r="N60" i="1"/>
  <c r="N77" i="1"/>
  <c r="N90" i="1"/>
  <c r="L11" i="1"/>
  <c r="L24" i="1"/>
  <c r="L38" i="1"/>
  <c r="L52" i="1"/>
  <c r="L65" i="1"/>
  <c r="L79" i="1"/>
  <c r="K13" i="1"/>
  <c r="K30" i="1"/>
  <c r="K44" i="1"/>
  <c r="K60" i="1"/>
  <c r="K77" i="1"/>
  <c r="K90" i="1"/>
  <c r="N27" i="1"/>
  <c r="W12" i="1"/>
  <c r="U42" i="1"/>
  <c r="T87" i="1"/>
  <c r="Q12" i="1"/>
  <c r="O69" i="1"/>
  <c r="N82" i="1"/>
  <c r="K66" i="1"/>
  <c r="X17" i="1"/>
  <c r="X30" i="1"/>
  <c r="X44" i="1"/>
  <c r="X58" i="1"/>
  <c r="X71" i="1"/>
  <c r="X85" i="1"/>
  <c r="W21" i="1"/>
  <c r="W35" i="1"/>
  <c r="W48" i="1"/>
  <c r="W62" i="1"/>
  <c r="W76" i="1"/>
  <c r="W89" i="1"/>
  <c r="U10" i="1"/>
  <c r="U23" i="1"/>
  <c r="U37" i="1"/>
  <c r="U51" i="1"/>
  <c r="U64" i="1"/>
  <c r="U78" i="1"/>
  <c r="T14" i="1"/>
  <c r="T28" i="1"/>
  <c r="T42" i="1"/>
  <c r="T55" i="1"/>
  <c r="T69" i="1"/>
  <c r="T82" i="1"/>
  <c r="R17" i="1"/>
  <c r="R30" i="1"/>
  <c r="R44" i="1"/>
  <c r="R58" i="1"/>
  <c r="R71" i="1"/>
  <c r="R85" i="1"/>
  <c r="Q21" i="1"/>
  <c r="Q35" i="1"/>
  <c r="Q48" i="1"/>
  <c r="Q62" i="1"/>
  <c r="Q76" i="1"/>
  <c r="Q89" i="1"/>
  <c r="O10" i="1"/>
  <c r="O23" i="1"/>
  <c r="O37" i="1"/>
  <c r="O51" i="1"/>
  <c r="O64" i="1"/>
  <c r="O78" i="1"/>
  <c r="N16" i="1"/>
  <c r="N31" i="1"/>
  <c r="N45" i="1"/>
  <c r="N62" i="1"/>
  <c r="N78" i="1"/>
  <c r="L12" i="1"/>
  <c r="L26" i="1"/>
  <c r="L39" i="1"/>
  <c r="L53" i="1"/>
  <c r="L66" i="1"/>
  <c r="L80" i="1"/>
  <c r="K16" i="1"/>
  <c r="K31" i="1"/>
  <c r="K45" i="1"/>
  <c r="K62" i="1"/>
  <c r="K78" i="1"/>
  <c r="X89" i="1"/>
  <c r="W39" i="1"/>
  <c r="T32" i="1"/>
  <c r="R76" i="1"/>
  <c r="O14" i="1"/>
  <c r="X18" i="1"/>
  <c r="X31" i="1"/>
  <c r="X45" i="1"/>
  <c r="X59" i="1"/>
  <c r="X72" i="1"/>
  <c r="X86" i="1"/>
  <c r="W22" i="1"/>
  <c r="W36" i="1"/>
  <c r="W50" i="1"/>
  <c r="W63" i="1"/>
  <c r="W77" i="1"/>
  <c r="W90" i="1"/>
  <c r="U11" i="1"/>
  <c r="U24" i="1"/>
  <c r="U38" i="1"/>
  <c r="U52" i="1"/>
  <c r="U65" i="1"/>
  <c r="U79" i="1"/>
  <c r="T16" i="1"/>
  <c r="T29" i="1"/>
  <c r="T43" i="1"/>
  <c r="T56" i="1"/>
  <c r="T70" i="1"/>
  <c r="T84" i="1"/>
  <c r="R18" i="1"/>
  <c r="R31" i="1"/>
  <c r="R45" i="1"/>
  <c r="R59" i="1"/>
  <c r="R72" i="1"/>
  <c r="R86" i="1"/>
  <c r="Q22" i="1"/>
  <c r="Q36" i="1"/>
  <c r="Q50" i="1"/>
  <c r="Q63" i="1"/>
  <c r="Q77" i="1"/>
  <c r="Q90" i="1"/>
  <c r="O11" i="1"/>
  <c r="O24" i="1"/>
  <c r="O38" i="1"/>
  <c r="O52" i="1"/>
  <c r="O65" i="1"/>
  <c r="O79" i="1"/>
  <c r="N17" i="1"/>
  <c r="N32" i="1"/>
  <c r="N47" i="1"/>
  <c r="N63" i="1"/>
  <c r="N79" i="1"/>
  <c r="L13" i="1"/>
  <c r="L27" i="1"/>
  <c r="L40" i="1"/>
  <c r="L54" i="1"/>
  <c r="L67" i="1"/>
  <c r="L81" i="1"/>
  <c r="K17" i="1"/>
  <c r="K32" i="1"/>
  <c r="K47" i="1"/>
  <c r="K63" i="1"/>
  <c r="K79" i="1"/>
  <c r="N53" i="1"/>
  <c r="X35" i="1"/>
  <c r="U69" i="1"/>
  <c r="T60" i="1"/>
  <c r="R48" i="1"/>
  <c r="O28" i="1"/>
  <c r="L30" i="1"/>
  <c r="K21" i="1"/>
  <c r="X19" i="1"/>
  <c r="X32" i="1"/>
  <c r="X46" i="1"/>
  <c r="X60" i="1"/>
  <c r="X73" i="1"/>
  <c r="X87" i="1"/>
  <c r="W10" i="1"/>
  <c r="W23" i="1"/>
  <c r="W37" i="1"/>
  <c r="W51" i="1"/>
  <c r="W64" i="1"/>
  <c r="W78" i="1"/>
  <c r="U12" i="1"/>
  <c r="U26" i="1"/>
  <c r="U39" i="1"/>
  <c r="U53" i="1"/>
  <c r="U66" i="1"/>
  <c r="U80" i="1"/>
  <c r="T17" i="1"/>
  <c r="T30" i="1"/>
  <c r="T44" i="1"/>
  <c r="T58" i="1"/>
  <c r="T71" i="1"/>
  <c r="T85" i="1"/>
  <c r="R19" i="1"/>
  <c r="R32" i="1"/>
  <c r="R46" i="1"/>
  <c r="R60" i="1"/>
  <c r="R73" i="1"/>
  <c r="R87" i="1"/>
  <c r="Q10" i="1"/>
  <c r="Q23" i="1"/>
  <c r="Q37" i="1"/>
  <c r="Q51" i="1"/>
  <c r="Q64" i="1"/>
  <c r="Q78" i="1"/>
  <c r="O12" i="1"/>
  <c r="O26" i="1"/>
  <c r="O39" i="1"/>
  <c r="O53" i="1"/>
  <c r="O66" i="1"/>
  <c r="O80" i="1"/>
  <c r="N18" i="1"/>
  <c r="N34" i="1"/>
  <c r="N48" i="1"/>
  <c r="N64" i="1"/>
  <c r="N80" i="1"/>
  <c r="L14" i="1"/>
  <c r="L28" i="1"/>
  <c r="L42" i="1"/>
  <c r="L55" i="1"/>
  <c r="L69" i="1"/>
  <c r="L82" i="1"/>
  <c r="K18" i="1"/>
  <c r="K34" i="1"/>
  <c r="K48" i="1"/>
  <c r="K64" i="1"/>
  <c r="K80" i="1"/>
  <c r="N69" i="1"/>
  <c r="U14" i="1"/>
  <c r="R35" i="1"/>
  <c r="Q26" i="1"/>
  <c r="N21" i="1"/>
  <c r="L71" i="1"/>
  <c r="X20" i="1"/>
  <c r="X34" i="1"/>
  <c r="X47" i="1"/>
  <c r="X61" i="1"/>
  <c r="X74" i="1"/>
  <c r="X88" i="1"/>
  <c r="X9" i="1"/>
  <c r="W11" i="1"/>
  <c r="W24" i="1"/>
  <c r="W38" i="1"/>
  <c r="W52" i="1"/>
  <c r="W65" i="1"/>
  <c r="W79" i="1"/>
  <c r="U13" i="1"/>
  <c r="U27" i="1"/>
  <c r="U40" i="1"/>
  <c r="U54" i="1"/>
  <c r="U67" i="1"/>
  <c r="U81" i="1"/>
  <c r="T18" i="1"/>
  <c r="T31" i="1"/>
  <c r="T45" i="1"/>
  <c r="T59" i="1"/>
  <c r="T72" i="1"/>
  <c r="T86" i="1"/>
  <c r="R20" i="1"/>
  <c r="R34" i="1"/>
  <c r="R47" i="1"/>
  <c r="R61" i="1"/>
  <c r="R74" i="1"/>
  <c r="R88" i="1"/>
  <c r="R9" i="1"/>
  <c r="Q11" i="1"/>
  <c r="Q24" i="1"/>
  <c r="Q38" i="1"/>
  <c r="Q52" i="1"/>
  <c r="Q65" i="1"/>
  <c r="Q79" i="1"/>
  <c r="O13" i="1"/>
  <c r="O27" i="1"/>
  <c r="O40" i="1"/>
  <c r="O54" i="1"/>
  <c r="O67" i="1"/>
  <c r="O81" i="1"/>
  <c r="N19" i="1"/>
  <c r="N35" i="1"/>
  <c r="N50" i="1"/>
  <c r="N65" i="1"/>
  <c r="N81" i="1"/>
  <c r="L16" i="1"/>
  <c r="L29" i="1"/>
  <c r="L43" i="1"/>
  <c r="L56" i="1"/>
  <c r="L70" i="1"/>
  <c r="L84" i="1"/>
  <c r="K19" i="1"/>
  <c r="K35" i="1"/>
  <c r="K50" i="1"/>
  <c r="K65" i="1"/>
  <c r="K81" i="1"/>
  <c r="N76" i="1"/>
  <c r="X21" i="1"/>
  <c r="T46" i="1"/>
  <c r="Q53" i="1"/>
  <c r="N51" i="1"/>
  <c r="X22" i="1"/>
  <c r="X36" i="1"/>
  <c r="X50" i="1"/>
  <c r="X63" i="1"/>
  <c r="X77" i="1"/>
  <c r="X90" i="1"/>
  <c r="W13" i="1"/>
  <c r="W27" i="1"/>
  <c r="W40" i="1"/>
  <c r="W54" i="1"/>
  <c r="W67" i="1"/>
  <c r="W81" i="1"/>
  <c r="U16" i="1"/>
  <c r="U29" i="1"/>
  <c r="U43" i="1"/>
  <c r="U56" i="1"/>
  <c r="U70" i="1"/>
  <c r="U84" i="1"/>
  <c r="T20" i="1"/>
  <c r="T34" i="1"/>
  <c r="T47" i="1"/>
  <c r="T61" i="1"/>
  <c r="T74" i="1"/>
  <c r="T88" i="1"/>
  <c r="T9" i="1"/>
  <c r="R22" i="1"/>
  <c r="R36" i="1"/>
  <c r="R50" i="1"/>
  <c r="R63" i="1"/>
  <c r="R77" i="1"/>
  <c r="R90" i="1"/>
  <c r="Q13" i="1"/>
  <c r="Q27" i="1"/>
  <c r="Q40" i="1"/>
  <c r="Q54" i="1"/>
  <c r="Q67" i="1"/>
  <c r="Q81" i="1"/>
  <c r="O16" i="1"/>
  <c r="O29" i="1"/>
  <c r="O43" i="1"/>
  <c r="O56" i="1"/>
  <c r="O70" i="1"/>
  <c r="O84" i="1"/>
  <c r="N22" i="1"/>
  <c r="N37" i="1"/>
  <c r="N52" i="1"/>
  <c r="N67" i="1"/>
  <c r="N84" i="1"/>
  <c r="L18" i="1"/>
  <c r="L31" i="1"/>
  <c r="L45" i="1"/>
  <c r="L59" i="1"/>
  <c r="L72" i="1"/>
  <c r="L86" i="1"/>
  <c r="K22" i="1"/>
  <c r="K37" i="1"/>
  <c r="K52" i="1"/>
  <c r="K67" i="1"/>
  <c r="K84" i="1"/>
  <c r="W53" i="1"/>
  <c r="K46" i="1"/>
  <c r="N14" i="1"/>
  <c r="K69" i="1"/>
  <c r="K14" i="1"/>
  <c r="K27" i="1"/>
  <c r="K53" i="1"/>
  <c r="K61" i="1"/>
  <c r="K76" i="1"/>
  <c r="N61" i="1"/>
  <c r="K20" i="1"/>
  <c r="L1" i="1"/>
  <c r="C15" i="1"/>
  <c r="C16" i="1" l="1"/>
  <c r="C17" i="1" s="1"/>
  <c r="C18" i="1" s="1"/>
  <c r="C19" i="1" s="1"/>
  <c r="C20" i="1" s="1"/>
  <c r="C21" i="1"/>
  <c r="C22" i="1" s="1"/>
  <c r="C23" i="1" s="1"/>
  <c r="C24" i="1" s="1"/>
  <c r="C25" i="1" s="1"/>
  <c r="C26" i="1" l="1"/>
  <c r="C27" i="1" s="1"/>
  <c r="C28" i="1"/>
  <c r="C29" i="1" s="1"/>
  <c r="C30" i="1" s="1"/>
  <c r="C31" i="1" s="1"/>
  <c r="C32" i="1" s="1"/>
  <c r="C33" i="1" s="1"/>
  <c r="C34" i="1" l="1"/>
  <c r="C35" i="1" l="1"/>
  <c r="C36" i="1" l="1"/>
  <c r="C37" i="1" l="1"/>
  <c r="C38" i="1" l="1"/>
  <c r="C39" i="1" l="1"/>
  <c r="C40" i="1" l="1"/>
  <c r="C41" i="1" l="1"/>
  <c r="C42" i="1" l="1"/>
  <c r="C43" i="1" l="1"/>
  <c r="C44" i="1" s="1"/>
  <c r="C45" i="1" s="1"/>
  <c r="C46" i="1" s="1"/>
  <c r="C47" i="1" l="1"/>
  <c r="C48" i="1" s="1"/>
  <c r="C49" i="1" s="1"/>
  <c r="C50" i="1" l="1"/>
  <c r="C51" i="1" s="1"/>
  <c r="C52" i="1" s="1"/>
  <c r="C53" i="1" s="1"/>
  <c r="C54" i="1"/>
  <c r="C55" i="1" s="1"/>
  <c r="C56" i="1" s="1"/>
  <c r="C57" i="1" s="1"/>
  <c r="C58" i="1" l="1"/>
  <c r="C59" i="1" s="1"/>
  <c r="C60" i="1" s="1"/>
  <c r="C61" i="1" s="1"/>
  <c r="C62" i="1" l="1"/>
  <c r="C63" i="1" l="1"/>
  <c r="C64" i="1" l="1"/>
  <c r="C65" i="1" l="1"/>
  <c r="C66" i="1" l="1"/>
  <c r="C67" i="1" l="1"/>
  <c r="C68" i="1" s="1"/>
  <c r="C69" i="1" l="1"/>
  <c r="C70" i="1" s="1"/>
  <c r="C71" i="1" s="1"/>
  <c r="C72" i="1" s="1"/>
  <c r="C73" i="1" s="1"/>
  <c r="C74" i="1" s="1"/>
  <c r="C75" i="1" s="1"/>
  <c r="C76" i="1" l="1"/>
  <c r="C77" i="1" s="1"/>
  <c r="C78" i="1" s="1"/>
  <c r="C79" i="1" s="1"/>
  <c r="C80" i="1" s="1"/>
  <c r="C81" i="1" s="1"/>
  <c r="C82" i="1" s="1"/>
  <c r="C83" i="1" s="1"/>
  <c r="C84" i="1" s="1"/>
  <c r="C85" i="1" s="1"/>
  <c r="C86" i="1" s="1"/>
  <c r="C87" i="1" s="1"/>
  <c r="C88" i="1" s="1"/>
  <c r="C89" i="1" s="1"/>
  <c r="C90" i="1" s="1"/>
  <c r="C91" i="1" s="1"/>
  <c r="C92" i="1" s="1"/>
  <c r="C93" i="1" s="1"/>
  <c r="C94" i="1" s="1"/>
  <c r="C95" i="1" s="1"/>
  <c r="C96" i="1" s="1"/>
  <c r="C97" i="1" s="1"/>
  <c r="C98" i="1" s="1"/>
  <c r="C99" i="1" s="1"/>
  <c r="C100" i="1" s="1"/>
  <c r="C101" i="1" s="1"/>
  <c r="C102" i="1" s="1"/>
  <c r="C103" i="1" s="1"/>
  <c r="C104" i="1" s="1"/>
  <c r="C105" i="1" s="1"/>
  <c r="C106" i="1" s="1"/>
  <c r="C107" i="1" s="1"/>
  <c r="C108" i="1" l="1"/>
  <c r="C109" i="1" l="1"/>
  <c r="C110" i="1" l="1"/>
  <c r="C111" i="1" s="1"/>
  <c r="C112" i="1" s="1"/>
  <c r="C113" i="1" l="1"/>
  <c r="C114" i="1" l="1"/>
  <c r="C115" i="1" l="1"/>
  <c r="C116" i="1" s="1"/>
  <c r="C117" i="1" s="1"/>
  <c r="C118" i="1" s="1"/>
  <c r="C119" i="1" s="1"/>
  <c r="C120" i="1" s="1"/>
  <c r="C121" i="1" l="1"/>
  <c r="C122" i="1" s="1"/>
  <c r="C123" i="1" s="1"/>
  <c r="C124" i="1" s="1"/>
  <c r="C125" i="1" s="1"/>
  <c r="C126" i="1" s="1"/>
  <c r="C127" i="1" s="1"/>
  <c r="C128" i="1" s="1"/>
  <c r="C129" i="1" s="1"/>
  <c r="C130" i="1" s="1"/>
  <c r="C131" i="1" s="1"/>
  <c r="C132" i="1" s="1"/>
  <c r="C133" i="1" s="1"/>
  <c r="C134" i="1" s="1"/>
  <c r="C135" i="1" s="1"/>
  <c r="C136" i="1" s="1"/>
  <c r="C137" i="1" s="1"/>
  <c r="C138" i="1" s="1"/>
  <c r="C139" i="1" s="1"/>
  <c r="C140" i="1" s="1"/>
  <c r="C141" i="1" s="1"/>
  <c r="C142" i="1" s="1"/>
  <c r="C143" i="1" s="1"/>
  <c r="C144" i="1" s="1"/>
  <c r="C145" i="1" s="1"/>
  <c r="C146" i="1" s="1"/>
  <c r="C147" i="1" s="1"/>
  <c r="C148" i="1" s="1"/>
  <c r="C149" i="1" s="1"/>
  <c r="C150" i="1" s="1"/>
  <c r="C151" i="1" s="1"/>
  <c r="C152" i="1" s="1"/>
  <c r="C153" i="1" s="1"/>
  <c r="C154" i="1" s="1"/>
  <c r="C155" i="1" s="1"/>
  <c r="C156" i="1" s="1"/>
  <c r="C157" i="1" s="1"/>
  <c r="C158" i="1" s="1"/>
  <c r="C159" i="1" s="1"/>
  <c r="C160" i="1" s="1"/>
  <c r="C161" i="1" s="1"/>
  <c r="C162" i="1" s="1"/>
  <c r="C163" i="1" s="1"/>
  <c r="C164" i="1" s="1"/>
  <c r="C165" i="1" s="1"/>
  <c r="C166" i="1" s="1"/>
  <c r="C167" i="1" s="1"/>
  <c r="C168" i="1" s="1"/>
  <c r="C169" i="1" s="1"/>
  <c r="C170" i="1" s="1"/>
  <c r="C171" i="1" s="1"/>
  <c r="C172" i="1" s="1"/>
  <c r="C173" i="1" s="1"/>
  <c r="C174" i="1" s="1"/>
  <c r="C175" i="1" s="1"/>
  <c r="C176" i="1" s="1"/>
  <c r="C177" i="1" s="1"/>
  <c r="C178" i="1" s="1"/>
  <c r="C179" i="1" s="1"/>
  <c r="C180" i="1" s="1"/>
  <c r="C181" i="1" s="1"/>
  <c r="C182" i="1" s="1"/>
  <c r="C183" i="1" s="1"/>
  <c r="C184" i="1" s="1"/>
  <c r="C185" i="1" s="1"/>
  <c r="C186" i="1" s="1"/>
  <c r="C187" i="1" s="1"/>
  <c r="C188" i="1" s="1"/>
  <c r="C189" i="1" s="1"/>
  <c r="C190" i="1" s="1"/>
  <c r="C191" i="1" s="1"/>
  <c r="C192" i="1" s="1"/>
  <c r="C193" i="1" s="1"/>
  <c r="C194" i="1" s="1"/>
  <c r="C195" i="1" s="1"/>
  <c r="C196" i="1" s="1"/>
  <c r="C197" i="1" s="1"/>
  <c r="C198" i="1" s="1"/>
  <c r="C199" i="1" s="1"/>
  <c r="C200" i="1" s="1"/>
  <c r="B41" i="1" l="1" a="1"/>
  <c r="B41" i="1" s="1"/>
  <c r="B25" i="1" a="1"/>
  <c r="B25" i="1" s="1"/>
  <c r="B15" i="1" a="1"/>
  <c r="B15" i="1" s="1"/>
  <c r="B57" i="1" a="1"/>
  <c r="B57" i="1" s="1"/>
  <c r="B49" i="1" a="1"/>
  <c r="B49" i="1" s="1"/>
  <c r="B68" i="1" a="1"/>
  <c r="B68" i="1" s="1"/>
  <c r="B75" i="1" a="1"/>
  <c r="B75" i="1" s="1"/>
  <c r="B14" i="1" a="1"/>
  <c r="B14" i="1" s="1"/>
  <c r="B20" i="1" a="1"/>
  <c r="B20" i="1" s="1"/>
  <c r="B27" i="1" a="1"/>
  <c r="B27" i="1" s="1"/>
  <c r="B33" i="1" a="1"/>
  <c r="B33" i="1" s="1"/>
  <c r="B40" i="1" a="1"/>
  <c r="B40" i="1" s="1"/>
  <c r="B46" i="1" a="1"/>
  <c r="B46" i="1" s="1"/>
  <c r="B53" i="1" a="1"/>
  <c r="B53" i="1" s="1"/>
  <c r="B69" i="1" a="1"/>
  <c r="B69" i="1" s="1"/>
  <c r="B61" i="1" a="1"/>
  <c r="B61" i="1" s="1"/>
  <c r="B83" i="1" a="1"/>
  <c r="B83" i="1" s="1"/>
  <c r="B76" i="1" a="1"/>
  <c r="B76" i="1" s="1"/>
  <c r="B91" i="1" a="1"/>
  <c r="B91" i="1" s="1"/>
  <c r="B98" i="1" a="1"/>
  <c r="B98" i="1" s="1"/>
  <c r="B105" i="1" a="1"/>
  <c r="B105" i="1" s="1"/>
  <c r="B120" i="1" a="1"/>
  <c r="B120" i="1" s="1"/>
  <c r="B112" i="1" a="1"/>
  <c r="B112" i="1" s="1"/>
  <c r="X83" i="1" l="1"/>
  <c r="AD83" i="1"/>
  <c r="W83" i="1" s="1"/>
  <c r="U83" i="1"/>
  <c r="AC83" i="1"/>
  <c r="T83" i="1" s="1"/>
  <c r="R83" i="1"/>
  <c r="AB83" i="1"/>
  <c r="Q83" i="1" s="1"/>
  <c r="O83" i="1"/>
  <c r="AA83" i="1"/>
  <c r="N83" i="1" s="1"/>
  <c r="Z83" i="1"/>
  <c r="K83" i="1" s="1"/>
  <c r="L83" i="1"/>
  <c r="X120" i="1"/>
  <c r="AD120" i="1"/>
  <c r="W120" i="1" s="1"/>
  <c r="U120" i="1"/>
  <c r="AC120" i="1"/>
  <c r="T120" i="1" s="1"/>
  <c r="R120" i="1"/>
  <c r="AB120" i="1"/>
  <c r="Q120" i="1" s="1"/>
  <c r="O120" i="1"/>
  <c r="AA120" i="1"/>
  <c r="N120" i="1" s="1"/>
  <c r="Z120" i="1"/>
  <c r="K120" i="1" s="1"/>
  <c r="L120" i="1"/>
  <c r="Z105" i="1"/>
  <c r="K105" i="1" s="1"/>
  <c r="L105" i="1"/>
  <c r="AB105" i="1"/>
  <c r="Q105" i="1" s="1"/>
  <c r="R105" i="1"/>
  <c r="O105" i="1"/>
  <c r="AA105" i="1"/>
  <c r="N105" i="1" s="1"/>
  <c r="X105" i="1"/>
  <c r="AD105" i="1"/>
  <c r="W105" i="1" s="1"/>
  <c r="U105" i="1"/>
  <c r="AC105" i="1"/>
  <c r="T105" i="1" s="1"/>
  <c r="X98" i="1"/>
  <c r="AD98" i="1"/>
  <c r="W98" i="1" s="1"/>
  <c r="U98" i="1"/>
  <c r="AC98" i="1"/>
  <c r="T98" i="1" s="1"/>
  <c r="R98" i="1"/>
  <c r="AB98" i="1"/>
  <c r="Q98" i="1" s="1"/>
  <c r="O98" i="1"/>
  <c r="AA98" i="1"/>
  <c r="N98" i="1" s="1"/>
  <c r="L98" i="1"/>
  <c r="Z98" i="1"/>
  <c r="K98" i="1" s="1"/>
  <c r="L75" i="1"/>
  <c r="X75" i="1"/>
  <c r="AD75" i="1"/>
  <c r="W75" i="1" s="1"/>
  <c r="U75" i="1"/>
  <c r="AC75" i="1"/>
  <c r="T75" i="1" s="1"/>
  <c r="R75" i="1"/>
  <c r="AB75" i="1"/>
  <c r="Q75" i="1" s="1"/>
  <c r="O75" i="1"/>
  <c r="AA75" i="1"/>
  <c r="N75" i="1" s="1"/>
  <c r="Z75" i="1"/>
  <c r="K75" i="1" s="1"/>
  <c r="Z68" i="1"/>
  <c r="K68" i="1" s="1"/>
  <c r="L68" i="1"/>
  <c r="X68" i="1"/>
  <c r="AD68" i="1"/>
  <c r="W68" i="1" s="1"/>
  <c r="U68" i="1"/>
  <c r="AC68" i="1"/>
  <c r="T68" i="1" s="1"/>
  <c r="R68" i="1"/>
  <c r="AB68" i="1"/>
  <c r="Q68" i="1" s="1"/>
  <c r="O68" i="1"/>
  <c r="AA68" i="1"/>
  <c r="N68" i="1" s="1"/>
  <c r="L112" i="1"/>
  <c r="X112" i="1"/>
  <c r="AD112" i="1"/>
  <c r="W112" i="1" s="1"/>
  <c r="U112" i="1"/>
  <c r="AC112" i="1"/>
  <c r="T112" i="1" s="1"/>
  <c r="R112" i="1"/>
  <c r="AB112" i="1"/>
  <c r="Q112" i="1" s="1"/>
  <c r="O112" i="1"/>
  <c r="AA112" i="1"/>
  <c r="N112" i="1" s="1"/>
  <c r="Z112" i="1"/>
  <c r="K112" i="1" s="1"/>
  <c r="X49" i="1"/>
  <c r="AD49" i="1"/>
  <c r="W49" i="1" s="1"/>
  <c r="U49" i="1"/>
  <c r="AC49" i="1"/>
  <c r="T49" i="1" s="1"/>
  <c r="R49" i="1"/>
  <c r="AB49" i="1"/>
  <c r="Q49" i="1" s="1"/>
  <c r="O49" i="1"/>
  <c r="AA49" i="1"/>
  <c r="N49" i="1" s="1"/>
  <c r="Z49" i="1"/>
  <c r="K49" i="1" s="1"/>
  <c r="L49" i="1"/>
  <c r="Z57" i="1"/>
  <c r="K57" i="1" s="1"/>
  <c r="L57" i="1"/>
  <c r="AB57" i="1"/>
  <c r="Q57" i="1" s="1"/>
  <c r="O57" i="1"/>
  <c r="R57" i="1"/>
  <c r="AA57" i="1"/>
  <c r="N57" i="1" s="1"/>
  <c r="X57" i="1"/>
  <c r="AD57" i="1"/>
  <c r="W57" i="1" s="1"/>
  <c r="U57" i="1"/>
  <c r="AC57" i="1"/>
  <c r="T57" i="1" s="1"/>
  <c r="L15" i="1"/>
  <c r="X15" i="1"/>
  <c r="AD15" i="1"/>
  <c r="W15" i="1" s="1"/>
  <c r="U15" i="1"/>
  <c r="AC15" i="1"/>
  <c r="T15" i="1" s="1"/>
  <c r="R15" i="1"/>
  <c r="AB15" i="1"/>
  <c r="Q15" i="1" s="1"/>
  <c r="O15" i="1"/>
  <c r="AA15" i="1"/>
  <c r="N15" i="1" s="1"/>
  <c r="Z15" i="1"/>
  <c r="K15" i="1" s="1"/>
  <c r="Z33" i="1"/>
  <c r="K33" i="1" s="1"/>
  <c r="L33" i="1"/>
  <c r="R33" i="1"/>
  <c r="AB33" i="1"/>
  <c r="Q33" i="1" s="1"/>
  <c r="O33" i="1"/>
  <c r="AA33" i="1"/>
  <c r="N33" i="1" s="1"/>
  <c r="X33" i="1"/>
  <c r="AD33" i="1"/>
  <c r="W33" i="1" s="1"/>
  <c r="U33" i="1"/>
  <c r="AC33" i="1"/>
  <c r="T33" i="1" s="1"/>
  <c r="X25" i="1"/>
  <c r="AD25" i="1"/>
  <c r="W25" i="1" s="1"/>
  <c r="U25" i="1"/>
  <c r="AC25" i="1"/>
  <c r="T25" i="1" s="1"/>
  <c r="R25" i="1"/>
  <c r="AB25" i="1"/>
  <c r="Q25" i="1" s="1"/>
  <c r="O25" i="1"/>
  <c r="AA25" i="1"/>
  <c r="N25" i="1" s="1"/>
  <c r="Z25" i="1"/>
  <c r="K25" i="1" s="1"/>
  <c r="L25" i="1"/>
  <c r="L91" i="1"/>
  <c r="X91" i="1"/>
  <c r="AD91" i="1"/>
  <c r="W91" i="1" s="1"/>
  <c r="U91" i="1"/>
  <c r="AC91" i="1"/>
  <c r="T91" i="1" s="1"/>
  <c r="R91" i="1"/>
  <c r="AB91" i="1"/>
  <c r="Q91" i="1" s="1"/>
  <c r="O91" i="1"/>
  <c r="AA91" i="1"/>
  <c r="N91" i="1" s="1"/>
  <c r="Z91" i="1"/>
  <c r="K91" i="1" s="1"/>
  <c r="L41" i="1"/>
  <c r="X41" i="1"/>
  <c r="AD41" i="1"/>
  <c r="W41" i="1" s="1"/>
  <c r="U41" i="1"/>
  <c r="AC41" i="1"/>
  <c r="T41" i="1" s="1"/>
  <c r="R41" i="1"/>
  <c r="AB41" i="1"/>
  <c r="Q41" i="1" s="1"/>
  <c r="O41" i="1"/>
  <c r="AA41" i="1"/>
  <c r="N41" i="1" s="1"/>
  <c r="Z41" i="1"/>
  <c r="K4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<sst xmlns="http://schemas.openxmlformats.org/spreadsheetml/2006/main" count="2477" uniqueCount="836">
  <si>
    <t>Stage 1</t>
  </si>
  <si>
    <t xml:space="preserve">Coding5s: </t>
  </si>
  <si>
    <t>AI-Powered Fast Track to Advanced Coding System</t>
  </si>
  <si>
    <t>Stage 1:</t>
  </si>
  <si>
    <t>Stage 2:</t>
  </si>
  <si>
    <t>Stage 3:</t>
  </si>
  <si>
    <t>Stage 4:</t>
  </si>
  <si>
    <t>Stage 5:</t>
  </si>
  <si>
    <t>Learning Now:</t>
  </si>
  <si>
    <t>Python</t>
  </si>
  <si>
    <t>Initial learning path</t>
  </si>
  <si>
    <t>Debugging broken code</t>
  </si>
  <si>
    <t>Completing blank code lines</t>
  </si>
  <si>
    <t>Cleaning dirty working code</t>
  </si>
  <si>
    <t>Expanding good working code</t>
  </si>
  <si>
    <t>Has Synthetic Dataset:</t>
  </si>
  <si>
    <t>No Dataset:</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</si>
  <si>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</si>
  <si>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</si>
  <si>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</si>
  <si>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</si>
  <si>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</si>
  <si>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</si>
  <si>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</si>
  <si>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</si>
  <si>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</si>
  <si>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</si>
  <si>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</si>
  <si>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</si>
  <si>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</si>
  <si>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</si>
  <si>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</si>
  <si>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</si>
  <si>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</si>
  <si>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</si>
  <si>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</si>
  <si>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</si>
  <si>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</si>
  <si>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</si>
  <si>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</si>
  <si>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</si>
  <si>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</si>
  <si>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</si>
  <si>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</si>
  <si>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</si>
  <si>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</si>
  <si>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</si>
  <si>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</si>
  <si>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</si>
  <si>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</si>
  <si>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</si>
  <si>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</si>
  <si>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</si>
  <si>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</si>
  <si>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</si>
  <si>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</si>
  <si>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</si>
  <si>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</si>
  <si>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</si>
  <si>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</si>
  <si>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</si>
  <si>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</si>
  <si>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</si>
  <si>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</si>
  <si>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</si>
  <si>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</si>
  <si>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</si>
  <si>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</si>
  <si>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</si>
  <si>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</si>
  <si>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</si>
  <si>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</si>
  <si>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</si>
  <si>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</si>
  <si>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</si>
  <si>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</si>
  <si>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</si>
  <si>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</si>
  <si>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</si>
  <si>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</si>
  <si>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N/A</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</si>
  <si>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</si>
  <si>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</si>
  <si>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</si>
  <si>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</si>
  <si>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</si>
  <si>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</si>
  <si>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</si>
  <si>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</si>
  <si>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</si>
  <si>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</si>
  <si>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</si>
  <si>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</si>
  <si>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</si>
  <si>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</si>
  <si>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</si>
  <si>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</si>
  <si>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</si>
  <si>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</si>
  <si>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</si>
  <si>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</si>
  <si>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</si>
  <si>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</si>
  <si>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</si>
  <si>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</si>
  <si>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</si>
  <si>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</si>
  <si>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</si>
  <si>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</si>
  <si>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</si>
  <si>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</si>
  <si>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</si>
  <si>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</si>
  <si>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</si>
  <si>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</si>
  <si>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</si>
  <si>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</si>
  <si>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</si>
  <si>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</si>
  <si>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</si>
  <si>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</si>
  <si>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</si>
  <si>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</si>
  <si>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</si>
  <si>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</si>
  <si>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</si>
  <si>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</si>
  <si>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</si>
  <si>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</si>
  <si>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</si>
  <si>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</si>
  <si>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</si>
  <si>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</si>
  <si>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</si>
  <si>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</si>
  <si>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</si>
  <si>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</si>
  <si>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</si>
  <si>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</si>
  <si>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</si>
  <si>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</si>
  <si>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</si>
  <si>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</si>
  <si>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</si>
  <si>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</si>
  <si>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</si>
  <si>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</si>
  <si>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</si>
  <si>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</si>
  <si>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</si>
  <si>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</si>
  <si>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</si>
  <si>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</si>
  <si>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</si>
  <si>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</si>
  <si>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</si>
  <si>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</si>
  <si>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</si>
  <si>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</si>
  <si>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</si>
  <si>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</si>
  <si>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</si>
  <si>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</si>
  <si>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</si>
  <si>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</si>
  <si>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</si>
  <si>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</si>
  <si>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</si>
  <si>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</si>
  <si>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</si>
  <si>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</si>
  <si>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</si>
  <si>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</si>
  <si>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</si>
  <si>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</si>
  <si>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</si>
  <si>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</si>
  <si>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</si>
  <si>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</si>
  <si>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</si>
  <si>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</si>
  <si>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</si>
  <si>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</si>
  <si>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t>
  </si>
  <si>
    <t>[CODE CONSTRAINTS]</t>
  </si>
  <si>
    <t>[SYNTAX CONFIGURATION RULE]</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</si>
  <si>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</si>
  <si>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</si>
  <si>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</si>
  <si>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</si>
  <si>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</si>
  <si>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</si>
  <si>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</si>
  <si>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</si>
  <si>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</si>
  <si>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</si>
  <si>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Use correct loaders and enforce encoding='utf-8' and newline='' when applicable | " &amp;</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</si>
  <si>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</si>
  <si>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</si>
  <si>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</si>
  <si>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</si>
  <si>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</si>
  <si>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</si>
  <si>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</si>
  <si>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</si>
  <si>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</si>
  <si>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</si>
  <si>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</si>
  <si>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</si>
  <si>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</si>
  <si>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</si>
  <si>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</si>
  <si>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</si>
  <si>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</si>
  <si>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</si>
  <si>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</si>
  <si>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</si>
  <si>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</si>
  <si>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</si>
  <si>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</si>
  <si>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</si>
  <si>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</si>
  <si>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</si>
  <si>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</si>
  <si>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</si>
  <si>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</si>
  <si>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</si>
  <si>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</si>
  <si>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</si>
  <si>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</si>
  <si>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</si>
  <si>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</si>
  <si>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</si>
  <si>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</si>
  <si>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</si>
  <si>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t>
  </si>
  <si>
    <t>Code MUST be clean, readable, educational, executable, and produce correct and accurate results | " &amp;</t>
  </si>
  <si>
    <t>=IF(H9="Topic",</t>
  </si>
  <si>
    <t>[LIBRARY BEING LEARNED]</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</si>
  <si>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 | " &amp;</t>
  </si>
  <si>
    <t>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t>
  </si>
  <si>
    <t>[WILDCARD SPACE]</t>
  </si>
  <si>
    <t>[EXECUTIVE CONSTRAINTS]</t>
  </si>
  <si>
    <t>Each example MUST include: - Internal data OR dataset usage - Print key intermediate steps and the final result - MUST NOT exceed exactly " &amp; $A9 &amp; " lines of EXECUTABLE code (STRICT: Do NOT count comments or blank lines). - NEVER exceed this limit. | " &amp;</t>
  </si>
  <si>
    <t>This: " &amp; IF(F9&gt;=10, "Monetary values formatted with '$', commas, 2 decimals using f-strings.", "Print raw numeric outputs directly without forcing custom monetary formatting structures yet.")&amp;" | " &amp;</t>
  </si>
  <si>
    <t>Include Key Takeaway section at the end | " &amp; IF(AJ9&lt;&gt;"", AJ9, "") &amp;" | " &amp;</t>
  </si>
  <si>
    <t>This: " &amp; IF(F9&gt;=10, "You MUST format output strings elegantly using f-strings natively.", "CRITICAL PROHIBITION: Do NOT use f-strings (f""..."") or any advanced text formatting methods yet. Use basic print() with multiple arguments separated by commas for text labels and variables.")&amp;" | " &amp;</t>
  </si>
  <si>
    <t>End your entire response EXACTLY with this markdown string (ensure all code blocks are closed before it): ⚡ *Coding5s System — Learn Programming by Writing Code* | ",</t>
  </si>
  <si>
    <t>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</si>
  <si>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</si>
  <si>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</si>
  <si>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</si>
  <si>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</si>
  <si>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</si>
  <si>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</si>
  <si>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</si>
  <si>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</si>
  <si>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</si>
  <si>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[ARCHITECTURAL CONSTRAINTS]</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</si>
  <si>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</si>
  <si>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</si>
  <si>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</si>
  <si>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You are helping a Junior Developer who is " &amp; IF(UPPER(H9)="PROJECT", "building a PROJECT: " &amp; I9 &amp; ". Topics applied in this project: " &amp; B9 &amp; ". Project objective: " &amp; J9, "learning: " &amp; I9 &amp; ". Topic details: " &amp; J9) &amp; "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</si>
  <si>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</si>
  <si>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</si>
  <si>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</si>
  <si>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</si>
  <si>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</si>
  <si>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t>
  </si>
  <si>
    <t>"&amp;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</si>
  <si>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</si>
  <si>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</si>
  <si>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</si>
  <si>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 &amp; B9 &amp; " | " &amp;</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</si>
  <si>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</si>
  <si>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</si>
  <si>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</si>
  <si>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</si>
  <si>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[ARCHITECTURE &amp; COMMENT RULE - STRICT]</t>
  </si>
  <si>
    <t>Handle real-world data safely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</si>
  <si>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</si>
  <si>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</si>
  <si>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</si>
  <si>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</si>
  <si>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</si>
  <si>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</si>
  <si>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</si>
  <si>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</si>
  <si>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MUST be between " &amp; IF(G9="Beginner", "25–40", IF(G9="Intermediate", "30–60", "40–100")) &amp; " lines (STRICT) - Multi-step flow " &amp; IF(G9&lt;&gt;"Advanced", "- NO classes ", "") &amp; " | " &amp;</t>
  </si>
  <si>
    <t>" &amp; IF(G9="Beginner", "Avoid functions unless required. Use flat, linear scripts. ", IF(G9="Intermediate", "MUST use modular functions with a main() entry point. ", "MUST use well-structured modular functions with a main() entry point. " )) &amp; " | " &amp;</t>
  </si>
  <si>
    <t>Target Library:</t>
  </si>
  <si>
    <t>" &amp; $I$3 &amp; " | " &amp;</t>
  </si>
  <si>
    <t>Teach through a practical " &amp; $I$2 &amp; " - " &amp; $I$3 &amp; " project following the micro-learning methodology, acting as a supportive tutor, creating a project about  " &amp; I9 &amp; " | " &amp;</t>
  </si>
  <si>
    <t>updated</t>
  </si>
  <si>
    <t>Mentor Stage 1</t>
  </si>
  <si>
    <t>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t>
  </si>
  <si>
    <t>IF an external configuration or data file is needed, include: 1. Short instructional sentence 2. File content in markdown code block 3. Place it strictly BEFORE the main code. | " &amp;</t>
  </si>
  <si>
    <t>New Programming Language - Paradigm &amp; Ecosystem - Rules Generator Prompt</t>
  </si>
  <si>
    <t>Documentation: New Programming Language - Paradigm &amp; Ecosystem - Rules Generator Prompt</t>
  </si>
  <si>
    <t>Stage 2</t>
  </si>
  <si>
    <t>The Immutable Kernel</t>
  </si>
  <si>
    <t>Careless " &amp; $I$2 &amp; " Developer</t>
  </si>
  <si>
    <t>Generate debugging challenges in " &amp; $I$2 &amp; " |</t>
  </si>
  <si>
    <t>" &amp; I9 &amp; " |</t>
  </si>
  <si>
    <t>" &amp; G9 &amp; " |</t>
  </si>
  <si>
    <t>" &amp; D9 &amp; " challenges</t>
  </si>
  <si>
    <t>Use correct loaders and enforce encoding='utf-8' and newline='' when applicable</t>
  </si>
  <si>
    <t>Explicit casting required before comparisons or calculations</t>
  </si>
  <si>
    <t>[ENV USAGE RULE]</t>
  </si>
  <si>
    <t>Environment variables may be used but bugs MUST exist ONLY in code logic, NEVER in config files</t>
  </si>
  <si>
    <t>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t>
  </si>
  <si>
    <t>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</si>
  <si>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</si>
  <si>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</si>
  <si>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</si>
  <si>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</si>
  <si>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</si>
  <si>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</si>
  <si>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</si>
  <si>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</si>
  <si>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</si>
  <si>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</si>
  <si>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</si>
  <si>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</si>
  <si>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</si>
  <si>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</si>
  <si>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</si>
  <si>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</si>
  <si>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</si>
  <si>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t>
  </si>
  <si>
    <t>Code must fail due to syntax errors, runtime exceptions, or produce incorrect output</t>
  </si>
  <si>
    <t>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</si>
  <si>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</si>
  <si>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</si>
  <si>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</si>
  <si>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</si>
  <si>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</si>
  <si>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</si>
  <si>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</si>
  <si>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</si>
  <si>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</si>
  <si>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</si>
  <si>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</si>
  <si>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</si>
  <si>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</si>
  <si>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</si>
  <si>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</si>
  <si>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</si>
  <si>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</si>
  <si>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</si>
  <si>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</si>
  <si>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If a library or ecosystem like pandas or numpy is specified in [LIBRARY BEING LEARNED], you are CRITICALLY FORBIDDEN from using pure " &amp; $I$2 &amp; " iterative loops (for/while). You MUST enforce the native, optimized data structures and vectorized operations of that specific library</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</si>
  <si>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</si>
  <si>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</si>
  <si>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</si>
  <si>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Include 5–7 bugs. You MUST use a mix of Syntax errors (like typos, missing brackets, indentation errors), Logic errors (produces wrong output), AND common Runtime Exceptions (e.g., TypeError, ValueError, ZeroDivisionError, IndexError, KeyError). Simulate real mistakes a junior developer would make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</si>
  <si>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</si>
  <si>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</si>
  <si>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</si>
  <si>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</si>
  <si>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</si>
  <si>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</si>
  <si>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</si>
  <si>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</si>
  <si>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</si>
  <si>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</si>
  <si>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</si>
  <si>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</si>
  <si>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Code MUST be explicitly PEP 8 compliant. Use descriptive snake_case for variables and functions. NEVER use mutable default arguments (like lists or dicts) in function definitions; use None instead. Ensure proper indentation (4 spaces). Emphasize readability and 'The Zen of Python'.</t>
  </si>
  <si>
    <t>[FOOTER RULE]</t>
  </si>
  <si>
    <t>You are helping a Junior Developer debug a " &amp; IF(UPPER(H9)="PROJECT", "PROJECT: " &amp; I9 &amp; ". Topics involved: " &amp; B9 &amp; ". Project objective: " &amp; J9, "TOPIC: " &amp; I9 &amp; ". Topic details: " &amp; J9) &amp; " | " &amp;</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</si>
  <si>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</si>
  <si>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</si>
  <si>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</si>
  <si>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</si>
  <si>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</si>
  <si>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</si>
  <si>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</si>
  <si>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</si>
  <si>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</si>
  <si>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[PROGRAMMING LANGUAGE RULE]</t>
  </si>
  <si>
    <t>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t>
  </si>
  <si>
    <t>[FILE PROCESSING RULE]</t>
  </si>
  <si>
    <t>Use standard native libraries for " &amp; $I$2 &amp; " to parse the file type correctly. Adapt code to data structure (tabular, key-value, etc.). Dataset exists locally with original filename.</t>
  </si>
  <si>
    <t>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</si>
  <si>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</si>
  <si>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</si>
  <si>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</si>
  <si>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</si>
  <si>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</si>
  <si>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</si>
  <si>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</si>
  <si>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</si>
  <si>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</si>
  <si>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</si>
  <si>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</si>
  <si>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</si>
  <si>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</si>
  <si>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</si>
  <si>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</si>
  <si>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</si>
  <si>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</si>
  <si>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</si>
  <si>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</si>
  <si>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</si>
  <si>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</si>
  <si>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</si>
  <si>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</si>
  <si>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</si>
  <si>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</si>
  <si>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</si>
  <si>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</si>
  <si>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</si>
  <si>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</si>
  <si>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MUST be between " &amp; IF(G9="Beginner", "25–40", IF(G9="Intermediate", "30–60", "40–100")) &amp; " lines of EXECUTABLE code (STRICT: Do NOT count comments or TODOs) - Multi-step flow - Max 2 functions - NO OOP / classes</t>
  </si>
  <si>
    <t>Use standard native libraries for " &amp; $I$2 &amp; " to parse the file type correctly. Adapt code to data structure. Dataset exists locally with original filename.</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</si>
  <si>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</si>
  <si>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</si>
  <si>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</si>
  <si>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</si>
  <si>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</si>
  <si>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</si>
  <si>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</si>
  <si>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</si>
  <si>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</si>
  <si>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</si>
  <si>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</si>
  <si>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</si>
  <si>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</si>
  <si>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</si>
  <si>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</si>
  <si>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</si>
  <si>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You are helping a Junior Developer complete a " &amp; IF(UPPER(H9)="PROJECT", "PROJECT: " &amp; I9 &amp; ". Topics involved: " &amp; B9 &amp; ". Project objective: " &amp; J9, "TOPIC: " &amp; I9 &amp; ". Topic details: " &amp; J9) &amp; " | " &amp;</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</si>
  <si>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</si>
  <si>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</si>
  <si>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</si>
  <si>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</si>
  <si>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</si>
  <si>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</si>
  <si>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</si>
  <si>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</si>
  <si>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</si>
  <si>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</si>
  <si>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</si>
  <si>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</si>
  <si>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</si>
  <si>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</si>
  <si>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</si>
  <si>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Explicit casting required before calculations</t>
  </si>
  <si>
    <t>Handle missing, malformed, or inconsistent data safely</t>
  </si>
  <si>
    <t>Normalize boolean values before comparison</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</si>
  <si>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</si>
  <si>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</si>
  <si>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</si>
  <si>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</si>
  <si>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</si>
  <si>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</si>
  <si>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</si>
  <si>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</si>
  <si>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</si>
  <si>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</si>
  <si>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</si>
  <si>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</si>
  <si>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</si>
  <si>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</si>
  <si>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</si>
  <si>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Rule: " &amp; IF(G9="Beginner", "Do NOT use functions unless absolutely required by the concept. Use linear scripts. ", IF(G9="Intermediate", "Functions are optional. Use them only if they improve clarity. Avoid over-engineering. ", "Use functions appropriately but code can still be messy. " )) &amp; " | " &amp;</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</si>
  <si>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</si>
  <si>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</si>
  <si>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</si>
  <si>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</si>
  <si>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</si>
  <si>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</si>
  <si>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</si>
  <si>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</si>
  <si>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</si>
  <si>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</si>
  <si>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</si>
  <si>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</si>
  <si>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</si>
  <si>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</si>
  <si>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Rule: " &amp; IF(G9="Beginner", "Avoid functions unless required. ", IF(G9="Intermediate", "Functions optional. ", "Use 2–4 functions but code can still be messy. " )) &amp; " | " &amp;</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</si>
  <si>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</si>
  <si>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</si>
  <si>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</si>
  <si>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You are performing a Code Review for a " &amp; IF(UPPER(H9)="PROJECT", "PROJECT: " &amp; I9 &amp; ". Topics involved: " &amp; B9 &amp; ". Project objective: " &amp; J9, "TOPIC: " &amp; I9 &amp; ". Topic details: " &amp; J9) &amp; " | " &amp;</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</si>
  <si>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</si>
  <si>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</si>
  <si>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</si>
  <si>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</si>
  <si>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</si>
  <si>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</si>
  <si>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</si>
  <si>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</si>
  <si>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</si>
  <si>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</si>
  <si>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</si>
  <si>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</si>
  <si>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</si>
  <si>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</si>
  <si>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</si>
  <si>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</si>
  <si>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</si>
  <si>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</si>
  <si>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</si>
  <si>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</si>
  <si>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</si>
  <si>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</si>
  <si>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</si>
  <si>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</si>
  <si>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</si>
  <si>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</si>
  <si>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</si>
  <si>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</si>
  <si>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</si>
  <si>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</si>
  <si>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</si>
  <si>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</si>
  <si>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</si>
  <si>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</si>
  <si>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</si>
  <si>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</si>
  <si>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Use correct loaders and enforce encoding='utf-8' and newline=' when applicable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</si>
  <si>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</si>
  <si>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</si>
  <si>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</si>
  <si>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</si>
  <si>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</si>
  <si>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</si>
  <si>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</si>
  <si>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</si>
  <si>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</si>
  <si>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</si>
  <si>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</si>
  <si>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</si>
  <si>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</si>
  <si>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</si>
  <si>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</si>
  <si>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</si>
  <si>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</si>
  <si>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You are reviewing the final implementation of a new feature for a " &amp; IF(UPPER(H9)="PROJECT", "PROJECT: " &amp; I9 &amp; ". Topics integrated: " &amp; B9 &amp; ". Business Goal: " &amp; J9, "TOPIC: " &amp; I9 &amp; ". Goal: " &amp; J9) &amp; " | " &amp;</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</si>
  <si>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</si>
  <si>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</si>
  <si>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</si>
  <si>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</si>
  <si>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</si>
  <si>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</si>
  <si>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</si>
  <si>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</si>
  <si>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</si>
  <si>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</si>
  <si>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</si>
  <si>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</si>
  <si>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</si>
  <si>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</si>
  <si>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</si>
  <si>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</si>
  <si>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</si>
  <si>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</si>
  <si>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</si>
  <si>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</si>
  <si>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</si>
  <si>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</si>
  <si>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</si>
  <si>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</si>
  <si>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</si>
  <si>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</si>
  <si>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</si>
  <si>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</si>
  <si>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</si>
  <si>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</si>
  <si>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</si>
  <si>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</si>
  <si>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</si>
  <si>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</si>
  <si>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</si>
  <si>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</si>
  <si>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</si>
  <si>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</si>
  <si>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</si>
  <si>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Single logical flow (no unnecessary complexity) - CRITICAL PROHIBITION: Do NOT include 'if __name__ == '__main__':' blocks or 'pass' statements. Write scripts as flat, top-level execution flows.</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</si>
  <si>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</si>
  <si>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</si>
  <si>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</si>
  <si>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</si>
  <si>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</si>
  <si>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</si>
  <si>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</si>
  <si>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</si>
  <si>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</si>
  <si>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</si>
  <si>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</si>
  <si>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</si>
  <si>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</si>
  <si>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</si>
  <si>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</si>
  <si>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</si>
  <si>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</si>
  <si>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</si>
  <si>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</si>
  <si>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</si>
  <si>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</si>
  <si>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</si>
  <si>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</si>
  <si>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</si>
  <si>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</si>
  <si>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</si>
  <si>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</si>
  <si>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</si>
  <si>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</si>
  <si>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</si>
  <si>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</si>
  <si>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</si>
  <si>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</si>
  <si>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</si>
  <si>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</si>
  <si>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</si>
  <si>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</si>
  <si>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</si>
  <si>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</si>
  <si>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</si>
  <si>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</si>
  <si>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</si>
  <si>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</si>
  <si>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</si>
  <si>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</si>
  <si>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</si>
  <si>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</si>
  <si>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</si>
  <si>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</si>
  <si>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</si>
  <si>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</si>
  <si>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</si>
  <si>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</si>
  <si>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</si>
  <si>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</si>
  <si>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</si>
  <si>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</si>
  <si>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</si>
  <si>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</si>
  <si>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</si>
  <si>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</si>
  <si>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</si>
  <si>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</si>
  <si>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</si>
  <si>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</si>
  <si>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</si>
  <si>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</si>
  <si>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</si>
  <si>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</si>
  <si>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</si>
  <si>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</si>
  <si>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</si>
  <si>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</si>
  <si>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</si>
  <si>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</si>
  <si>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u</t>
  </si>
  <si>
    <t>Numpy</t>
  </si>
  <si>
    <t>Import the NumPy library using the standard alias 'np' in Python to access its core array processing and numerical capabilities</t>
  </si>
  <si>
    <t>Importing NumPy &amp; Standard Conventions (import numpy as np)</t>
  </si>
  <si>
    <t>Create one-dimensional NumPy arrays from standard Python lists using the np.array() function to initialize vector data structures</t>
  </si>
  <si>
    <t>Creating 1D Arrays from Lists (np.array)</t>
  </si>
  <si>
    <t>Construct two-dimensional and three-dimensional NumPy arrays using nested Python lists to represent complex matrices and multi-dimensional tensors</t>
  </si>
  <si>
    <t>Creating 2D and 3D Arrays (Nested Lists)</t>
  </si>
  <si>
    <t>Evaluate NumPy array metadata by accessing intrinsic attributes such as the number of dimensions (.ndim), structural shape (.shape), total element count (.size), and element data type (.dtype)</t>
  </si>
  <si>
    <t>Inspecting Array Attributes (.ndim, .shape, .size, .dtype)</t>
  </si>
  <si>
    <t>Generate pre-populated NumPy arrays of specific shapes using intrinsic memory allocation functions like np.zeros() for empty states, np.ones() for unit states, and np.empty() for uninitialized states</t>
  </si>
  <si>
    <t>Intrinsic Array Creation I: Zeros, Ones, and Empty (np.zeros, np.ones, np.empty)</t>
  </si>
  <si>
    <t>Generate numerical sequences in NumPy using np.arange() for strictly defined step-based intervals and np.linspace() for evenly distributed, continuous data points</t>
  </si>
  <si>
    <t>Intrinsic Array Creation II: Sequences (np.arange, np.linspace)</t>
  </si>
  <si>
    <t>Build a synthetic dataset grid generator that takes dimension inputs, initializes a 2D NumPy array using intrinsic sequence functions, and outputs a formatted summary of the array's shape, size, and data type</t>
  </si>
  <si>
    <t>Initialize &amp; Inspect a Synthetic Dataset Grid</t>
  </si>
  <si>
    <t>Specify memory-efficient data types during NumPy array creation using the dtype parameter and convert existing array structures into new types using the .astype() method</t>
  </si>
  <si>
    <t>Data Types and Casting (dtype parameter, .astype())</t>
  </si>
  <si>
    <t>Access specific elements in one-dimensional NumPy arrays using positive indexing for forward selection and negative indexing for reverse numerical selection</t>
  </si>
  <si>
    <t>Basic 1D Indexing (Positive &amp; Negative indices)</t>
  </si>
  <si>
    <t>Extract sequential subsets of one-dimensional NumPy arrays using standard slicing notation to define precise start, stop, and step intervals</t>
  </si>
  <si>
    <t>Basic 1D Slicing ([start:stop:step])</t>
  </si>
  <si>
    <t>Access discrete elements within multi-dimensional NumPy arrays by explicitly specifying targeted row and column index coordinates</t>
  </si>
  <si>
    <t>Multi-dimensional Indexing (array[row, col])</t>
  </si>
  <si>
    <t>Extract isolated sub-matrices from multi-dimensional NumPy arrays by applying slicing notation across both row and column axes simultaneously</t>
  </si>
  <si>
    <t>Multi-dimensional Slicing (array[row_slice, col_slice])</t>
  </si>
  <si>
    <t>Differentiate between modifying original NumPy array memory via standard slicing views and creating independent, isolated data duplicates using the .copy() method</t>
  </si>
  <si>
    <t>Memory Modes: Copy vs. View (.copy() vs Standard Slicing)</t>
  </si>
  <si>
    <t>Evaluate how NumPy organizes underlying array memory layouts in row-major (C-Contiguous) versus column-major (Fortran-Contiguous) formats to optimize downstream computational performance</t>
  </si>
  <si>
    <t>Memory Organization (C-Contiguous vs F-Contiguous)</t>
  </si>
  <si>
    <t>Analyze NumPy memory allocation architecture by inspecting the array.strides attribute to determine the exact byte steps required to traverse multi-dimensional data</t>
  </si>
  <si>
    <t>The Concept of Memory Strides (array.strides)</t>
  </si>
  <si>
    <t>Manipulate NumPy array memory layouts directly without triggering data duplication by using np.lib.stride_tricks.as_strided to construct highly customized dimensional views</t>
  </si>
  <si>
    <t>Memory Manipulation (np.lib.stride_tricks.as_strided)</t>
  </si>
  <si>
    <t>Build a matrix data extraction tool that takes a 2D NumPy array grid as input, applies targeted multidimensional indexing and slicing logic, and outputs specific isolated sub-matrix views to the user</t>
  </si>
  <si>
    <t>Extract and Isolate Specific Data Segments from a Matrix</t>
  </si>
  <si>
    <t>Perform basic element-wise arithmetic operations including addition, subtraction, multiplication, division, and exponentiation on NumPy arrays utilizing both scalar values and secondary arrays</t>
  </si>
  <si>
    <t>Element-wise Arithmetic Operations (+, -, *, /, ** with scalars/arrays)</t>
  </si>
  <si>
    <t>Apply NumPy mathematical universal functions (ufuncs) such as np.sqrt() for square roots, np.exp() for exponential scaling, and np.log() for logarithmic transformations across all array elements</t>
  </si>
  <si>
    <t>Mathematical Universal Functions - ufuncs (np.sqrt, np.exp, np.log)</t>
  </si>
  <si>
    <t>Calculate geometric and trigonometric values across multi-element NumPy arrays utilizing universal functions such as np.sin(), np.cos(), and np.tan()</t>
  </si>
  <si>
    <t>Trigonometric Universal Functions (np.sin, np.cos, np.tan)</t>
  </si>
  <si>
    <t>Modify floating-point NumPy arrays using structural rounding functions including np.around() to nearest integers, np.floor() to round down, and np.ceil() to force round up operations</t>
  </si>
  <si>
    <t>Rounding Operations (np.around, np.floor, np.ceil, np.trunc)</t>
  </si>
  <si>
    <t>Calculate global summary statistics across an entire, unflattened NumPy array utilizing core aggregation functions including np.sum(), np.min(), and np.max()</t>
  </si>
  <si>
    <t>Basic Global Aggregation (np.sum, np.min, np.max)</t>
  </si>
  <si>
    <t>Perform directional data aggregations on multi-dimensional NumPy arrays by assigning the axis parameter to strictly compute column-wise (axis=0) or row-wise (axis=1) statistical metrics</t>
  </si>
  <si>
    <t>The axis Parameter Concept (Aggregating along axis 0 vs axis 1)</t>
  </si>
  <si>
    <t>Implement advanced universal function methods in NumPy, utilizing .reduce() for cumulative reduction, .accumulate() for running totals, and .outer() for outer product generation</t>
  </si>
  <si>
    <t>Advanced Ufunc Methods (.reduce, .accumulate, .outer, .at)</t>
  </si>
  <si>
    <t>Build a numerical sequence analyzer that takes a 1D NumPy array of raw data as input, applies global aggregation and mathematical ufuncs to calculate statistical metrics, and outputs the transformed analytical values</t>
  </si>
  <si>
    <t>Calculate Metrics and Transform Values on Numerical Sequences</t>
  </si>
  <si>
    <t>Compute core statistical metrics on numerical NumPy arrays using dedicated functions such as np.mean() for averages, np.median() for central tendencies, and np.std() for standard deviations</t>
  </si>
  <si>
    <t>Statistical Operations (np.mean, np.median, np.std, np.var)</t>
  </si>
  <si>
    <t>Identify the precise positional index coordinates of the minimum and maximum data values residing within a NumPy array by executing np.argmin() and np.argmax()</t>
  </si>
  <si>
    <t>Positional Aggregations (np.argmin, np.argmax)</t>
  </si>
  <si>
    <t>Evaluate numerical NumPy arrays utilizing relational operators to generate mapped Boolean arrays that represent true or false logical states for each discrete element</t>
  </si>
  <si>
    <t>Relational Operators &amp; Boolean Arrays (&gt;, &lt;, ==, !=)</t>
  </si>
  <si>
    <t>Extract specific subsets of data from a NumPy array by applying conditional Boolean masks to systematically filter out elements that do not meet predefined threshold criteria</t>
  </si>
  <si>
    <t>Array Filtering using Boolean Masks (array[boolean_mask])</t>
  </si>
  <si>
    <t>Construct complex filtering logic in NumPy by combining multiple conditional statements utilizing bitwise logical operators like &amp; (AND), | (OR), and ~ (NOT) to perform element-wise Boolean selection on multi-dimensional arrays</t>
  </si>
  <si>
    <t>Multiple Condition Masking (&amp; (AND), | (OR), ~ (NOT))</t>
  </si>
  <si>
    <t>Implement conditional data replacement logic on NumPy arrays using the np.where() function to evaluate Boolean conditions and substitute elements accordingly</t>
  </si>
  <si>
    <t>Conditional Replacement &amp; Logic (np.where)</t>
  </si>
  <si>
    <t>Constrain NumPy array elements within specific numerical boundaries by applying the np.clip() function to establish strict minimum and maximum thresholds</t>
  </si>
  <si>
    <t>Clipping Values to a Range (np.clip)</t>
  </si>
  <si>
    <t>https://coding5s.com/numpy-33-project-clean-filter-outliers-from-a-dataset-using-statistical-thresholds/</t>
  </si>
  <si>
    <t>Build an outlier cleaning tool that takes a 1D NumPy array dataset, calculates standard deviation boundaries, applies Boolean masking to filter anomalous values, and outputs the clean numerical dataset</t>
  </si>
  <si>
    <t>Clean &amp; Filter Outliers from a Dataset using Statistical Thresholds</t>
  </si>
  <si>
    <t>Transform the structural dimensions of NumPy arrays without altering underlying data by applying the .reshape() method and utilizing the -1 placeholder to dynamically infer matrix sizes</t>
  </si>
  <si>
    <t>Reshaping Arrays (np.reshape(), .reshape(), inferring dimensions with -1)</t>
  </si>
  <si>
    <t>Collapse multi-dimensional NumPy arrays into continuous 1D vectors utilizing the .flatten() method for independent copies or the .ravel() method for memory-efficient views</t>
  </si>
  <si>
    <t>Flattening Dimensions (.flatten(), .ravel())</t>
  </si>
  <si>
    <t>Reorient multi-dimensional NumPy arrays by swapping row and column axes utilizing the .T attribute or the np.transpose() function to restructure matrix layouts</t>
  </si>
  <si>
    <t>Array Transposition (.T, np.transpose())</t>
  </si>
  <si>
    <t>Increase the dimensionality of existing NumPy arrays systematically by injecting new axes using the np.newaxis alias or the np.expand_dims() function to facilitate complex broadcasting operations</t>
  </si>
  <si>
    <t>Expanding Dimensions (np.newaxis, np.expand_dims())</t>
  </si>
  <si>
    <t>Merge multiple independent NumPy arrays along existing dimensional axes utilizing the np.concatenate() function to unify fragmented datasets into a single contiguous structure</t>
  </si>
  <si>
    <t>Concatenating Arrays (np.concatenate())</t>
  </si>
  <si>
    <t>Combine distinct NumPy arrays across newly created dimensions by executing specialized stacking functions including np.vstack() for vertical rows, np.hstack() for horizontal columns, and np.dstack() for depth</t>
  </si>
  <si>
    <t>Stacking Arrays (np.vstack, np.hstack, np.dstack)</t>
  </si>
  <si>
    <t>Divide a primary NumPy array into multiple smaller sub-arrays by applying structural splitting functions like np.split(), np.hsplit() for horizontal division, and np.vsplit() for vertical division based on index markers</t>
  </si>
  <si>
    <t>Splitting Arrays (np.split, np.hsplit, np.vsplit)</t>
  </si>
  <si>
    <t>Build a data restructuring utility that takes multiple disorganized 1D arrays, reshapes them into 2D matrices, merges them using horizontal and vertical stacking, splits the final structure into designated blocks, and outputs the resulting sub-arrays</t>
  </si>
  <si>
    <t>Restructure, Split, &amp; Merge Multiple Data Blocks</t>
  </si>
  <si>
    <t>Evaluate and implement NumPy broadcasting rules to perform element-wise arithmetic operations seamlessly across arrays with mismatched dimensional shapes without requiring explicit data duplication</t>
  </si>
  <si>
    <t>Broadcasting Concept &amp; Mechanics</t>
  </si>
  <si>
    <t>Explicitly project smaller NumPy arrays onto larger dimensional shapes using np.broadcast_to() and synchronize multiple arrays to a common shape using np.broadcast_arrays() to prepare for vectorized computations</t>
  </si>
  <si>
    <t>Advanced Array Expansion (np.broadcast_to, np.broadcast_arrays)</t>
  </si>
  <si>
    <t>Generate multi-dimensional coordinate grids from 1D coordinate vectors by executing the np.meshgrid() function to evaluate mathematical functions across a continuous spatial domain</t>
  </si>
  <si>
    <t>Generating Coordinate Grids (np.meshgrid)</t>
  </si>
  <si>
    <t>Extract arbitrary, non-sequential elements from NumPy arrays by passing arrays of integer indices to dynamically map and retrieve specific data points</t>
  </si>
  <si>
    <t>Fancy Indexing (Using Integer Arrays for Selection)</t>
  </si>
  <si>
    <t>Execute complex data retrieval operations on multi-dimensional NumPy arrays by simultaneously integrating fancy integer indexing, standard slicing notation, and Boolean conditional masking into a unified selection sequence</t>
  </si>
  <si>
    <t>Combining Fancy Indexing with Slicing and Masking</t>
  </si>
  <si>
    <t>Organize NumPy array elements numerically or alphabetically by applying np.sort() to generate an ordered copy or utilizing the ndarray.sort() method to manipulate the array in-place without allocating new memory</t>
  </si>
  <si>
    <t>Item Sorting (np.sort(), ndarray.sort() in-place vs out-of-place)</t>
  </si>
  <si>
    <t>Determine the sorted structural order of a NumPy array without altering the original data sequence by executing np.argsort() to extract an array of indices representing the sorted element positions</t>
  </si>
  <si>
    <t>Indirect Sorting (np.argsort())</t>
  </si>
  <si>
    <t>https://coding5s.com/49-numpy-project-advanced-data-retrieval-and-order-mapping-using-broadcasting/</t>
  </si>
  <si>
    <t>Build a data mapping application that takes a 2D NumPy array of values and a 1D array of weights, applies broadcasting to calculate weighted scores, uses indirect sorting to find the top indices, and outputs the reordered, optimized dataset</t>
  </si>
  <si>
    <t>Advanced Data Retrieval and Order Mapping using Broadcasting</t>
  </si>
  <si>
    <t>Analyze NumPy arrays to identify distinct elements and their occurrence frequencies by executing the np.unique() function with appropriate parameters to extract deduplicated values and corresponding counts</t>
  </si>
  <si>
    <t>Set Operations (np.unique, extracting unique values and counts)</t>
  </si>
  <si>
    <t>Compare two 1D NumPy arrays using mathematical set logic to extract common elements via np.intersect1d(), combine distinct elements via np.union1d(), and isolate unique differences via np.setdiff1d()</t>
  </si>
  <si>
    <t>Set Logic (np.intersect1d, np.union1d, np.setdiff1d)</t>
  </si>
  <si>
    <t>Identify and manage invalid or missing numerical data within NumPy arrays by utilizing the np.nan floating-point representation and systematically detecting these values using the np.isnan() function</t>
  </si>
  <si>
    <t>Handling Missing Data (np.nan, np.isnan())</t>
  </si>
  <si>
    <t>Compute statistical metrics on NumPy arrays containing missing data without throwing errors by utilizing NaN-safe aggregation functions such as np.nanmean(), np.nansum(), and np.nanmax() to ignore np.nan elements</t>
  </si>
  <si>
    <t>NaN-safe Aggregations (np.nanmean, np.nansum, np.nanmax)</t>
  </si>
  <si>
    <t>https://coding5s.com/54-numpy-masked-arrays-for-invalid-data-numpy-ma-module/</t>
  </si>
  <si>
    <t>Implement the numpy.ma module to create masked arrays that explicitly hide invalid or corrupt data points, allowing standard NumPy operations to process the remaining valid elements seamlessly</t>
  </si>
  <si>
    <t>Masked Arrays for Invalid Data (numpy.ma module)</t>
  </si>
  <si>
    <t>Calculate running totals and cumulative products across specified axes of a NumPy array utilizing the np.cumsum() and np.cumprod() functions to analyze sequential data trends over time</t>
  </si>
  <si>
    <t>Cumulative Operations (np.cumsum, np.cumprod)</t>
  </si>
  <si>
    <t>Compute the algebraic dot product of two 1D NumPy vectors or perform matrix multiplication on 2D arrays utilizing the np.dot() function to evaluate linear combinations</t>
  </si>
  <si>
    <t>Vector Dot Product (np.dot())</t>
  </si>
  <si>
    <t>Execute strict matrix multiplication operations on 2D and multi-dimensional NumPy arrays utilizing the @ operator or the np.matmul() function to process linear algebra transformations</t>
  </si>
  <si>
    <t>Matrix Multiplication (@ operator, np.matmul())</t>
  </si>
  <si>
    <t>Perform generalized tensor contractions across multi-dimensional NumPy arrays by specifying arbitrary axes for multiplication and summation utilizing the highly configurable np.tensordot() function</t>
  </si>
  <si>
    <t>Tensor Products for N-Dimensional Arrays (np.tensordot)</t>
  </si>
  <si>
    <t>Implement concise, string-based subscript notations to execute complex multi-dimensional array operations, including traces, diagonals, and tensor products, utilizing NumPy's powerful np.einsum() function</t>
  </si>
  <si>
    <t>Einstein Summation Convention (np.einsum)</t>
  </si>
  <si>
    <t>https://coding5s.com/60-numpy-project-calculate-weighted-portfolio-scores-handling-missing-data/</t>
  </si>
  <si>
    <t>Build a financial portfolio scorer that takes a 2D NumPy array of asset returns with missing values, applies NaN-safe aggregations, performs a dot product with a 1D weights vector, and outputs the final portfolio performance metrics</t>
  </si>
  <si>
    <t>Calculate Weighted Portfolio Scores Handling Missing Data</t>
  </si>
  <si>
    <t>Compute essential linear algebra transformations on 2D NumPy square matrices by calculating the multiplicative inverse using np.linalg.inv() and evaluating the matrix determinant using np.linalg.det()</t>
  </si>
  <si>
    <t>Linear Algebra Essentials (np.linalg.inv(), np.linalg.det())</t>
  </si>
  <si>
    <t>Resolve advanced linear algebra problems by computing eigenvalues and right eigenvectors using np.linalg.eig() and solving exact linear tensor equations using np.linalg.solve()</t>
  </si>
  <si>
    <t>Advanced Linear Algebra (np.linalg.eig(), np.linalg.solve())</t>
  </si>
  <si>
    <t>Instantiate the modern NumPy random number generation API by creating a Generator instance using np.random.default_rng() to ensure reproducible and statistically sound pseudorandom state management</t>
  </si>
  <si>
    <t>Random Number Generation (Modern API: np.random.default_rng())</t>
  </si>
  <si>
    <t>Generate basic pseudorandom NumPy arrays by sampling discrete integers, continuous floats, and selecting randomized elements from existing 1D arrays using the modern Generator methods</t>
  </si>
  <si>
    <t>Basic Random Distributions (integers, random, choice)</t>
  </si>
  <si>
    <t>Model complex statistical probabilities by populating NumPy arrays with values drawn from specific mathematical distributions including normal (Gaussian), uniform, and binomial using the modern random Generator API</t>
  </si>
  <si>
    <t>Statistical Random Distributions (normal, uniform, binomial)</t>
  </si>
  <si>
    <t>Randomize the sequential order of multi-dimensional NumPy arrays by applying in-place modifications utilizing the shuffle() method or generating newly ordered array copies utilizing the permutation() method</t>
  </si>
  <si>
    <t>Random Array Shuffling (shuffle(), permutation())</t>
  </si>
  <si>
    <t>Build a Monte Carlo 2D random walk simulation that takes step counts and probabilities as input, generates cumulative random directional movements using NumPy RNG and cumulative sums, and outputs final spatial coordinate arrays representing the traversal path</t>
  </si>
  <si>
    <t>Monte Carlo Simulation: 2D Random Walk</t>
  </si>
  <si>
    <t>https://coding5s.com/68-numpy-vectorized-string-operations-np-char-add-np-char-upper/</t>
  </si>
  <si>
    <t>Perform element-wise string manipulations across NumPy arrays of text data by applying vectorized functions from the np.char module such as np.char.add() for concatenation and np.char.upper() for casing transformations</t>
  </si>
  <si>
    <t>Vectorized String Operations (np.char.add(), np.char.upper())</t>
  </si>
  <si>
    <t>https://coding5s.com/69-numpy-string-searching-comparison-np-char-find-np-char-equal/</t>
  </si>
  <si>
    <t>Evaluate and filter string-based NumPy arrays by executing vectorized search and matching operations utilizing np.char.find() to locate substrings and np.char.equal() to test for exact string equivalence</t>
  </si>
  <si>
    <t>String Searching &amp; Comparison (np.char.find(), np.char.equal())</t>
  </si>
  <si>
    <t>https://coding5s.com/70-numpy-structured-arrays-mixed-data-types-np-recarray/</t>
  </si>
  <si>
    <t>Construct complex memory-mapped data records utilizing NumPy structured arrays and np.recarray to group heterogeneous data types (such as integers, floats, and strings) into named composite fields within a single array structure</t>
  </si>
  <si>
    <t>Structured Arrays &amp; Mixed Data Types (np.recarray)</t>
  </si>
  <si>
    <t>https://coding5s.com/71-numpy-saving-loading-single-arrays-np-save-np-load/</t>
  </si>
  <si>
    <t>Persist and retrieve standalone NumPy arrays to and from local disk storage efficiently by executing the binary np.save() function to write .npy files and the np.load() function to restore them into active memory</t>
  </si>
  <si>
    <t>Saving &amp; Loading Single Arrays (np.save(), np.load())</t>
  </si>
  <si>
    <t>https://coding5s.com/72-numpy-saving-loading-multiple-arrays-or-text-np-savez-np-savetxt-np-loadtxt/</t>
  </si>
  <si>
    <t>Archive and restore multiple NumPy arrays simultaneously by utilizing np.savez() for compressed binary archives, and facilitate human-readable data exchange by using np.savetxt() and np.loadtxt() for standard text files</t>
  </si>
  <si>
    <t>Saving &amp; Loading Multiple Arrays or Text (np.savez(), np.savetxt(), np.loadtxt())</t>
  </si>
  <si>
    <t>Displace elements within a multi-dimensional NumPy array along specified axes utilizing the np.roll() function to create circular spatial shifts without altering the underlying structural dimensions</t>
  </si>
  <si>
    <t>Shifting Array Elements (np.roll())</t>
  </si>
  <si>
    <t>Expand the physical boundaries of existing NumPy arrays by dynamically injecting constant values or repeated edge elements around the perimeter utilizing the highly configurable np.pad() function</t>
  </si>
  <si>
    <t>Padding Arrays (np.pad())</t>
  </si>
  <si>
    <t>https://coding5s.com/automated-data-cleaning-formating-for-sensor-logs/</t>
  </si>
  <si>
    <t>Build an automated sensor log cleaner that takes a raw, noisy NumPy array of sequential sensor readings, applies array padding to handle boundary conditions, shifts elements to calculate moving differences, and outputs a formatted, smoothed data array</t>
  </si>
  <si>
    <t>Automated Data Cleaning &amp; Formatting for Sensor Logs</t>
  </si>
  <si>
    <t>Extract or construct diagonal matrix elements across 2D NumPy arrays utilizing np.diag() and calculate the algebraic sum of the main diagonal utilizing the np.trace() function</t>
  </si>
  <si>
    <t>Diagonal Operations (np.diag(), np.trace())</t>
  </si>
  <si>
    <t>Represent and manipulate temporal data precisely within NumPy arrays by initializing specialized np.datetime64 objects for absolute timestamps and np.timedelta64 objects to calculate relative time intervals</t>
  </si>
  <si>
    <t>Date and Time Arrays (np.datetime64, np.timedelta64)</t>
  </si>
  <si>
    <t>https://coding5s.com/77-numpy-binning-and-discretizing-data-np-digitize-np-histogram/</t>
  </si>
  <si>
    <t>Categorize continuous numerical NumPy array data into discrete analytical bins utilizing np.digitize() to map values to thresholds and np.histogram() to compute frequency distributions across defined spatial intervals</t>
  </si>
  <si>
    <t>Binning and Discretizing Data (np.digitize(), np.histogram())</t>
  </si>
  <si>
    <t>Apply arbitrary Python logic across multi-dimensional NumPy arrays efficiently by wrapping standard functions with np.vectorize() or mapping custom operations along specific dimensional axes utilizing np.apply_along_axis()</t>
  </si>
  <si>
    <t>Applying Custom Functions to Arrays (np.vectorize(), np.apply_along_axis())</t>
  </si>
  <si>
    <t>Model mathematical curves and evaluate continuous datasets by utilizing the robust numpy.polynomial module to fit polynomial equations to empirical data points and predict targeted outputs</t>
  </si>
  <si>
    <t>Polynomial Fitting and Evaluation (np.polynomial module)</t>
  </si>
  <si>
    <t>Validate the mathematical accuracy and structural integrity of NumPy arrays during development by utilizing the numpy.testing module functions like assert_allclose and assert_array_equal to construct deterministic unit tests</t>
  </si>
  <si>
    <t>NumPy Testing Ecosystem (numpy.testing)</t>
  </si>
  <si>
    <t>Facilitate zero-copy memory sharing and seamless data interoperability between NumPy and external deep learning frameworks by implementing the DLPack protocol and the standard array_interface attribute</t>
  </si>
  <si>
    <t>Interoperability &amp; Memory Sharing (DLPack, array_interface)</t>
  </si>
  <si>
    <t>https://coding5s.com/82-numpy-project-comprehensive-time-series-data-analysis-transformation-pipeline/</t>
  </si>
  <si>
    <t>Build a comprehensive time-series analysis pipeline that takes chronological data arrays with missing inputs, interpolates values, applies rolling window calculations, digitizes the results into categories, and outputs a structured multi-dimensional analytical report</t>
  </si>
  <si>
    <t>Comprehensive Time-Series Data Analysis &amp; Transformation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</si>
</sst>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s>
  <fills count="33">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style="thin">
        <color theme="0" tint="-0.14993743705557422"/>
      </left>
      <right/>
      <top/>
      <bottom style="thin">
        <color theme="0" tint="-0.14993743705557422"/>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28">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7" xfId="0" applyFont="1" applyFill="1" applyBorder="1" applyAlignment="1">
      <alignment vertical="center" wrapText="1"/>
    </xf>
    <xf numFmtId="0" fontId="2" fillId="2" borderId="18" xfId="0" applyFont="1" applyFill="1" applyBorder="1" applyAlignment="1">
      <alignment vertical="center" wrapText="1"/>
    </xf>
    <xf numFmtId="0" fontId="0" fillId="4" borderId="1" xfId="0" applyFill="1" applyBorder="1"/>
    <xf numFmtId="0" fontId="14" fillId="8" borderId="19" xfId="0" applyFont="1" applyFill="1" applyBorder="1" applyAlignment="1">
      <alignment vertical="center"/>
    </xf>
    <xf numFmtId="0" fontId="14" fillId="9" borderId="20"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1" xfId="0" applyFont="1" applyFill="1" applyBorder="1" applyAlignment="1">
      <alignment horizontal="center" vertical="center"/>
    </xf>
    <xf numFmtId="0" fontId="0" fillId="12" borderId="21" xfId="0" applyFill="1" applyBorder="1" applyAlignment="1">
      <alignment horizontal="left"/>
    </xf>
    <xf numFmtId="0" fontId="15" fillId="13" borderId="1" xfId="0" applyFont="1" applyFill="1" applyBorder="1" applyAlignment="1">
      <alignment vertical="center"/>
    </xf>
    <xf numFmtId="0" fontId="15" fillId="13" borderId="21" xfId="0" applyFont="1" applyFill="1" applyBorder="1" applyAlignment="1">
      <alignment vertical="center"/>
    </xf>
    <xf numFmtId="0" fontId="15" fillId="14" borderId="22" xfId="0" applyFont="1" applyFill="1" applyBorder="1" applyAlignment="1">
      <alignment vertical="center"/>
    </xf>
    <xf numFmtId="0" fontId="15" fillId="13" borderId="23" xfId="0" applyFont="1" applyFill="1" applyBorder="1" applyAlignment="1">
      <alignment vertical="center"/>
    </xf>
    <xf numFmtId="0" fontId="0" fillId="0" borderId="21" xfId="0" applyBorder="1"/>
    <xf numFmtId="0" fontId="0" fillId="13" borderId="21" xfId="0" applyFill="1" applyBorder="1"/>
    <xf numFmtId="0" fontId="0" fillId="0" borderId="1" xfId="0" applyBorder="1"/>
    <xf numFmtId="0" fontId="5" fillId="4" borderId="1" xfId="0" applyFont="1" applyFill="1" applyBorder="1"/>
    <xf numFmtId="0" fontId="0" fillId="15" borderId="1" xfId="0" applyFill="1" applyBorder="1"/>
    <xf numFmtId="0" fontId="15" fillId="4" borderId="21" xfId="0" applyFont="1" applyFill="1" applyBorder="1" applyAlignment="1">
      <alignment horizontal="center" vertical="center"/>
    </xf>
    <xf numFmtId="0" fontId="0" fillId="16" borderId="21" xfId="0" applyFill="1" applyBorder="1" applyAlignment="1">
      <alignment horizontal="left"/>
    </xf>
    <xf numFmtId="0" fontId="15" fillId="0" borderId="1" xfId="0" applyFont="1" applyBorder="1" applyAlignment="1">
      <alignment vertical="center"/>
    </xf>
    <xf numFmtId="0" fontId="15" fillId="0" borderId="21" xfId="0" applyFont="1" applyBorder="1" applyAlignment="1">
      <alignment vertical="center"/>
    </xf>
    <xf numFmtId="0" fontId="15" fillId="17" borderId="22" xfId="0" applyFont="1" applyFill="1" applyBorder="1" applyAlignment="1">
      <alignment vertical="center"/>
    </xf>
    <xf numFmtId="0" fontId="15" fillId="0" borderId="23" xfId="0" applyFont="1" applyBorder="1" applyAlignment="1">
      <alignment vertical="center"/>
    </xf>
    <xf numFmtId="0" fontId="15" fillId="0" borderId="1" xfId="0" applyFont="1" applyBorder="1" applyAlignment="1">
      <alignment vertical="center" wrapText="1"/>
    </xf>
    <xf numFmtId="0" fontId="15" fillId="0" borderId="21" xfId="0" applyFont="1" applyBorder="1" applyAlignment="1">
      <alignment vertical="center" wrapText="1"/>
    </xf>
    <xf numFmtId="0" fontId="15" fillId="13" borderId="1" xfId="0" applyFont="1" applyFill="1" applyBorder="1" applyAlignment="1">
      <alignment vertical="center" wrapText="1"/>
    </xf>
    <xf numFmtId="0" fontId="15" fillId="13" borderId="21" xfId="0" applyFont="1" applyFill="1" applyBorder="1" applyAlignment="1">
      <alignment vertical="center" wrapText="1"/>
    </xf>
    <xf numFmtId="0" fontId="0" fillId="13" borderId="1" xfId="0" applyFill="1" applyBorder="1"/>
    <xf numFmtId="0" fontId="15" fillId="4" borderId="25" xfId="0" applyFont="1" applyFill="1" applyBorder="1" applyAlignment="1">
      <alignment horizontal="center" vertical="center"/>
    </xf>
    <xf numFmtId="0" fontId="0" fillId="0" borderId="25" xfId="0" applyBorder="1"/>
    <xf numFmtId="0" fontId="15" fillId="17" borderId="26" xfId="0" applyFont="1" applyFill="1" applyBorder="1" applyAlignment="1">
      <alignment vertical="center"/>
    </xf>
    <xf numFmtId="0" fontId="15" fillId="0" borderId="27" xfId="0" applyFont="1" applyBorder="1" applyAlignment="1">
      <alignment vertical="center"/>
    </xf>
    <xf numFmtId="0" fontId="0" fillId="18" borderId="0" xfId="0" applyFill="1"/>
    <xf numFmtId="0" fontId="0" fillId="0" borderId="0" xfId="0" applyAlignment="1">
      <alignment horizontal="left"/>
    </xf>
    <xf numFmtId="0" fontId="2" fillId="2" borderId="16" xfId="0" applyFont="1" applyFill="1" applyBorder="1" applyAlignment="1">
      <alignment vertical="center"/>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4"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2" xfId="0" applyFill="1" applyBorder="1"/>
    <xf numFmtId="0" fontId="2" fillId="2" borderId="28" xfId="0" applyFont="1" applyFill="1" applyBorder="1" applyAlignment="1">
      <alignment horizontal="left"/>
    </xf>
    <xf numFmtId="0" fontId="2" fillId="2" borderId="29" xfId="0" applyFont="1" applyFill="1" applyBorder="1" applyAlignment="1">
      <alignment horizontal="left"/>
    </xf>
    <xf numFmtId="0" fontId="15" fillId="32" borderId="21" xfId="0" applyFont="1" applyFill="1" applyBorder="1" applyAlignment="1">
      <alignment vertical="center"/>
    </xf>
    <xf numFmtId="0" fontId="15" fillId="32" borderId="24"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1" xfId="0" applyFont="1" applyBorder="1"/>
    <xf numFmtId="0" fontId="0" fillId="0" borderId="23" xfId="0" applyBorder="1"/>
    <xf numFmtId="0" fontId="0" fillId="0" borderId="30" xfId="0" applyBorder="1"/>
    <xf numFmtId="0" fontId="1" fillId="0" borderId="31" xfId="0" applyFont="1" applyBorder="1"/>
    <xf numFmtId="0" fontId="0" fillId="0" borderId="32" xfId="0" applyBorder="1"/>
    <xf numFmtId="0" fontId="0" fillId="0" borderId="31" xfId="0" applyBorder="1"/>
    <xf numFmtId="0" fontId="0" fillId="0" borderId="33" xfId="0" applyBorder="1"/>
    <xf numFmtId="0" fontId="0" fillId="0" borderId="34" xfId="0" applyBorder="1"/>
    <xf numFmtId="0" fontId="0" fillId="0" borderId="35"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6">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91</xdr:row>
      <xdr:rowOff>19050</xdr:rowOff>
    </xdr:to>
    <xdr:sp macro="" textlink="">
      <xdr:nvSpPr>
        <xdr:cNvPr id="2" name="TextBox 1">
          <a:extLst>
            <a:ext uri="{FF2B5EF4-FFF2-40B4-BE49-F238E27FC236}">
              <a16:creationId xmlns:a16="http://schemas.microsoft.com/office/drawing/2014/main" id="{89347AAE-F02A-4CF7-33CC-D917727E0566}"/>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80</xdr:row>
      <xdr:rowOff>76200</xdr:rowOff>
    </xdr:to>
    <xdr:sp macro="" textlink="">
      <xdr:nvSpPr>
        <xdr:cNvPr id="3" name="TextBox 2">
          <a:extLst>
            <a:ext uri="{FF2B5EF4-FFF2-40B4-BE49-F238E27FC236}">
              <a16:creationId xmlns:a16="http://schemas.microsoft.com/office/drawing/2014/main" id="{09C8D178-2B4E-4299-B7A0-0F9254F1A55C}"/>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 &amp; $I$2 &amp; " I2 Learning Now Name</a:t>
          </a:r>
        </a:p>
        <a:p>
          <a:r>
            <a:rPr lang="en-US" sz="1100"/>
            <a:t>" &amp; $I$3 &amp; " 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C37E7C01-0475-45E4-9D25-98BF95AB7F42}"/>
            </a:ext>
          </a:extLst>
        </xdr:cNvPr>
        <xdr:cNvSpPr txBox="1"/>
      </xdr:nvSpPr>
      <xdr:spPr>
        <a:xfrm>
          <a:off x="13620750" y="666748"/>
          <a:ext cx="5762626" cy="17297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7D9966AC-210A-4BE8-8481-C38CDD9DFCCE}"/>
            </a:ext>
          </a:extLst>
        </xdr:cNvPr>
        <xdr:cNvSpPr txBox="1"/>
      </xdr:nvSpPr>
      <xdr:spPr>
        <a:xfrm>
          <a:off x="19669125" y="619125"/>
          <a:ext cx="7096125" cy="15230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65E9E2DC-F1B9-46DB-91F7-2A8C2B794FF4}"/>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209859B9-C6B8-4C4F-B3BF-A2C1EFAE93DE}"/>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87</xdr:row>
      <xdr:rowOff>19050</xdr:rowOff>
    </xdr:to>
    <xdr:sp macro="" textlink="">
      <xdr:nvSpPr>
        <xdr:cNvPr id="2" name="TextBox 1">
          <a:extLst>
            <a:ext uri="{FF2B5EF4-FFF2-40B4-BE49-F238E27FC236}">
              <a16:creationId xmlns:a16="http://schemas.microsoft.com/office/drawing/2014/main" id="{4AD5BC97-9C2C-4EE7-A475-F8CF9155C241}"/>
            </a:ext>
          </a:extLst>
        </xdr:cNvPr>
        <xdr:cNvSpPr txBox="1"/>
      </xdr:nvSpPr>
      <xdr:spPr>
        <a:xfrm>
          <a:off x="13620750"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77</xdr:row>
      <xdr:rowOff>76200</xdr:rowOff>
    </xdr:to>
    <xdr:sp macro="" textlink="">
      <xdr:nvSpPr>
        <xdr:cNvPr id="3" name="TextBox 2">
          <a:extLst>
            <a:ext uri="{FF2B5EF4-FFF2-40B4-BE49-F238E27FC236}">
              <a16:creationId xmlns:a16="http://schemas.microsoft.com/office/drawing/2014/main" id="{4A17728F-E665-44B4-9EAF-84C5BB033DBA}"/>
            </a:ext>
          </a:extLst>
        </xdr:cNvPr>
        <xdr:cNvSpPr txBox="1"/>
      </xdr:nvSpPr>
      <xdr:spPr>
        <a:xfrm>
          <a:off x="19669125"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228600</xdr:colOff>
      <xdr:row>2</xdr:row>
      <xdr:rowOff>19048</xdr:rowOff>
    </xdr:from>
    <xdr:to>
      <xdr:col>15</xdr:col>
      <xdr:colOff>504826</xdr:colOff>
      <xdr:row>88</xdr:row>
      <xdr:rowOff>19050</xdr:rowOff>
    </xdr:to>
    <xdr:sp macro="" textlink="">
      <xdr:nvSpPr>
        <xdr:cNvPr id="2" name="TextBox 1">
          <a:extLst>
            <a:ext uri="{FF2B5EF4-FFF2-40B4-BE49-F238E27FC236}">
              <a16:creationId xmlns:a16="http://schemas.microsoft.com/office/drawing/2014/main" id="{302AD371-CACC-409D-A45D-E0EE836B886B}"/>
            </a:ext>
          </a:extLst>
        </xdr:cNvPr>
        <xdr:cNvSpPr txBox="1"/>
      </xdr:nvSpPr>
      <xdr:spPr>
        <a:xfrm>
          <a:off x="13839825" y="666748"/>
          <a:ext cx="5762626" cy="169164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You are an expert prompt engineer specialized in creating strict, precise, and effective code generation constraints for LLMs across different programming languages.</a:t>
          </a:r>
        </a:p>
        <a:p>
          <a:endParaRPr lang="en-US" sz="1100"/>
        </a:p>
        <a:p>
          <a:r>
            <a:rPr lang="en-US" sz="1100"/>
            <a:t>Your task is to generate a fresh set of rules in [BRACKETED_TAG] format for the Target Language and Target Library/Ecosystem.</a:t>
          </a:r>
        </a:p>
        <a:p>
          <a:endParaRPr lang="en-US" sz="1100"/>
        </a:p>
        <a:p>
          <a:r>
            <a:rPr lang="en-US" sz="1100"/>
            <a:t>STRUCTURAL REFERENCE &amp; STYLE GUIDE:</a:t>
          </a:r>
        </a:p>
        <a:p>
          <a:r>
            <a:rPr lang="en-US" sz="1100"/>
            <a:t>Observe the examples at the end of this prompt to understand the required format, strictness, and conciseness.</a:t>
          </a:r>
        </a:p>
        <a:p>
          <a:r>
            <a:rPr lang="en-US" sz="1100"/>
            <a:t>- Observe the format: [TAG] followed by a direct instructional description.</a:t>
          </a:r>
        </a:p>
        <a:p>
          <a:r>
            <a:rPr lang="en-US" sz="1100"/>
            <a:t>- Observe the level of strictness.</a:t>
          </a:r>
        </a:p>
        <a:p>
          <a:r>
            <a:rPr lang="en-US" sz="1100"/>
            <a:t>- DO NOT translate, copy, adapt, or derive the content of these specific examples. They belong to a different paradigm. Create completely original rules tailored to the Target Language.</a:t>
          </a:r>
        </a:p>
        <a:p>
          <a:endParaRPr lang="en-US" sz="1100"/>
        </a:p>
        <a:p>
          <a:r>
            <a:rPr lang="en-US" sz="1100"/>
            <a:t>CRITICAL INSTRUCTIONS FOR GENERATING RULES:</a:t>
          </a:r>
        </a:p>
        <a:p>
          <a:r>
            <a:rPr lang="en-US" sz="1100"/>
            <a:t>1. Create ORIGINAL rules tailored to the Target Language's paradigms, syntax, and best practices.</a:t>
          </a:r>
        </a:p>
        <a:p>
          <a:r>
            <a:rPr lang="en-US" sz="1100"/>
            <a:t>2. For the phase 2, write all rule descriptions in clear, concise English. Optimize for another LLM to understand and follow precisely. The human is assumed to understand technical constraints.</a:t>
          </a:r>
        </a:p>
        <a:p>
          <a:r>
            <a:rPr lang="en-US" sz="1100"/>
            <a:t>3. Make each rule description as short as possible while remaining unambiguous and fully actionable for an LLM. Remove all unnecessary words. Be extremely concise.</a:t>
          </a:r>
        </a:p>
        <a:p>
          <a:r>
            <a:rPr lang="en-US" sz="1100"/>
            <a:t>4. Make the rules strict. Use strong language such as: MUST, MUST NOT, PROHIBITED, NEVER, ALWAYS, MAXIMUM, etc.</a:t>
          </a:r>
        </a:p>
        <a:p>
          <a:r>
            <a:rPr lang="en-US" sz="1100"/>
            <a:t>5. Include a strong [CODE CONSTRAINTS] rule. This rule should cover: required elements (internal sample data, intermediate steps, final output), strict executable line limit, and overall code structure requirements.</a:t>
          </a:r>
        </a:p>
        <a:p>
          <a:r>
            <a:rPr lang="en-US" sz="1100"/>
            <a:t>6. Do limit the max number of rules. At the end you will find the Max Number Of Rules you can create.</a:t>
          </a:r>
        </a:p>
        <a:p>
          <a:r>
            <a:rPr lang="en-US" sz="1100"/>
            <a:t>7. If Additional Constraint is provided, address it explicitly, preferably with its own dedicated rule.</a:t>
          </a:r>
        </a:p>
        <a:p>
          <a:r>
            <a:rPr lang="en-US" sz="1100"/>
            <a:t>8. Do NOT include any conditional logic (no "if level", no "depending on difficulty").</a:t>
          </a:r>
        </a:p>
        <a:p>
          <a:r>
            <a:rPr lang="en-US" sz="1100"/>
            <a:t>9. CONTEXT-SPECIFIC FOCUS: You MUST read the [Type of Prompt Needed] variable and adapt the generated rules strictly to its specific paradigm:</a:t>
          </a:r>
        </a:p>
        <a:p>
          <a:r>
            <a:rPr lang="en-US" sz="1100"/>
            <a:t>   - IF [TOPICS]: Generate rules for hyper-atomic, single-concept micro-learning. Mandate flat, linear top-level execution flows (no entry-point boilerplate like `main()`). Ban complex accessory logic. Limit strictly to 15 lines max. </a:t>
          </a:r>
        </a:p>
        <a:p>
          <a:r>
            <a:rPr lang="en-US" sz="1100"/>
            <a:t>   - IF [PROJECTS]: Generate rules for real-world, multi-step workflows. Mandate modular architecture with a clear entry point function (e.g., `main()`). Require visual block separators, strict documentation (docstrings/comments), and robust external file handling. Ban OOP/classes unless explicitly specified. Line limit: 25-100 lines.</a:t>
          </a:r>
        </a:p>
        <a:p>
          <a:r>
            <a:rPr lang="en-US" sz="1100"/>
            <a:t>   - IF [MENTOR]: Do NOT generate rules for writing new code. Generate rules for EVALUATING student code. Mandate the "Minimal Intervention Rule" (fix only the syntax/logic error, preserve the student's original architecture). Mandate language-specific idiomatic quality standards (e.g., the equivalent of PEP 8) and pedagogical Socratic correction methods.</a:t>
          </a:r>
        </a:p>
        <a:p>
          <a:r>
            <a:rPr lang="en-US" sz="1100"/>
            <a:t>10. CRITICAL FORMATTING RULE: When you need to represent double quotes inside a rule description, you MUST use single quotes ('') instead of escaped double quotes to ensure compatibility with CSV formatting.</a:t>
          </a:r>
        </a:p>
        <a:p>
          <a:endParaRPr lang="en-US" sz="1100"/>
        </a:p>
        <a:p>
          <a:r>
            <a:rPr lang="en-US" sz="1100"/>
            <a:t>All rule descriptions must be written in English, regardless of the Interaction Language.</a:t>
          </a:r>
        </a:p>
        <a:p>
          <a:endParaRPr lang="en-US" sz="1100"/>
        </a:p>
        <a:p>
          <a:r>
            <a:rPr lang="en-US" sz="1100"/>
            <a:t>The rules are for generating short educational code examples. Therefore, the rules must enforce:</a:t>
          </a:r>
        </a:p>
        <a:p>
          <a:r>
            <a:rPr lang="en-US" sz="1100"/>
            <a:t>- Use of realistic internal sample data</a:t>
          </a:r>
        </a:p>
        <a:p>
          <a:r>
            <a:rPr lang="en-US" sz="1100"/>
            <a:t>- Clear demonstration of key intermediate steps and final result</a:t>
          </a:r>
        </a:p>
        <a:p>
          <a:r>
            <a:rPr lang="en-US" sz="1100"/>
            <a:t>- Strict limit on executable lines of code</a:t>
          </a:r>
        </a:p>
        <a:p>
          <a:r>
            <a:rPr lang="en-US" sz="1100"/>
            <a:t>- Idiomatic structure and patterns of the target language</a:t>
          </a:r>
        </a:p>
        <a:p>
          <a:r>
            <a:rPr lang="en-US" sz="1100"/>
            <a:t>- Safe and explicit data/result handling</a:t>
          </a:r>
        </a:p>
        <a:p>
          <a:endParaRPr lang="en-US" sz="1100"/>
        </a:p>
        <a:p>
          <a:r>
            <a:rPr lang="en-US" sz="1100"/>
            <a:t>Prioritize a strong [CODE CONSTRAINTS] rule and other rules that enforce clarity, strictness, and good practices for LLM-generated code examples.</a:t>
          </a:r>
        </a:p>
        <a:p>
          <a:endParaRPr lang="en-US" sz="1100"/>
        </a:p>
        <a:p>
          <a:r>
            <a:rPr lang="en-US" sz="1100"/>
            <a:t>### EXECUTION PROTOCOL (2-STAGE PROCESS)</a:t>
          </a:r>
        </a:p>
        <a:p>
          <a:endParaRPr lang="en-US" sz="1100"/>
        </a:p>
        <a:p>
          <a:r>
            <a:rPr lang="en-US" sz="1100"/>
            <a:t>You MUST execute this task strictly in two sequential phases. Do NOT output the final table in Phase 1.</a:t>
          </a:r>
        </a:p>
        <a:p>
          <a:endParaRPr lang="en-US" sz="1100"/>
        </a:p>
        <a:p>
          <a:r>
            <a:rPr lang="en-US" sz="1100"/>
            <a:t>#### PHASE 1: Paradigm Analysis &amp; Alignment (CURRENT STEP)</a:t>
          </a:r>
        </a:p>
        <a:p>
          <a:r>
            <a:rPr lang="en-US" sz="1100"/>
            <a:t>Analyze the Target Language and Ecosystem. Output a brief, highly technical report containing:</a:t>
          </a:r>
        </a:p>
        <a:p>
          <a:r>
            <a:rPr lang="en-US" sz="1100"/>
            <a:t>1. **Paradigm Shift Analysis:** 3 bullet points explaining the core differences in syntax, architecture, and idiomatic patterns compared to standard scripting (e.g., functional vs OOP, memory management, concurrency models).</a:t>
          </a:r>
        </a:p>
        <a:p>
          <a:r>
            <a:rPr lang="en-US" sz="1100"/>
            <a:t>2. **Proposed Rule Focus:** A brief summary of what specific constraints you plan to create to enforce best practices for this specific ecosystem.</a:t>
          </a:r>
        </a:p>
        <a:p>
          <a:r>
            <a:rPr lang="en-US" sz="1100"/>
            <a:t>3. **Architectural Questions:** Ask me 1 to 3 targeted, multiple-choice or yes/no questions to refine the strictness of the rules (e.g., "Should we enforce strict typing?"). For each question, you MUST explicitly state a default behavior that you will adopt if I do not provide a specific response (e.g., "Option A/B? Default: If no response, I will adopt B").</a:t>
          </a:r>
        </a:p>
        <a:p>
          <a:r>
            <a:rPr lang="en-US" sz="1100"/>
            <a:t>4. **Call to Action:** End exactly with: *"Please provide your preferences or type 'Proceed' to generate the final rule table."*</a:t>
          </a:r>
        </a:p>
        <a:p>
          <a:endParaRPr lang="en-US" sz="1100"/>
        </a:p>
        <a:p>
          <a:r>
            <a:rPr lang="en-US" sz="1100"/>
            <a:t>#### PHASE 2: Final Rule Generation (WAIT FOR MY COMMAND)</a:t>
          </a:r>
        </a:p>
        <a:p>
          <a:r>
            <a:rPr lang="en-US" sz="1100"/>
            <a:t>ONLY after I reply with my preferences or type "Proceed", you will output the rules in a clean markdown table with exactly two columns:</a:t>
          </a:r>
        </a:p>
        <a:p>
          <a:endParaRPr lang="en-US" sz="1100"/>
        </a:p>
        <a:p>
          <a:r>
            <a:rPr lang="en-US" sz="1100"/>
            <a:t>| Tag | Description |</a:t>
          </a:r>
        </a:p>
        <a:p>
          <a:r>
            <a:rPr lang="en-US" sz="1100"/>
            <a:t>|-----|-------------|</a:t>
          </a:r>
        </a:p>
        <a:p>
          <a:r>
            <a:rPr lang="en-US" sz="1100"/>
            <a:t>| [TAG1] | Short rule text here |</a:t>
          </a:r>
        </a:p>
        <a:p>
          <a:r>
            <a:rPr lang="en-US" sz="1100"/>
            <a:t>| [TAG2] | Short rule text here |</a:t>
          </a:r>
        </a:p>
        <a:p>
          <a:endParaRPr lang="en-US" sz="1100"/>
        </a:p>
        <a:p>
          <a:r>
            <a:rPr lang="en-US" sz="1100"/>
            <a:t>Do not add any text before or after the table in Phase 2. Output ONLY the markdown table.</a:t>
          </a:r>
        </a:p>
        <a:p>
          <a:endParaRPr lang="en-US" sz="1100"/>
        </a:p>
        <a:p>
          <a:r>
            <a:rPr lang="en-US" sz="1100"/>
            <a:t>---</a:t>
          </a:r>
        </a:p>
        <a:p>
          <a:r>
            <a:rPr lang="en-US" sz="1100"/>
            <a:t>Generate PHASE 1 for the following parameters:</a:t>
          </a:r>
        </a:p>
        <a:p>
          <a:endParaRPr lang="en-US" sz="1100"/>
        </a:p>
        <a:p>
          <a:r>
            <a:rPr lang="en-US" sz="1100"/>
            <a:t>Target Programming Language: [INSERT PROGRAMMING LANGUAGE]</a:t>
          </a:r>
        </a:p>
        <a:p>
          <a:r>
            <a:rPr lang="en-US" sz="1100"/>
            <a:t>Target Library/Ecosystem: [INSERT LIBRARY]</a:t>
          </a:r>
        </a:p>
        <a:p>
          <a:r>
            <a:rPr lang="en-US" sz="1100"/>
            <a:t>Additional Constraint (Optional): [INSERT EXTRA PARADIGM SHIFT]</a:t>
          </a:r>
        </a:p>
        <a:p>
          <a:r>
            <a:rPr lang="en-US" sz="1100"/>
            <a:t>Language for Response in Phase 1: [INSERT LANGUAGE]</a:t>
          </a:r>
        </a:p>
        <a:p>
          <a:r>
            <a:rPr lang="en-US" sz="1100"/>
            <a:t>Type of Prompt Needed: [TOPICS / PROJECTS / MENTOR]</a:t>
          </a:r>
        </a:p>
        <a:p>
          <a:r>
            <a:rPr lang="en-US" sz="1100"/>
            <a:t>Max Number Of Rules: [INSERT A NUMBER]</a:t>
          </a:r>
        </a:p>
        <a:p>
          <a:r>
            <a:rPr lang="en-US" sz="1100"/>
            <a:t>Example Rules: [INSERT HERE BELOW THE REFERENCE RULES]</a:t>
          </a:r>
        </a:p>
      </xdr:txBody>
    </xdr:sp>
    <xdr:clientData/>
  </xdr:twoCellAnchor>
  <xdr:twoCellAnchor>
    <xdr:from>
      <xdr:col>16</xdr:col>
      <xdr:colOff>180975</xdr:colOff>
      <xdr:row>1</xdr:row>
      <xdr:rowOff>428625</xdr:rowOff>
    </xdr:from>
    <xdr:to>
      <xdr:col>27</xdr:col>
      <xdr:colOff>571500</xdr:colOff>
      <xdr:row>78</xdr:row>
      <xdr:rowOff>76200</xdr:rowOff>
    </xdr:to>
    <xdr:sp macro="" textlink="">
      <xdr:nvSpPr>
        <xdr:cNvPr id="3" name="TextBox 2">
          <a:extLst>
            <a:ext uri="{FF2B5EF4-FFF2-40B4-BE49-F238E27FC236}">
              <a16:creationId xmlns:a16="http://schemas.microsoft.com/office/drawing/2014/main" id="{C0990D3E-2C8A-4CBB-BED3-5C5F88E80C63}"/>
            </a:ext>
          </a:extLst>
        </xdr:cNvPr>
        <xdr:cNvSpPr txBox="1"/>
      </xdr:nvSpPr>
      <xdr:spPr>
        <a:xfrm>
          <a:off x="19888200" y="619125"/>
          <a:ext cx="7096125" cy="14849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a:solidFill>
                <a:schemeClr val="dk1"/>
              </a:solidFill>
              <a:effectLst/>
              <a:latin typeface="+mn-lt"/>
              <a:ea typeface="+mn-ea"/>
              <a:cs typeface="+mn-cs"/>
            </a:rPr>
            <a:t>⚙️ Documentation: Universal Rule Generator Meta-Prompt (Topics / Projects / Mentor)</a:t>
          </a:r>
        </a:p>
        <a:p>
          <a:pPr rtl="0"/>
          <a:r>
            <a:rPr lang="en-US" sz="1100" b="1">
              <a:solidFill>
                <a:schemeClr val="dk1"/>
              </a:solidFill>
              <a:effectLst/>
              <a:latin typeface="+mn-lt"/>
              <a:ea typeface="+mn-ea"/>
              <a:cs typeface="+mn-cs"/>
            </a:rPr>
            <a:t>📌 Objective</a:t>
          </a:r>
        </a:p>
        <a:p>
          <a:pPr rtl="0"/>
          <a:r>
            <a:rPr lang="en-US" sz="1100">
              <a:solidFill>
                <a:schemeClr val="dk1"/>
              </a:solidFill>
              <a:effectLst/>
              <a:latin typeface="+mn-lt"/>
              <a:ea typeface="+mn-ea"/>
              <a:cs typeface="+mn-cs"/>
            </a:rPr>
            <a:t>This meta-prompt functions as a centralized, high-precision </a:t>
          </a:r>
          <a:r>
            <a:rPr lang="en-US" sz="1100" b="1">
              <a:solidFill>
                <a:schemeClr val="dk1"/>
              </a:solidFill>
              <a:effectLst/>
              <a:latin typeface="+mn-lt"/>
              <a:ea typeface="+mn-ea"/>
              <a:cs typeface="+mn-cs"/>
            </a:rPr>
            <a:t>Constraint Compiler</a:t>
          </a:r>
          <a:r>
            <a:rPr lang="en-US" sz="1100">
              <a:solidFill>
                <a:schemeClr val="dk1"/>
              </a:solidFill>
              <a:effectLst/>
              <a:latin typeface="+mn-lt"/>
              <a:ea typeface="+mn-ea"/>
              <a:cs typeface="+mn-cs"/>
            </a:rPr>
            <a:t> for the Coding5s ecosystem. Its primary objective is to dynamically analyze any target programming language or framework and translate its native idiomatic syntax into a strict, optimized set of bracketed rule constraints ([TAG]).</a:t>
          </a:r>
        </a:p>
        <a:p>
          <a:pPr rtl="0"/>
          <a:r>
            <a:rPr lang="en-US" sz="1100">
              <a:solidFill>
                <a:schemeClr val="dk1"/>
              </a:solidFill>
              <a:effectLst/>
              <a:latin typeface="+mn-lt"/>
              <a:ea typeface="+mn-ea"/>
              <a:cs typeface="+mn-cs"/>
            </a:rPr>
            <a:t>By switching a single parameter (Type of Prompt Needed), the prompt adapts its underlying logical core to output rule tables tailored for either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(atomic micro-learning),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(modular application workflows), or </a:t>
          </a:r>
          <a:r>
            <a:rPr lang="en-US" sz="1100" b="1">
              <a:solidFill>
                <a:schemeClr val="dk1"/>
              </a:solidFill>
              <a:effectLst/>
              <a:latin typeface="+mn-lt"/>
              <a:ea typeface="+mn-ea"/>
              <a:cs typeface="+mn-cs"/>
            </a:rPr>
            <a:t>Mentors</a:t>
          </a:r>
          <a:r>
            <a:rPr lang="en-US" sz="1100">
              <a:solidFill>
                <a:schemeClr val="dk1"/>
              </a:solidFill>
              <a:effectLst/>
              <a:latin typeface="+mn-lt"/>
              <a:ea typeface="+mn-ea"/>
              <a:cs typeface="+mn-cs"/>
            </a:rPr>
            <a:t> (pedagogical code evaluation).</a:t>
          </a:r>
        </a:p>
        <a:p>
          <a:pPr rtl="0"/>
          <a:r>
            <a:rPr lang="en-US" sz="1100" b="1">
              <a:solidFill>
                <a:schemeClr val="dk1"/>
              </a:solidFill>
              <a:effectLst/>
              <a:latin typeface="+mn-lt"/>
              <a:ea typeface="+mn-ea"/>
              <a:cs typeface="+mn-cs"/>
            </a:rPr>
            <a:t>🧠 Core Mechanics &amp; Functional Architecture</a:t>
          </a:r>
        </a:p>
        <a:p>
          <a:pPr rtl="0"/>
          <a:r>
            <a:rPr lang="en-US" sz="1100" b="1">
              <a:solidFill>
                <a:schemeClr val="dk1"/>
              </a:solidFill>
              <a:effectLst/>
              <a:latin typeface="+mn-lt"/>
              <a:ea typeface="+mn-ea"/>
              <a:cs typeface="+mn-cs"/>
            </a:rPr>
            <a:t>1. Dynamic Polymorphism (The Auto-Selector)</a:t>
          </a:r>
        </a:p>
        <a:p>
          <a:pPr rtl="0"/>
          <a:r>
            <a:rPr lang="en-US" sz="1100">
              <a:solidFill>
                <a:schemeClr val="dk1"/>
              </a:solidFill>
              <a:effectLst/>
              <a:latin typeface="+mn-lt"/>
              <a:ea typeface="+mn-ea"/>
              <a:cs typeface="+mn-cs"/>
            </a:rPr>
            <a:t>The prompt leverages an internal conditional routing mechanism (Instruction #9). Instead of maintaining three separate prompts, it alters its behavioral expectations based on the Type of Prompt Needed token:</a:t>
          </a:r>
        </a:p>
        <a:p>
          <a:pPr rtl="0"/>
          <a:r>
            <a:rPr lang="en-US" sz="1100" b="1">
              <a:solidFill>
                <a:schemeClr val="dk1"/>
              </a:solidFill>
              <a:effectLst/>
              <a:latin typeface="+mn-lt"/>
              <a:ea typeface="+mn-ea"/>
              <a:cs typeface="+mn-cs"/>
            </a:rPr>
            <a:t>[TOPICS] mode:</a:t>
          </a:r>
          <a:r>
            <a:rPr lang="en-US" sz="1100">
              <a:solidFill>
                <a:schemeClr val="dk1"/>
              </a:solidFill>
              <a:effectLst/>
              <a:latin typeface="+mn-lt"/>
              <a:ea typeface="+mn-ea"/>
              <a:cs typeface="+mn-cs"/>
            </a:rPr>
            <a:t> Forces hyper-focused, flat execution scripts limited to 15 lines max.</a:t>
          </a:r>
        </a:p>
        <a:p>
          <a:pPr rtl="0"/>
          <a:r>
            <a:rPr lang="en-US" sz="1100" b="1">
              <a:solidFill>
                <a:schemeClr val="dk1"/>
              </a:solidFill>
              <a:effectLst/>
              <a:latin typeface="+mn-lt"/>
              <a:ea typeface="+mn-ea"/>
              <a:cs typeface="+mn-cs"/>
            </a:rPr>
            <a:t>[PROJECTS] mode:</a:t>
          </a:r>
          <a:r>
            <a:rPr lang="en-US" sz="1100">
              <a:solidFill>
                <a:schemeClr val="dk1"/>
              </a:solidFill>
              <a:effectLst/>
              <a:latin typeface="+mn-lt"/>
              <a:ea typeface="+mn-ea"/>
              <a:cs typeface="+mn-cs"/>
            </a:rPr>
            <a:t> Forces functional modularity (main()), explicit visual block segmentation, file handling protocols, and an expanded 25–100 line limit.</a:t>
          </a:r>
        </a:p>
        <a:p>
          <a:pPr rtl="0"/>
          <a:r>
            <a:rPr lang="en-US" sz="1100" b="1">
              <a:solidFill>
                <a:schemeClr val="dk1"/>
              </a:solidFill>
              <a:effectLst/>
              <a:latin typeface="+mn-lt"/>
              <a:ea typeface="+mn-ea"/>
              <a:cs typeface="+mn-cs"/>
            </a:rPr>
            <a:t>[MENTOR] mode:</a:t>
          </a:r>
          <a:r>
            <a:rPr lang="en-US" sz="1100">
              <a:solidFill>
                <a:schemeClr val="dk1"/>
              </a:solidFill>
              <a:effectLst/>
              <a:latin typeface="+mn-lt"/>
              <a:ea typeface="+mn-ea"/>
              <a:cs typeface="+mn-cs"/>
            </a:rPr>
            <a:t> Shifts completely from </a:t>
          </a:r>
          <a:r>
            <a:rPr lang="en-US" sz="1100" i="1">
              <a:solidFill>
                <a:schemeClr val="dk1"/>
              </a:solidFill>
              <a:effectLst/>
              <a:latin typeface="+mn-lt"/>
              <a:ea typeface="+mn-ea"/>
              <a:cs typeface="+mn-cs"/>
            </a:rPr>
            <a:t>code generation</a:t>
          </a:r>
          <a:r>
            <a:rPr lang="en-US" sz="1100">
              <a:solidFill>
                <a:schemeClr val="dk1"/>
              </a:solidFill>
              <a:effectLst/>
              <a:latin typeface="+mn-lt"/>
              <a:ea typeface="+mn-ea"/>
              <a:cs typeface="+mn-cs"/>
            </a:rPr>
            <a:t> to </a:t>
          </a:r>
          <a:r>
            <a:rPr lang="en-US" sz="1100" i="1">
              <a:solidFill>
                <a:schemeClr val="dk1"/>
              </a:solidFill>
              <a:effectLst/>
              <a:latin typeface="+mn-lt"/>
              <a:ea typeface="+mn-ea"/>
              <a:cs typeface="+mn-cs"/>
            </a:rPr>
            <a:t>code evaluation</a:t>
          </a:r>
          <a:r>
            <a:rPr lang="en-US" sz="1100">
              <a:solidFill>
                <a:schemeClr val="dk1"/>
              </a:solidFill>
              <a:effectLst/>
              <a:latin typeface="+mn-lt"/>
              <a:ea typeface="+mn-ea"/>
              <a:cs typeface="+mn-cs"/>
            </a:rPr>
            <a:t>, enforcing the </a:t>
          </a:r>
          <a:r>
            <a:rPr lang="en-US" sz="1100" b="1">
              <a:solidFill>
                <a:schemeClr val="dk1"/>
              </a:solidFill>
              <a:effectLst/>
              <a:latin typeface="+mn-lt"/>
              <a:ea typeface="+mn-ea"/>
              <a:cs typeface="+mn-cs"/>
            </a:rPr>
            <a:t>Minimal Intervention Rule</a:t>
          </a:r>
          <a:r>
            <a:rPr lang="en-US" sz="1100">
              <a:solidFill>
                <a:schemeClr val="dk1"/>
              </a:solidFill>
              <a:effectLst/>
              <a:latin typeface="+mn-lt"/>
              <a:ea typeface="+mn-ea"/>
              <a:cs typeface="+mn-cs"/>
            </a:rPr>
            <a:t> and Socratic pedagogical frameworks.</a:t>
          </a:r>
        </a:p>
        <a:p>
          <a:pPr rtl="0"/>
          <a:r>
            <a:rPr lang="en-US" sz="1100" b="1">
              <a:solidFill>
                <a:schemeClr val="dk1"/>
              </a:solidFill>
              <a:effectLst/>
              <a:latin typeface="+mn-lt"/>
              <a:ea typeface="+mn-ea"/>
              <a:cs typeface="+mn-cs"/>
            </a:rPr>
            <a:t>2. CSV &amp; Spreadsheet Compatibility Guardrails</a:t>
          </a:r>
        </a:p>
        <a:p>
          <a:pPr rtl="0"/>
          <a:r>
            <a:rPr lang="en-US" sz="1100">
              <a:solidFill>
                <a:schemeClr val="dk1"/>
              </a:solidFill>
              <a:effectLst/>
              <a:latin typeface="+mn-lt"/>
              <a:ea typeface="+mn-ea"/>
              <a:cs typeface="+mn-cs"/>
            </a:rPr>
            <a:t>Instruction #10 enforces a strict character-level constraint: the LLM is explicitly barred from using double quotes (") inside generated descriptions, mandating single quotes (') instead. This prevents string escaping conflicts when the resulting markdown table is copied into spreadsheet cells (Column D) that compile larger formulas.</a:t>
          </a:r>
        </a:p>
        <a:p>
          <a:pPr rtl="0"/>
          <a:r>
            <a:rPr lang="en-US" sz="1100" b="1">
              <a:solidFill>
                <a:schemeClr val="dk1"/>
              </a:solidFill>
              <a:effectLst/>
              <a:latin typeface="+mn-lt"/>
              <a:ea typeface="+mn-ea"/>
              <a:cs typeface="+mn-cs"/>
            </a:rPr>
            <a:t>3. Human-in-the-Loop (HITL) 2-Phase Protocol</a:t>
          </a:r>
        </a:p>
        <a:p>
          <a:pPr rtl="0"/>
          <a:r>
            <a:rPr lang="en-US" sz="1100" b="1">
              <a:solidFill>
                <a:schemeClr val="dk1"/>
              </a:solidFill>
              <a:effectLst/>
              <a:latin typeface="+mn-lt"/>
              <a:ea typeface="+mn-ea"/>
              <a:cs typeface="+mn-cs"/>
            </a:rPr>
            <a:t>Phase 1 (Guardrail/Sanity Check):</a:t>
          </a:r>
          <a:r>
            <a:rPr lang="en-US" sz="1100">
              <a:solidFill>
                <a:schemeClr val="dk1"/>
              </a:solidFill>
              <a:effectLst/>
              <a:latin typeface="+mn-lt"/>
              <a:ea typeface="+mn-ea"/>
              <a:cs typeface="+mn-cs"/>
            </a:rPr>
            <a:t> Forces the LLM to provide a highly technical assessment of the language's paradigm shift and ask 1–3 architectural calibration questions. It establishes an explicit fallback mechanism ("Default: [Option]") to ensure zero friction if execution must be fast-tracked.</a:t>
          </a:r>
        </a:p>
        <a:p>
          <a:pPr rtl="0"/>
          <a:r>
            <a:rPr lang="en-US" sz="1100" b="1">
              <a:solidFill>
                <a:schemeClr val="dk1"/>
              </a:solidFill>
              <a:effectLst/>
              <a:latin typeface="+mn-lt"/>
              <a:ea typeface="+mn-ea"/>
              <a:cs typeface="+mn-cs"/>
            </a:rPr>
            <a:t>Phase 2 (Isolated Output):</a:t>
          </a:r>
          <a:r>
            <a:rPr lang="en-US" sz="1100">
              <a:solidFill>
                <a:schemeClr val="dk1"/>
              </a:solidFill>
              <a:effectLst/>
              <a:latin typeface="+mn-lt"/>
              <a:ea typeface="+mn-ea"/>
              <a:cs typeface="+mn-cs"/>
            </a:rPr>
            <a:t> Ensures a clean, zero-noise Markdown table containing exclusively the Tag and Description columns, removing any conversational filler or pleasantries.</a:t>
          </a:r>
        </a:p>
        <a:p>
          <a:pPr rtl="0"/>
          <a:r>
            <a:rPr lang="en-US" sz="1100" b="1">
              <a:solidFill>
                <a:schemeClr val="dk1"/>
              </a:solidFill>
              <a:effectLst/>
              <a:latin typeface="+mn-lt"/>
              <a:ea typeface="+mn-ea"/>
              <a:cs typeface="+mn-cs"/>
            </a:rPr>
            <a:t>🚀 Execution Workflow &amp; Step-by-Step Instructions</a:t>
          </a:r>
        </a:p>
        <a:p>
          <a:pPr rtl="0"/>
          <a:r>
            <a:rPr lang="en-US" sz="1100" b="1">
              <a:solidFill>
                <a:schemeClr val="dk1"/>
              </a:solidFill>
              <a:effectLst/>
              <a:latin typeface="+mn-lt"/>
              <a:ea typeface="+mn-ea"/>
              <a:cs typeface="+mn-cs"/>
            </a:rPr>
            <a:t>Step 1: Variable Configuration</a:t>
          </a:r>
        </a:p>
        <a:p>
          <a:pPr rtl="0"/>
          <a:r>
            <a:rPr lang="en-US" sz="1100">
              <a:solidFill>
                <a:schemeClr val="dk1"/>
              </a:solidFill>
              <a:effectLst/>
              <a:latin typeface="+mn-lt"/>
              <a:ea typeface="+mn-ea"/>
              <a:cs typeface="+mn-cs"/>
            </a:rPr>
            <a:t>Copy the master prompt template and populate the parameter payload at the very bottom:</a:t>
          </a:r>
        </a:p>
        <a:p>
          <a:pPr rtl="0"/>
          <a:r>
            <a:rPr lang="en-US" sz="1100" b="1">
              <a:solidFill>
                <a:schemeClr val="dk1"/>
              </a:solidFill>
              <a:effectLst/>
              <a:latin typeface="+mn-lt"/>
              <a:ea typeface="+mn-ea"/>
              <a:cs typeface="+mn-cs"/>
            </a:rPr>
            <a:t>Target Programming Language</a:t>
          </a:r>
          <a:r>
            <a:rPr lang="en-US" sz="1100">
              <a:solidFill>
                <a:schemeClr val="dk1"/>
              </a:solidFill>
              <a:effectLst/>
              <a:latin typeface="+mn-lt"/>
              <a:ea typeface="+mn-ea"/>
              <a:cs typeface="+mn-cs"/>
            </a:rPr>
            <a:t>: Specify the language platform (e.g., </a:t>
          </a:r>
          <a:r>
            <a:rPr lang="en-US" sz="1100" i="1">
              <a:solidFill>
                <a:schemeClr val="dk1"/>
              </a:solidFill>
              <a:effectLst/>
              <a:latin typeface="+mn-lt"/>
              <a:ea typeface="+mn-ea"/>
              <a:cs typeface="+mn-cs"/>
            </a:rPr>
            <a:t>Python, Elixir, Rust</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Target Library/Ecosystem</a:t>
          </a:r>
          <a:r>
            <a:rPr lang="en-US" sz="1100">
              <a:solidFill>
                <a:schemeClr val="dk1"/>
              </a:solidFill>
              <a:effectLst/>
              <a:latin typeface="+mn-lt"/>
              <a:ea typeface="+mn-ea"/>
              <a:cs typeface="+mn-cs"/>
            </a:rPr>
            <a:t>: Specify the framework or write </a:t>
          </a:r>
          <a:r>
            <a:rPr lang="en-US" sz="1100" i="1">
              <a:solidFill>
                <a:schemeClr val="dk1"/>
              </a:solidFill>
              <a:effectLst/>
              <a:latin typeface="+mn-lt"/>
              <a:ea typeface="+mn-ea"/>
              <a:cs typeface="+mn-cs"/>
            </a:rPr>
            <a:t>Standard Library</a:t>
          </a:r>
          <a:r>
            <a:rPr lang="en-US" sz="1100">
              <a:solidFill>
                <a:schemeClr val="dk1"/>
              </a:solidFill>
              <a:effectLst/>
              <a:latin typeface="+mn-lt"/>
              <a:ea typeface="+mn-ea"/>
              <a:cs typeface="+mn-cs"/>
            </a:rPr>
            <a:t> if none (e.g., </a:t>
          </a:r>
          <a:r>
            <a:rPr lang="en-US" sz="1100" i="1">
              <a:solidFill>
                <a:schemeClr val="dk1"/>
              </a:solidFill>
              <a:effectLst/>
              <a:latin typeface="+mn-lt"/>
              <a:ea typeface="+mn-ea"/>
              <a:cs typeface="+mn-cs"/>
            </a:rPr>
            <a:t>Pandas, Phoenix, Actix-web</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Additional Constraint (Optional)</a:t>
          </a:r>
          <a:r>
            <a:rPr lang="en-US" sz="1100">
              <a:solidFill>
                <a:schemeClr val="dk1"/>
              </a:solidFill>
              <a:effectLst/>
              <a:latin typeface="+mn-lt"/>
              <a:ea typeface="+mn-ea"/>
              <a:cs typeface="+mn-cs"/>
            </a:rPr>
            <a:t>: Inject specific environmental, architectural, or logistical limits if necessary.</a:t>
          </a:r>
        </a:p>
        <a:p>
          <a:pPr rtl="0"/>
          <a:r>
            <a:rPr lang="en-US" sz="1100" b="1">
              <a:solidFill>
                <a:schemeClr val="dk1"/>
              </a:solidFill>
              <a:effectLst/>
              <a:latin typeface="+mn-lt"/>
              <a:ea typeface="+mn-ea"/>
              <a:cs typeface="+mn-cs"/>
            </a:rPr>
            <a:t>Language for Response in Phase 1</a:t>
          </a:r>
          <a:r>
            <a:rPr lang="en-US" sz="1100">
              <a:solidFill>
                <a:schemeClr val="dk1"/>
              </a:solidFill>
              <a:effectLst/>
              <a:latin typeface="+mn-lt"/>
              <a:ea typeface="+mn-ea"/>
              <a:cs typeface="+mn-cs"/>
            </a:rPr>
            <a:t>: Choose the language for the technical debate phase (e.g., </a:t>
          </a:r>
          <a:r>
            <a:rPr lang="en-US" sz="1100" i="1">
              <a:solidFill>
                <a:schemeClr val="dk1"/>
              </a:solidFill>
              <a:effectLst/>
              <a:latin typeface="+mn-lt"/>
              <a:ea typeface="+mn-ea"/>
              <a:cs typeface="+mn-cs"/>
            </a:rPr>
            <a:t>Spanish, English</a:t>
          </a:r>
          <a:r>
            <a:rPr lang="en-US" sz="1100">
              <a:solidFill>
                <a:schemeClr val="dk1"/>
              </a:solidFill>
              <a:effectLst/>
              <a:latin typeface="+mn-lt"/>
              <a:ea typeface="+mn-ea"/>
              <a:cs typeface="+mn-cs"/>
            </a:rPr>
            <a:t>). </a:t>
          </a:r>
          <a:r>
            <a:rPr lang="en-US" sz="1100" i="1">
              <a:solidFill>
                <a:schemeClr val="dk1"/>
              </a:solidFill>
              <a:effectLst/>
              <a:latin typeface="+mn-lt"/>
              <a:ea typeface="+mn-ea"/>
              <a:cs typeface="+mn-cs"/>
            </a:rPr>
            <a:t>Note: Phase 2 descriptions will remain in English for target LLM optimization.</a:t>
          </a:r>
          <a:endParaRPr lang="en-US" sz="1100">
            <a:solidFill>
              <a:schemeClr val="dk1"/>
            </a:solidFill>
            <a:effectLst/>
            <a:latin typeface="+mn-lt"/>
            <a:ea typeface="+mn-ea"/>
            <a:cs typeface="+mn-cs"/>
          </a:endParaRPr>
        </a:p>
        <a:p>
          <a:pPr rtl="0"/>
          <a:r>
            <a:rPr lang="en-US" sz="1100" b="1">
              <a:solidFill>
                <a:schemeClr val="dk1"/>
              </a:solidFill>
              <a:effectLst/>
              <a:latin typeface="+mn-lt"/>
              <a:ea typeface="+mn-ea"/>
              <a:cs typeface="+mn-cs"/>
            </a:rPr>
            <a:t>Type of Prompt Needed</a:t>
          </a:r>
          <a:r>
            <a:rPr lang="en-US" sz="1100">
              <a:solidFill>
                <a:schemeClr val="dk1"/>
              </a:solidFill>
              <a:effectLst/>
              <a:latin typeface="+mn-lt"/>
              <a:ea typeface="+mn-ea"/>
              <a:cs typeface="+mn-cs"/>
            </a:rPr>
            <a:t>: Explicitly declare </a:t>
          </a:r>
          <a:r>
            <a:rPr lang="en-US" sz="1100" b="1">
              <a:solidFill>
                <a:schemeClr val="dk1"/>
              </a:solidFill>
              <a:effectLst/>
              <a:latin typeface="+mn-lt"/>
              <a:ea typeface="+mn-ea"/>
              <a:cs typeface="+mn-cs"/>
            </a:rPr>
            <a:t>TOPICS</a:t>
          </a:r>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PROJECTS</a:t>
          </a:r>
          <a:r>
            <a:rPr lang="en-US" sz="1100">
              <a:solidFill>
                <a:schemeClr val="dk1"/>
              </a:solidFill>
              <a:effectLst/>
              <a:latin typeface="+mn-lt"/>
              <a:ea typeface="+mn-ea"/>
              <a:cs typeface="+mn-cs"/>
            </a:rPr>
            <a:t>, or </a:t>
          </a:r>
          <a:r>
            <a:rPr lang="en-US" sz="1100" b="1">
              <a:solidFill>
                <a:schemeClr val="dk1"/>
              </a:solidFill>
              <a:effectLst/>
              <a:latin typeface="+mn-lt"/>
              <a:ea typeface="+mn-ea"/>
              <a:cs typeface="+mn-cs"/>
            </a:rPr>
            <a:t>MENTOR</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Max Number Of Rules</a:t>
          </a:r>
          <a:r>
            <a:rPr lang="en-US" sz="1100">
              <a:solidFill>
                <a:schemeClr val="dk1"/>
              </a:solidFill>
              <a:effectLst/>
              <a:latin typeface="+mn-lt"/>
              <a:ea typeface="+mn-ea"/>
              <a:cs typeface="+mn-cs"/>
            </a:rPr>
            <a:t>: Provide a hard threshold integer to limit the table footprint.</a:t>
          </a:r>
        </a:p>
        <a:p>
          <a:pPr rtl="0"/>
          <a:r>
            <a:rPr lang="en-US" sz="1100" b="1">
              <a:solidFill>
                <a:schemeClr val="dk1"/>
              </a:solidFill>
              <a:effectLst/>
              <a:latin typeface="+mn-lt"/>
              <a:ea typeface="+mn-ea"/>
              <a:cs typeface="+mn-cs"/>
            </a:rPr>
            <a:t>Example Rules</a:t>
          </a:r>
          <a:r>
            <a:rPr lang="en-US" sz="1100">
              <a:solidFill>
                <a:schemeClr val="dk1"/>
              </a:solidFill>
              <a:effectLst/>
              <a:latin typeface="+mn-lt"/>
              <a:ea typeface="+mn-ea"/>
              <a:cs typeface="+mn-cs"/>
            </a:rPr>
            <a:t>: Paste your platform-specific style guide examples directly underneath to serve as an authoritative structural anchor.</a:t>
          </a:r>
        </a:p>
        <a:p>
          <a:pPr rtl="0"/>
          <a:r>
            <a:rPr lang="en-US" sz="1100" b="1">
              <a:solidFill>
                <a:schemeClr val="dk1"/>
              </a:solidFill>
              <a:effectLst/>
              <a:latin typeface="+mn-lt"/>
              <a:ea typeface="+mn-ea"/>
              <a:cs typeface="+mn-cs"/>
            </a:rPr>
            <a:t>Step 2: Execute Phase 1 (Paradigm Debate)</a:t>
          </a:r>
        </a:p>
        <a:p>
          <a:pPr rtl="0"/>
          <a:r>
            <a:rPr lang="en-US" sz="1100">
              <a:solidFill>
                <a:schemeClr val="dk1"/>
              </a:solidFill>
              <a:effectLst/>
              <a:latin typeface="+mn-lt"/>
              <a:ea typeface="+mn-ea"/>
              <a:cs typeface="+mn-cs"/>
            </a:rPr>
            <a:t>Run the prompt. Review the technical report generated by the LLM. Read the 1–3 multiple-choice or yes/no questions regarding design edge cases (e.g., strict typing, error handling syntax).</a:t>
          </a:r>
        </a:p>
        <a:p>
          <a:pPr rtl="0"/>
          <a:r>
            <a:rPr lang="en-US" sz="1100" b="1">
              <a:solidFill>
                <a:schemeClr val="dk1"/>
              </a:solidFill>
              <a:effectLst/>
              <a:latin typeface="+mn-lt"/>
              <a:ea typeface="+mn-ea"/>
              <a:cs typeface="+mn-cs"/>
            </a:rPr>
            <a:t>Step 3: Calibrate and Trigger Phase 2</a:t>
          </a:r>
        </a:p>
        <a:p>
          <a:pPr rtl="0"/>
          <a:r>
            <a:rPr lang="en-US" sz="1100">
              <a:solidFill>
                <a:schemeClr val="dk1"/>
              </a:solidFill>
              <a:effectLst/>
              <a:latin typeface="+mn-lt"/>
              <a:ea typeface="+mn-ea"/>
              <a:cs typeface="+mn-cs"/>
            </a:rPr>
            <a:t>You have two distinct routes to activate the generation phase:</a:t>
          </a:r>
        </a:p>
        <a:p>
          <a:pPr rtl="0"/>
          <a:r>
            <a:rPr lang="en-US" sz="1100" b="1">
              <a:solidFill>
                <a:schemeClr val="dk1"/>
              </a:solidFill>
              <a:effectLst/>
              <a:latin typeface="+mn-lt"/>
              <a:ea typeface="+mn-ea"/>
              <a:cs typeface="+mn-cs"/>
            </a:rPr>
            <a:t>Route A (Optimization):</a:t>
          </a:r>
          <a:r>
            <a:rPr lang="en-US" sz="1100">
              <a:solidFill>
                <a:schemeClr val="dk1"/>
              </a:solidFill>
              <a:effectLst/>
              <a:latin typeface="+mn-lt"/>
              <a:ea typeface="+mn-ea"/>
              <a:cs typeface="+mn-cs"/>
            </a:rPr>
            <a:t> Reply with specific options to refine the constraints (e.g., </a:t>
          </a:r>
          <a:r>
            <a:rPr lang="en-US" sz="1100" i="1">
              <a:solidFill>
                <a:schemeClr val="dk1"/>
              </a:solidFill>
              <a:effectLst/>
              <a:latin typeface="+mn-lt"/>
              <a:ea typeface="+mn-ea"/>
              <a:cs typeface="+mn-cs"/>
            </a:rPr>
            <a:t>"Use Option A for Q1 and enforce strict type hints"</a:t>
          </a:r>
          <a:r>
            <a:rPr lang="en-US" sz="1100">
              <a:solidFill>
                <a:schemeClr val="dk1"/>
              </a:solidFill>
              <a:effectLst/>
              <a:latin typeface="+mn-lt"/>
              <a:ea typeface="+mn-ea"/>
              <a:cs typeface="+mn-cs"/>
            </a:rPr>
            <a:t>).</a:t>
          </a:r>
        </a:p>
        <a:p>
          <a:pPr rtl="0"/>
          <a:r>
            <a:rPr lang="en-US" sz="1100" b="1">
              <a:solidFill>
                <a:schemeClr val="dk1"/>
              </a:solidFill>
              <a:effectLst/>
              <a:latin typeface="+mn-lt"/>
              <a:ea typeface="+mn-ea"/>
              <a:cs typeface="+mn-cs"/>
            </a:rPr>
            <a:t>Route B (Fast-Track):</a:t>
          </a:r>
          <a:r>
            <a:rPr lang="en-US" sz="1100">
              <a:solidFill>
                <a:schemeClr val="dk1"/>
              </a:solidFill>
              <a:effectLst/>
              <a:latin typeface="+mn-lt"/>
              <a:ea typeface="+mn-ea"/>
              <a:cs typeface="+mn-cs"/>
            </a:rPr>
            <a:t> Simply type "Proceed". The system will automatically resolve the questions using the predefined default settings.</a:t>
          </a:r>
        </a:p>
        <a:p>
          <a:pPr rtl="0"/>
          <a:r>
            <a:rPr lang="en-US" sz="1100" b="1">
              <a:solidFill>
                <a:schemeClr val="dk1"/>
              </a:solidFill>
              <a:effectLst/>
              <a:latin typeface="+mn-lt"/>
              <a:ea typeface="+mn-ea"/>
              <a:cs typeface="+mn-cs"/>
            </a:rPr>
            <a:t>Step 4: Human Optimization &amp; Spreadsheet Integration</a:t>
          </a:r>
        </a:p>
        <a:p>
          <a:pPr rtl="0"/>
          <a:r>
            <a:rPr lang="en-US" sz="1100">
              <a:solidFill>
                <a:schemeClr val="dk1"/>
              </a:solidFill>
              <a:effectLst/>
              <a:latin typeface="+mn-lt"/>
              <a:ea typeface="+mn-ea"/>
              <a:cs typeface="+mn-cs"/>
            </a:rPr>
            <a:t>⚠️ </a:t>
          </a:r>
          <a:r>
            <a:rPr lang="en-US" sz="1100" b="1">
              <a:solidFill>
                <a:schemeClr val="dk1"/>
              </a:solidFill>
              <a:effectLst/>
              <a:latin typeface="+mn-lt"/>
              <a:ea typeface="+mn-ea"/>
              <a:cs typeface="+mn-cs"/>
            </a:rPr>
            <a:t>Crucial Step:</a:t>
          </a:r>
          <a:r>
            <a:rPr lang="en-US" sz="1100">
              <a:solidFill>
                <a:schemeClr val="dk1"/>
              </a:solidFill>
              <a:effectLst/>
              <a:latin typeface="+mn-lt"/>
              <a:ea typeface="+mn-ea"/>
              <a:cs typeface="+mn-cs"/>
            </a:rPr>
            <a:t> Once the rules are generated with the help of this prompt, they must be analyzed by the user in order to optimize them.</a:t>
          </a:r>
        </a:p>
        <a:p>
          <a:endParaRPr lang="en-US" sz="1100"/>
        </a:p>
        <a:p>
          <a:pPr rtl="0"/>
          <a:r>
            <a:rPr lang="en-US" sz="1100">
              <a:solidFill>
                <a:schemeClr val="dk1"/>
              </a:solidFill>
              <a:effectLst/>
              <a:latin typeface="+mn-lt"/>
              <a:ea typeface="+mn-ea"/>
              <a:cs typeface="+mn-cs"/>
            </a:rPr>
            <a:t>The text strings in the second column of the Phase 2 output may include IF conditionals, as seen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"Monetary values formatted with '$', commas, 2 decimals using f-strings.", "Print raw numeric outputs directly without forcing custom monetary formatting structures yet.")&amp;"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You must ensure that each line begins with a text string. In this example, it starts with (This: ). At the end, the line may contain plain text or plain text followed by ( | " &amp;). If the line ends with a function, it must conclude with (&amp;" | " &amp;) as shown in the following example:</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This: " &amp; IF(F9&gt;=10, "You MUST format output strings elegantly using f-strings natively.", "CRITICAL PROHIBITION: Do NOT use f-strings (f""..."") or any advanced text formatting methods yet. Use basic print() with multiple arguments separated by commas for text labels and variables.")&amp;" | " &amp;.</a:t>
          </a:r>
        </a:p>
        <a:p>
          <a:pPr rtl="0"/>
          <a:endParaRPr lang="en-US" sz="1100">
            <a:solidFill>
              <a:schemeClr val="dk1"/>
            </a:solidFill>
            <a:effectLst/>
            <a:latin typeface="+mn-lt"/>
            <a:ea typeface="+mn-ea"/>
            <a:cs typeface="+mn-cs"/>
          </a:endParaRPr>
        </a:p>
        <a:p>
          <a:pPr rtl="0"/>
          <a:r>
            <a:rPr lang="en-US" sz="1100">
              <a:solidFill>
                <a:schemeClr val="dk1"/>
              </a:solidFill>
              <a:effectLst/>
              <a:latin typeface="+mn-lt"/>
              <a:ea typeface="+mn-ea"/>
              <a:cs typeface="+mn-cs"/>
            </a:rPr>
            <a:t>By following this format, the formula in Column E will correctly adjust the arguments from Column D to ensure they have the proper structure within the final formula generated in the green cell range of Column E.</a:t>
          </a:r>
        </a:p>
        <a:p>
          <a:pPr rtl="0"/>
          <a:r>
            <a:rPr lang="en-US" sz="1100">
              <a:solidFill>
                <a:schemeClr val="dk1"/>
              </a:solidFill>
              <a:effectLst/>
              <a:latin typeface="+mn-lt"/>
              <a:ea typeface="+mn-ea"/>
              <a:cs typeface="+mn-cs"/>
            </a:rPr>
            <a:t>Please keep in mind that each line acts as an argument for a simple concatenation.</a:t>
          </a:r>
        </a:p>
        <a:p>
          <a:endParaRPr lang="en-US" sz="1100"/>
        </a:p>
        <a:p>
          <a:r>
            <a:rPr lang="en-US" sz="1100" b="1"/>
            <a:t>Cell References</a:t>
          </a:r>
        </a:p>
        <a:p>
          <a:r>
            <a:rPr lang="en-US" sz="1100"/>
            <a:t>A9 Max Lines</a:t>
          </a:r>
        </a:p>
        <a:p>
          <a:r>
            <a:rPr lang="en-US" sz="1100"/>
            <a:t>D9 Cantidad Ejemplos</a:t>
          </a:r>
        </a:p>
        <a:p>
          <a:r>
            <a:rPr lang="en-US" sz="1100"/>
            <a:t>F9 #</a:t>
          </a:r>
        </a:p>
        <a:p>
          <a:r>
            <a:rPr lang="en-US" sz="1100"/>
            <a:t>G9 Level</a:t>
          </a:r>
        </a:p>
        <a:p>
          <a:r>
            <a:rPr lang="en-US" sz="1100"/>
            <a:t>H9 Type</a:t>
          </a:r>
        </a:p>
        <a:p>
          <a:r>
            <a:rPr lang="en-US" sz="1100"/>
            <a:t>I9 Topic for AI</a:t>
          </a:r>
        </a:p>
        <a:p>
          <a:r>
            <a:rPr lang="en-US" sz="1100"/>
            <a:t>J9 Topic Name</a:t>
          </a:r>
        </a:p>
        <a:p>
          <a:r>
            <a:rPr lang="en-US" sz="1100"/>
            <a:t>B6 Language</a:t>
          </a:r>
        </a:p>
        <a:p>
          <a:r>
            <a:rPr lang="en-US" sz="1100"/>
            <a:t>I2 Learning Now Name</a:t>
          </a:r>
        </a:p>
        <a:p>
          <a:r>
            <a:rPr lang="en-US" sz="1100"/>
            <a:t>I3 Target Library</a:t>
          </a:r>
        </a:p>
        <a:p>
          <a:r>
            <a:rPr lang="en-US" sz="1100"/>
            <a:t>AE7 Seed Context</a:t>
          </a:r>
        </a:p>
        <a:p>
          <a:r>
            <a:rPr lang="en-US" sz="1100"/>
            <a:t>Z9 Projects Formula Stage 1</a:t>
          </a:r>
        </a:p>
        <a:p>
          <a:r>
            <a:rPr lang="en-US" sz="1100"/>
            <a:t>AA Projects Formula Stage 2</a:t>
          </a:r>
        </a:p>
        <a:p>
          <a:r>
            <a:rPr lang="en-US" sz="1100"/>
            <a:t>AB Projects Formula Stage 3</a:t>
          </a:r>
        </a:p>
        <a:p>
          <a:r>
            <a:rPr lang="en-US" sz="1100"/>
            <a:t>AC Projects Formula Stage 4</a:t>
          </a:r>
        </a:p>
        <a:p>
          <a:r>
            <a:rPr lang="en-US" sz="1100"/>
            <a:t>AD Projects Formula Stage 5</a:t>
          </a:r>
        </a:p>
        <a:p>
          <a:r>
            <a:rPr lang="en-US" sz="1100"/>
            <a:t>AJ Manual Variable For Specific Topic</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Normal="100" workbookViewId="0">
      <selection activeCell="B7" sqref="B7"/>
    </sheetView>
  </sheetViews>
  <sheetFormatPr defaultColWidth="11.42578125" defaultRowHeight="15"/>
  <cols>
    <col min="1" max="1" width="11.28515625" bestFit="1" customWidth="1"/>
    <col min="2" max="2" width="15.7109375" customWidth="1"/>
    <col min="3" max="3" width="5.7109375"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97"/>
      <c r="B1" s="1"/>
      <c r="C1" s="2"/>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$A9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Import the NumPy library using the standard alias 'np' in Python to access its core array processing and numerical capabilities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Importing NumPy &amp; Standard Conventions (import numpy as np)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97" t="s">
        <v>234</v>
      </c>
      <c r="B2" s="1"/>
      <c r="C2" s="2"/>
      <c r="D2" s="16"/>
      <c r="E2" s="100" t="str">
        <f>IF(E1="Stage 1","k9:L200",IF(E1="Stage 2","N9:O200",IF(E1="Stage 3","Q9:R200",IF(E1="Stage 4","T9:U200",IF(E1="Stage 5","W9:X200","Stage Incorrecta")))))</f>
        <v>k9:L200</v>
      </c>
      <c r="F2" s="18" t="s">
        <v>8</v>
      </c>
      <c r="G2" s="19"/>
      <c r="H2" s="19"/>
      <c r="I2" s="16" t="s">
        <v>9</v>
      </c>
      <c r="J2" s="16"/>
      <c r="K2" s="123" t="s">
        <v>10</v>
      </c>
      <c r="L2" s="124"/>
      <c r="M2" s="125"/>
      <c r="N2" s="124" t="s">
        <v>11</v>
      </c>
      <c r="O2" s="124"/>
      <c r="P2" s="124"/>
      <c r="Q2" s="126" t="s">
        <v>12</v>
      </c>
      <c r="R2" s="124"/>
      <c r="S2" s="127"/>
      <c r="T2" s="124" t="s">
        <v>13</v>
      </c>
      <c r="U2" s="124"/>
      <c r="V2" s="124"/>
      <c r="W2" s="126" t="s">
        <v>14</v>
      </c>
      <c r="X2" s="124"/>
      <c r="Y2" s="127"/>
      <c r="Z2" s="1"/>
      <c r="AA2" s="1"/>
      <c r="AB2" s="1"/>
      <c r="AC2" s="1"/>
      <c r="AD2" s="1"/>
      <c r="AE2" s="15"/>
      <c r="AF2" s="14"/>
      <c r="AG2" s="14"/>
      <c r="AH2" s="15"/>
      <c r="AI2" s="15"/>
      <c r="AJ2" s="15"/>
      <c r="AK2" s="15"/>
      <c r="AL2" s="15"/>
    </row>
    <row r="3" spans="1:39" ht="26.25">
      <c r="A3" s="97" t="str">
        <f>""</f>
        <v/>
      </c>
      <c r="B3" s="1"/>
      <c r="C3" s="2" t="s">
        <v>15</v>
      </c>
      <c r="D3" s="2"/>
      <c r="E3" s="101">
        <f>COUNTA(E9:E200)-E4</f>
        <v>12</v>
      </c>
      <c r="F3" s="98" t="s">
        <v>290</v>
      </c>
      <c r="G3" s="2"/>
      <c r="H3" s="2"/>
      <c r="I3" s="16" t="s">
        <v>657</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97"/>
      <c r="B4" s="1"/>
      <c r="C4" s="2" t="s">
        <v>16</v>
      </c>
      <c r="D4" s="2"/>
      <c r="E4" s="102">
        <f>COUNTIF($E$9:$E$200,"No")</f>
        <v>71</v>
      </c>
      <c r="F4" s="99"/>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97"/>
      <c r="B5" s="32" t="s">
        <v>17</v>
      </c>
      <c r="C5" s="32" t="s">
        <v>18</v>
      </c>
      <c r="D5" s="2"/>
      <c r="E5" s="32" t="s">
        <v>553</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97"/>
      <c r="B6" s="34" t="s">
        <v>56</v>
      </c>
      <c r="C6" s="17" t="str">
        <f>VLOOKUP(B6,AL:AM,2,0)</f>
        <v>en</v>
      </c>
      <c r="D6" s="2"/>
      <c r="E6" s="35" t="str" cm="1">
        <f t="array" ref="E6">"AL9:"&amp;ADDRESS(_xlfn.AGGREGATE(14, 6, ROW(AL:AL)*(AL:AL&lt;&gt;""), 1), COLUMN(AL:AL))</f>
        <v>AL9:$AL$48</v>
      </c>
      <c r="F6" s="27"/>
      <c r="G6" s="2"/>
      <c r="H6" s="28"/>
      <c r="I6" s="29"/>
      <c r="J6" s="29"/>
      <c r="K6" s="30"/>
      <c r="L6" s="31"/>
      <c r="M6" s="23"/>
      <c r="N6" s="31"/>
      <c r="O6" s="31"/>
      <c r="P6" s="22"/>
      <c r="Q6" s="21"/>
      <c r="R6" s="2"/>
      <c r="S6" s="25"/>
      <c r="T6" s="22"/>
      <c r="U6" s="22"/>
      <c r="V6" s="22"/>
      <c r="W6" s="26"/>
      <c r="X6" s="22"/>
      <c r="Y6" s="25"/>
      <c r="Z6" s="1"/>
      <c r="AA6" s="1"/>
      <c r="AB6" s="1"/>
      <c r="AC6" s="1"/>
      <c r="AD6" s="1"/>
      <c r="AE6" s="106" t="s">
        <v>20</v>
      </c>
      <c r="AF6" s="15"/>
      <c r="AG6" s="15"/>
      <c r="AH6" s="15"/>
      <c r="AI6" s="15"/>
      <c r="AJ6" s="15"/>
      <c r="AK6" s="15"/>
      <c r="AL6" s="15"/>
    </row>
    <row r="7" spans="1:39">
      <c r="A7" s="97"/>
      <c r="B7" s="1"/>
      <c r="C7" s="2"/>
      <c r="D7" s="2"/>
      <c r="E7" s="20"/>
      <c r="F7" s="36"/>
      <c r="G7" s="36"/>
      <c r="H7" s="37"/>
      <c r="I7" s="28"/>
      <c r="J7" s="28"/>
      <c r="K7" s="74"/>
      <c r="L7" s="31"/>
      <c r="M7" s="38"/>
      <c r="N7" s="31"/>
      <c r="O7" s="31" t="s">
        <v>656</v>
      </c>
      <c r="P7" s="22"/>
      <c r="Q7" s="31"/>
      <c r="R7" s="31" t="s">
        <v>656</v>
      </c>
      <c r="S7" s="39"/>
      <c r="T7" s="31"/>
      <c r="U7" s="31"/>
      <c r="V7" s="22"/>
      <c r="W7" s="31" t="s">
        <v>293</v>
      </c>
      <c r="X7" s="31" t="s">
        <v>293</v>
      </c>
      <c r="Y7" s="39"/>
      <c r="Z7" s="2"/>
      <c r="AA7" s="2"/>
      <c r="AB7" s="2"/>
      <c r="AC7" s="2"/>
      <c r="AD7" s="2"/>
      <c r="AE7" s="35" t="str">
        <f>_xlfn.CONCAT(AH9:AH200)</f>
        <v/>
      </c>
      <c r="AF7" s="15"/>
      <c r="AG7" s="15"/>
      <c r="AH7" s="15"/>
      <c r="AI7" s="15"/>
      <c r="AJ7" s="15"/>
      <c r="AK7" s="122" t="s">
        <v>558</v>
      </c>
      <c r="AL7" s="122"/>
      <c r="AM7" s="122"/>
    </row>
    <row r="8" spans="1:39">
      <c r="A8" s="41" t="s">
        <v>21</v>
      </c>
      <c r="B8" s="42" t="s">
        <v>22</v>
      </c>
      <c r="C8" s="43">
        <v>0</v>
      </c>
      <c r="D8" s="43" t="s">
        <v>554</v>
      </c>
      <c r="E8" s="44" t="s">
        <v>23</v>
      </c>
      <c r="F8" s="43" t="s">
        <v>24</v>
      </c>
      <c r="G8" s="42" t="s">
        <v>25</v>
      </c>
      <c r="H8" s="42" t="s">
        <v>26</v>
      </c>
      <c r="I8" s="42" t="s">
        <v>27</v>
      </c>
      <c r="J8" s="42" t="s">
        <v>28</v>
      </c>
      <c r="K8" s="42" t="s">
        <v>29</v>
      </c>
      <c r="L8" s="42" t="s">
        <v>30</v>
      </c>
      <c r="M8" s="42" t="s">
        <v>31</v>
      </c>
      <c r="N8" s="42" t="s">
        <v>32</v>
      </c>
      <c r="O8" s="42" t="s">
        <v>30</v>
      </c>
      <c r="P8" s="42" t="s">
        <v>33</v>
      </c>
      <c r="Q8" s="42" t="s">
        <v>34</v>
      </c>
      <c r="R8" s="42" t="s">
        <v>30</v>
      </c>
      <c r="S8" s="42" t="s">
        <v>35</v>
      </c>
      <c r="T8" s="42" t="s">
        <v>36</v>
      </c>
      <c r="U8" s="42" t="s">
        <v>30</v>
      </c>
      <c r="V8" s="42" t="s">
        <v>37</v>
      </c>
      <c r="W8" s="42" t="s">
        <v>38</v>
      </c>
      <c r="X8" s="42" t="s">
        <v>30</v>
      </c>
      <c r="Y8" s="42" t="s">
        <v>39</v>
      </c>
      <c r="Z8" s="42" t="s">
        <v>40</v>
      </c>
      <c r="AA8" s="42" t="s">
        <v>41</v>
      </c>
      <c r="AB8" s="42" t="s">
        <v>42</v>
      </c>
      <c r="AC8" s="42" t="s">
        <v>43</v>
      </c>
      <c r="AD8" s="42" t="s">
        <v>44</v>
      </c>
      <c r="AE8" s="42" t="s">
        <v>555</v>
      </c>
      <c r="AF8" s="42" t="s">
        <v>556</v>
      </c>
      <c r="AG8" s="42" t="s">
        <v>557</v>
      </c>
      <c r="AH8" s="42" t="s">
        <v>45</v>
      </c>
      <c r="AI8" s="42" t="s">
        <v>46</v>
      </c>
      <c r="AJ8" s="42" t="s">
        <v>560</v>
      </c>
      <c r="AK8" s="42" t="s">
        <v>47</v>
      </c>
      <c r="AL8" s="42" t="s">
        <v>48</v>
      </c>
      <c r="AM8" s="42" t="s">
        <v>18</v>
      </c>
    </row>
    <row r="9" spans="1:39">
      <c r="A9" s="96">
        <v>6</v>
      </c>
      <c r="B9" s="45" t="str" cm="1">
        <f t="array" ref="B9">IF(H9="PROJECT", CHAR(10) &amp; "- " &amp; _xlfn.TEXTJOIN(CHAR(10) &amp; "- ", TRUE, _xlfn._xlws.FILTER($I$9:$I$1000, ($C$9:$C$1000=C9) * ($H$9:$H$1000="Topic"))), "")</f>
        <v/>
      </c>
      <c r="C9" s="45">
        <f t="shared" ref="C9:C72" si="0">IF(AND(H9="Topic",H8="PROJECT"),C8+1,IF(H9="PROJECT",C8,IF(AND(H9="Topic",H8="Topic"),C8,C8+1)))</f>
        <v>1</v>
      </c>
      <c r="D9" s="46">
        <v>3</v>
      </c>
      <c r="E9" s="47" t="s">
        <v>49</v>
      </c>
      <c r="F9" s="48">
        <v>1</v>
      </c>
      <c r="G9" s="49" t="s">
        <v>50</v>
      </c>
      <c r="H9" s="49" t="s">
        <v>51</v>
      </c>
      <c r="I9" s="50" t="s">
        <v>658</v>
      </c>
      <c r="J9" s="51" t="s">
        <v>659</v>
      </c>
      <c r="K9" s="103" t="str">
        <f>IF(H9="Topic",
"[ROLE] Friendly tutor specializing in " &amp; $I$2 &amp; " | " &amp;
"[TOPIC] " &amp; I9 &amp; " | " &amp;
"[LEVEL] " &amp; G9 &amp; " | " &amp;
"[COUNT] " &amp; D9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$A9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IF(F9&gt;=10,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Import the NumPy library using the standard alias 'np' in Python to access its core array processing and numerical capabilities | [LEVEL] Beginner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 | Stage 1 📖 Practice | Python - Numpy | 📊 Level: Beginner | 🌐 Coding5s.com
**Concept:** Importing NumPy &amp; Standard Conventions (import numpy as np)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5"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B9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the NumPy library using the standard alias 'np' in Python to access its core array processing and numerical capabilities. Topic details: Importing NumPy &amp; Standard Conventions (import numpy as np)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Numpy | 📊 Level: Beginner
**Topic:** Import the NumPy library using the standard alias 'np' in Python to access its core array processing and numerical capabilities
---
 | [FOOTER RULE - STRICT] End your response with: '--- ⚡ *Coding5s Mentor System — Eliminating Epistemic Debt*' | </v>
      </c>
      <c r="M9" s="52">
        <v>0</v>
      </c>
      <c r="N9" s="104" t="str">
        <f>IF(H9="Topic",
"[ROLE] Careless " &amp; $I$2 &amp; " Developer | " &amp;
"[TASK] Generate debugging challenges in " &amp; $I$2 &amp; " | | " &amp;
"[TOPIC] " &amp; I9 &amp; " | | " &amp;
"[LEVEL] " &amp; G9 &amp; "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Import the NumPy library using the standard alias 'np' in Python to access its core array processing and numerical capabilities | | [LEVEL] Beginner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2 🐛 Debug | Python - Numpy | 📊 Level: Beginner | 🌐 Coding5s.com
Concept: Importing NumPy &amp; Standard Conventions (import numpy as np)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5"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B9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the NumPy library using the standard alias 'np' in Python to access its core array processing and numerical capabilities. Topic details: Importing NumPy &amp; Standard Conventions (import numpy as np)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Numpy | 📊 Level: Beginner
**Topic:** Import the NumPy library using the standard alias 'np' in Python to access its core array processing and numerical capabilities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4" t="str">
        <f>IF(H9="Topic",
"[ROLE] Tech Lead | " &amp;
"[TASK] Assign incomplete " &amp; $I$2 &amp; " script challenges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Import the NumPy library using the standard alias 'np' in Python to access its core array processing and numerical capabilities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 | Stage 3 🧩 Complete | Python - Numpy | 📊 Level: Beginner | 🌐 Coding5s.com
**Concept:** Importing NumPy &amp; Standard Conventions (import numpy as np)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the NumPy library using the standard alias 'np' in Python to access its core array processing and numerical capabilities.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5"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B9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the NumPy library using the standard alias 'np' in Python to access its core array processing and numerical capabilities. Topic details: Importing NumPy &amp; Standard Conventions (import numpy as np)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Numpy | 📊 Level: Beginner
**Topic:** Import the NumPy library using the standard alias 'np' in Python to access its core array processing and numerical capabilities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4" t="str">
        <f>IF(H9="Topic",
"[ROLE] Tech Lead | " &amp;
"[TASK] Provide intentionally messy but functional code for learning debugging and improvement | " &amp;
"[TOPIC] " &amp; I9 &amp; " | " &amp;
"[LEVEL] " &amp; G9 &amp; " | " &amp;
"[COUNT] " &amp; D9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Import the NumPy library using the standard alias 'np' in Python to access its core array processing and numerical capabilities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Numpy | 📊 Level: Beginner | 🌐 Coding5s.com
**Concept:** Importing NumPy &amp; Standard Conventions (import numpy as np)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5"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B9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the NumPy library using the standard alias 'np' in Python to access its core array processing and numerical capabilities. Topic details: Importing NumPy &amp; Standard Conventions (import numpy as np)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Numpy | 📊 Level: Beginner
**Topic:** Import the NumPy library using the standard alias 'np' in Python to access its core array processing and numerical capabilities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8" t="str">
        <f>IF(H9="Topic",
"[ROLE] Tech Product Manager assigning a " &amp; $I$2 &amp; " Jira Ticket | " &amp;
"[TASK] Provide a guided implementation exercise with full solution for learning purposes | " &amp;
"[TOPIC] " &amp; I9 &amp; " | " &amp;
"[LEVEL] " &amp; G9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IF(G9="Beginner", "Use simple scripts or minimal functions. ", IF(G9="Intermediate",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Import the NumPy library using the standard alias 'np' in Python to access its core array processing and numerical capabilities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Numpy | 📊 Level: Beginner | 🌐 Coding5s.com
**Concept:** Importing NumPy &amp; Standard Conventions (import numpy as np)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5"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B9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the NumPy library using the standard alias 'np' in Python to access its core array processing and numerical capabilities. Goal: Importing NumPy &amp; Standard Conventions (import numpy as np)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Numpy | 📊 Level: Beginner
**Topic:** Import the NumPy library using the standard alias 'np' in Python to access its core array processing and numerical capabilities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IF(G9="Beginner", "25–40", IF(G9="Intermediate", "30–60", "40–100")) &amp; " lines (STRICT) - Multi-step flow " &amp; IF(G9&lt;&gt;"Advanced", "- NO classes ", "") &amp; " | " &amp;
"[FUNCTION RULE] " &amp; IF(G9="Beginner", "Avoid functions unless required. Use flat, linear scripts. ", IF(G9="Intermediate",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B9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B9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"[CODE CONSTRAINTS] MUST be between " &amp; IF(G9="Beginner", "25–40", IF(G9="Intermediate",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B9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IF(G9="Beginner", "Avoid functions unless required. ", IF(G9="Intermediate",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B9 &amp; " | " &amp;
"[LEVEL] " &amp; G9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52</v>
      </c>
      <c r="AF9" s="55" t="s">
        <v>53</v>
      </c>
      <c r="AG9" s="55" t="s">
        <v>54</v>
      </c>
      <c r="AH9" s="56" t="str">
        <f>IF(AE9=$B$6,AG9,"")</f>
        <v/>
      </c>
      <c r="AI9" s="54" t="s">
        <v>55</v>
      </c>
      <c r="AJ9" s="54"/>
      <c r="AK9" s="54">
        <v>1</v>
      </c>
      <c r="AL9" s="54" t="s">
        <v>56</v>
      </c>
      <c r="AM9" s="54" t="s">
        <v>57</v>
      </c>
    </row>
    <row r="10" spans="1:39">
      <c r="A10" s="96">
        <v>6</v>
      </c>
      <c r="B10" s="45" t="str" cm="1">
        <f t="array" ref="B10">IF(H10="PROJECT", CHAR(10) &amp; "- " &amp; _xlfn.TEXTJOIN(CHAR(10) &amp; "- ", TRUE, _xlfn._xlws.FILTER($I$9:$I$1000, ($C$9:$C$1000=C10) * ($H$9:$H$1000="Topic"))), "")</f>
        <v/>
      </c>
      <c r="C10" s="45">
        <f t="shared" si="0"/>
        <v>1</v>
      </c>
      <c r="D10" s="57">
        <v>3</v>
      </c>
      <c r="E10" s="58" t="s">
        <v>49</v>
      </c>
      <c r="F10" s="59">
        <v>2</v>
      </c>
      <c r="G10" s="60" t="s">
        <v>50</v>
      </c>
      <c r="H10" s="60" t="s">
        <v>51</v>
      </c>
      <c r="I10" s="61" t="s">
        <v>660</v>
      </c>
      <c r="J10" s="62" t="s">
        <v>661</v>
      </c>
      <c r="K10" s="103" t="str">
        <f t="shared" ref="K10:K73" si="1">IF(H10="Topic",
"[ROLE] Friendly tutor specializing in " &amp; $I$2 &amp; " | " &amp;
"[TOPIC] " &amp; I10 &amp; " | " &amp;
"[LEVEL] " &amp; G10 &amp; " | " &amp;
"[COUNT] " &amp; D10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$A10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IF(F10&gt;=10,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IF(G10="Beginner","Do NOT use functions unless absolutely required by the concept. Use flat, linear scripts. ",IF(G10="Intermediate","MUST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IF(F10&gt;=10,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D10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Create one-dimensional NumPy arrays from standard Python lists using the np.array() function to initialize vector data structures | [LEVEL] Beginner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 | Stage 1 📖 Practice | Python - Numpy | 📊 Level: Beginner | 🌐 Coding5s.com
**Concept:** Creating 1D Arrays from Lists (np.array)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5" t="str">
        <f t="shared" ref="L10:L73" si="2">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B10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IF(G10="Beginner","Do NOT use functions unless absolutely required by the concept. Use flat, linear scripts. NO classes. ", IF(G10="Intermediate","MUST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one-dimensional NumPy arrays from standard Python lists using the np.array() function to initialize vector data structures. Topic details: Creating 1D Arrays from Lists (np.array)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Numpy | 📊 Level: Beginner
**Topic:** Create one-dimensional NumPy arrays from standard Python lists using the np.array() function to initialize vector data structures
---
 | [FOOTER RULE - STRICT] End your response with: '--- ⚡ *Coding5s Mentor System — Eliminating Epistemic Debt*' | </v>
      </c>
      <c r="M10" s="52">
        <v>0</v>
      </c>
      <c r="N10" s="104" t="str">
        <f t="shared" ref="N10:N73" si="3">IF(H10="Topic",
"[ROLE] Careless " &amp; $I$2 &amp; " Developer | " &amp;
"[TASK] Generate debugging challenges in " &amp; $I$2 &amp; " | | " &amp;
"[TOPIC] " &amp; I10 &amp; " | | " &amp;
"[LEVEL] " &amp; G10 &amp; "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IF(G10="Beginner", "5–15", IF(G10="Intermediate", "10–25", "15–35")) &amp; " lines of EXECUTABLE code per example (STRICT: Do NOT count blank lines towards this limit) " &amp; IF(G10&lt;&gt;"Advanced",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Create one-dimensional NumPy arrays from standard Python lists using the np.array() function to initialize vector data structures | | [LEVEL] Beginner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2 🐛 Debug | Python - Numpy | 📊 Level: Beginner | 🌐 Coding5s.com
Concept: Creating 1D Arrays from Lists (np.array)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5" t="str">
        <f t="shared" ref="O10:O73" si="4">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B10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one-dimensional NumPy arrays from standard Python lists using the np.array() function to initialize vector data structures. Topic details: Creating 1D Arrays from Lists (np.array)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Numpy | 📊 Level: Beginner
**Topic:** Create one-dimensional NumPy arrays from standard Python lists using the np.array() function to initialize vector data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4" t="str">
        <f t="shared" ref="Q10:Q73" si="5">IF(H10="Topic",
"[ROLE] Tech Lead | " &amp;
"[TASK] Assign incomplete " &amp; $I$2 &amp; " script challenges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IF(G10="Beginner", "5–15", IF(G10="Intermediate",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Create one-dimensional NumPy arrays from standard Python lists using the np.array() function to initialize vector data structures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 | Stage 3 🧩 Complete | Python - Numpy | 📊 Level: Beginner | 🌐 Coding5s.com
**Concept:** Creating 1D Arrays from Lists (np.array)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one-dimensional NumPy arrays from standard Python lists using the np.array() function to initialize vector data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5" t="str">
        <f t="shared" ref="R10:R73" si="6">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B10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one-dimensional NumPy arrays from standard Python lists using the np.array() function to initialize vector data structures. Topic details: Creating 1D Arrays from Lists (np.array)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Numpy | 📊 Level: Beginner
**Topic:** Create one-dimensional NumPy arrays from standard Python lists using the np.array() function to initialize vector data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4" t="str">
        <f t="shared" ref="T10:T73" si="7">IF(H10="Topic",
"[ROLE] Tech Lead | " &amp;
"[TASK] Provide intentionally messy but functional code for learning debugging and improvement | " &amp;
"[TOPIC] " &amp; I10 &amp; " | " &amp;
"[LEVEL] " &amp; G10 &amp; " | " &amp;
"[COUNT] " &amp; D10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IF(G10="Beginner", "Do NOT use functions unless absolutely required by the concept. Use linear scripts. ", IF(G10="Intermediate",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Create one-dimensional NumPy arrays from standard Python lists using the np.array() function to initialize vector data structures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Numpy | 📊 Level: Beginner | 🌐 Coding5s.com
**Concept:** Creating 1D Arrays from Lists (np.array)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5" t="str">
        <f t="shared" ref="U10:U73" si="8">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B10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one-dimensional NumPy arrays from standard Python lists using the np.array() function to initialize vector data structures. Topic details: Creating 1D Arrays from Lists (np.array)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Numpy | 📊 Level: Beginner
**Topic:** Create one-dimensional NumPy arrays from standard Python lists using the np.array() function to initialize vector data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8" t="str">
        <f t="shared" ref="W10:W73" si="9">IF(H10="Topic",
"[ROLE] Tech Product Manager assigning a " &amp; $I$2 &amp; " Jira Ticket | " &amp;
"[TASK] Provide a guided implementation exercise with full solution for learning purposes | " &amp;
"[TOPIC] " &amp; I10 &amp; " | " &amp;
"[LEVEL] " &amp; G10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IF(G10="Beginner", "Use simple scripts or minimal functions. ", IF(G10="Intermediate",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Create one-dimensional NumPy arrays from standard Python lists using the np.array() function to initialize vector data structures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Numpy | 📊 Level: Beginner | 🌐 Coding5s.com
**Concept:** Creating 1D Arrays from Lists (np.array)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5" t="str">
        <f t="shared" ref="X10:X73" si="10">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B10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one-dimensional NumPy arrays from standard Python lists using the np.array() function to initialize vector data structures. Goal: Creating 1D Arrays from Lists (np.array)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Numpy | 📊 Level: Beginner
**Topic:** Create one-dimensional NumPy arrays from standard Python lists using the np.array() function to initialize vector data structures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1">IF(H10&lt;&gt;"PROJECT","",
"[TASK] Teach through a practical " &amp; $I$2 &amp; " - " &amp; $I$3 &amp; " project following the micro-learning methodology, acting as a supportive tutor, creating a project about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IF(G10="Beginner", "25–40", IF(G10="Intermediate", "30–60", "40–100")) &amp; " lines (STRICT) - Multi-step flow " &amp; IF(G10&lt;&gt;"Advanced", "- NO classes ", "") &amp; " | " &amp;
"[FUNCTION RULE] " &amp; IF(G10="Beginner", "Avoid functions unless required. Use flat, linear scripts. ", IF(G10="Intermediate",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2">IF(H10&lt;&gt;"PROJECT","",
"[ROLE] Careless " &amp; $I$2 &amp; " Developer | " &amp;
"[TASK] Generate debugging project in " &amp; $I$2 &amp; " | " &amp;
"[PROJECT] " &amp; I10 &amp; " | " &amp;
"[TOPICS USED] " &amp; B10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3">IF(H10&lt;&gt;"PROJECT","",
"[ROLE] Tech Lead | " &amp;
"[TASK] Assign incomplete project script | " &amp;
"[PROJECT] " &amp; I10 &amp; " | " &amp;
"[TOPICS USED] " &amp; B10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"[CODE CONSTRAINTS] MUST be between " &amp; IF(G10="Beginner", "25–40", IF(G10="Intermediate",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4">IF(H10&lt;&gt;"PROJECT","",
"[ROLE] Tech Lead | " &amp;
"[TASK] Provide a messy but functional project for refactoring | " &amp;
"[PROJECT] " &amp; I10 &amp; " | " &amp;
"[TOPICS USED] " &amp; B10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IF(G10="Beginner", "Avoid functions unless required. ", IF(G10="Intermediate",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5">IF(H10&lt;&gt;"PROJECT","",
"[ROLE] Tech Product Manager assigning a " &amp; $I$2 &amp; " Jira Ticket | " &amp;
"[TASK] Provide a guided project implementation with full solution | " &amp;
"[PROJECT] " &amp; I10 &amp; " | " &amp;
"[TOPICS USED] " &amp; B10 &amp; " | " &amp;
"[LEVEL] " &amp; G10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58</v>
      </c>
      <c r="AF10" s="55" t="s">
        <v>59</v>
      </c>
      <c r="AG10" s="55" t="s">
        <v>60</v>
      </c>
      <c r="AH10" s="56" t="str">
        <f>IF(AE10=$B$6,AG10,"")</f>
        <v/>
      </c>
      <c r="AI10" s="54" t="s">
        <v>61</v>
      </c>
      <c r="AJ10" s="54"/>
      <c r="AK10" s="54">
        <v>2</v>
      </c>
      <c r="AL10" s="54" t="s">
        <v>19</v>
      </c>
      <c r="AM10" s="54" t="s">
        <v>62</v>
      </c>
    </row>
    <row r="11" spans="1:39">
      <c r="A11" s="96">
        <v>6</v>
      </c>
      <c r="B11" s="45" t="str" cm="1">
        <f t="array" ref="B11">IF(H11="PROJECT", CHAR(10) &amp; "- " &amp; _xlfn.TEXTJOIN(CHAR(10) &amp; "- ", TRUE, _xlfn._xlws.FILTER($I$9:$I$1000, ($C$9:$C$1000=C11) * ($H$9:$H$1000="Topic"))), "")</f>
        <v/>
      </c>
      <c r="C11" s="45">
        <f t="shared" si="0"/>
        <v>1</v>
      </c>
      <c r="D11" s="46">
        <v>4</v>
      </c>
      <c r="E11" s="58" t="s">
        <v>49</v>
      </c>
      <c r="F11" s="48">
        <v>3</v>
      </c>
      <c r="G11" s="49" t="s">
        <v>163</v>
      </c>
      <c r="H11" s="49" t="s">
        <v>51</v>
      </c>
      <c r="I11" s="50" t="s">
        <v>662</v>
      </c>
      <c r="J11" s="51" t="s">
        <v>663</v>
      </c>
      <c r="K11" s="103" t="str">
        <f t="shared" si="1"/>
        <v xml:space="preserve">[ROLE] Friendly tutor specializing in Python | [TOPIC] Construct two-dimensional and three-dimensional NumPy arrays using nested Python lists to represent complex matrices and multi-dimensional tensors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 | Stage 1 📖 Practice | Python - Numpy | 📊 Level: Intermediate | 🌐 Coding5s.com
**Concept:** Creating 2D and 3D Arrays (Nested Lists)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two-dimensional and three-dimensional NumPy arrays using nested Python lists to represent complex matrices and multi-dimensional tensors. Topic details: Creating 2D and 3D Arrays (Nested Lists)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Numpy | 📊 Level: Intermediate
**Topic:** Construct two-dimensional and three-dimensional NumPy arrays using nested Python lists to represent complex matrices and multi-dimensional tensors
---
 | [FOOTER RULE - STRICT] End your response with: '--- ⚡ *Coding5s Mentor System — Eliminating Epistemic Debt*' | </v>
      </c>
      <c r="M11" s="52">
        <v>0</v>
      </c>
      <c r="N11" s="104" t="str">
        <f t="shared" si="3"/>
        <v>[ROLE] Careless Python Developer | [TASK] Generate debugging challenges in Python | | [TOPIC] Construct two-dimensional and three-dimensional NumPy arrays using nested Python lists to represent complex matrices and multi-dimensional tensors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2 🐛 Debug | Python - Numpy | 📊 Level: Intermediate | 🌐 Coding5s.com
Concept: Creating 2D and 3D Arrays (Nested Lists)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two-dimensional and three-dimensional NumPy arrays using nested Python lists to represent complex matrices and multi-dimensional tensors. Topic details: Creating 2D and 3D Arrays (Nested Lists)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Numpy | 📊 Level: Intermediate
**Topic:** Construct two-dimensional and three-dimensional NumPy arrays using nested Python lists to represent complex matrices and multi-dimensional tensors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4" t="str">
        <f t="shared" si="5"/>
        <v>[ROLE] Tech Lead | [TASK] Assign incomplete Python script challenges | [TOPIC] Construct two-dimensional and three-dimensional NumPy arrays using nested Python lists to represent complex matrices and multi-dimensional tensors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 | Stage 3 🧩 Complete | Python - Numpy | 📊 Level: Intermediate | 🌐 Coding5s.com
**Concept:** Creating 2D and 3D Arrays (Nested Lists)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two-dimensional and three-dimensional NumPy arrays using nested Python lists to represent complex matrices and multi-dimensional tensors.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two-dimensional and three-dimensional NumPy arrays using nested Python lists to represent complex matrices and multi-dimensional tensors. Topic details: Creating 2D and 3D Arrays (Nested Lists)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Numpy | 📊 Level: Intermediate
**Topic:** Construct two-dimensional and three-dimensional NumPy arrays using nested Python lists to represent complex matrices and multi-dimensional tensors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4" t="str">
        <f t="shared" si="7"/>
        <v>[ROLE] Tech Lead | [TASK] Provide intentionally messy but functional code for learning debugging and improvement | [TOPIC] Construct two-dimensional and three-dimensional NumPy arrays using nested Python lists to represent complex matrices and multi-dimensional tensors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Numpy | 📊 Level: Intermediate | 🌐 Coding5s.com
**Concept:** Creating 2D and 3D Arrays (Nested Lists)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two-dimensional and three-dimensional NumPy arrays using nested Python lists to represent complex matrices and multi-dimensional tensors. Topic details: Creating 2D and 3D Arrays (Nested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Numpy | 📊 Level: Intermediate
**Topic:** Construct two-dimensional and three-dimensional NumPy arrays using nested Python lists to represent complex matrices and multi-dimensional tensors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8" t="str">
        <f t="shared" si="9"/>
        <v>[ROLE] Tech Product Manager assigning a Python Jira Ticket | [TASK] Provide a guided implementation exercise with full solution for learning purposes | [TOPIC] Construct two-dimensional and three-dimensional NumPy arrays using nested Python lists to represent complex matrices and multi-dimensional tensors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Numpy | 📊 Level: Intermediate | 🌐 Coding5s.com
**Concept:** Creating 2D and 3D Arrays (Nested Lists)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two-dimensional and three-dimensional NumPy arrays using nested Python lists to represent complex matrices and multi-dimensional tensors. Goal: Creating 2D and 3D Arrays (Nested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Numpy | 📊 Level: Intermediate
**Topic:** Construct two-dimensional and three-dimensional NumPy arrays using nested Python lists to represent complex matrices and multi-dimensional tensors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1"/>
        <v/>
      </c>
      <c r="AA11" s="56" t="str">
        <f t="shared" si="12"/>
        <v/>
      </c>
      <c r="AB11" s="56" t="str">
        <f t="shared" si="13"/>
        <v/>
      </c>
      <c r="AC11" s="56" t="str">
        <f t="shared" si="14"/>
        <v/>
      </c>
      <c r="AD11" s="56" t="str">
        <f t="shared" si="15"/>
        <v/>
      </c>
      <c r="AE11" s="55" t="s">
        <v>63</v>
      </c>
      <c r="AF11" s="55" t="s">
        <v>64</v>
      </c>
      <c r="AG11" s="55" t="s">
        <v>65</v>
      </c>
      <c r="AH11" s="56" t="str">
        <f>IF(AE11=$B$6,AG11,"")</f>
        <v/>
      </c>
      <c r="AI11" s="54" t="s">
        <v>66</v>
      </c>
      <c r="AJ11" s="54"/>
      <c r="AK11" s="54">
        <v>3</v>
      </c>
      <c r="AL11" s="54" t="s">
        <v>67</v>
      </c>
      <c r="AM11" s="54" t="s">
        <v>68</v>
      </c>
    </row>
    <row r="12" spans="1:39">
      <c r="A12" s="96">
        <v>8</v>
      </c>
      <c r="B12" s="45" t="str" cm="1">
        <f t="array" ref="B12">IF(H12="PROJECT", CHAR(10) &amp; "- " &amp; _xlfn.TEXTJOIN(CHAR(10) &amp; "- ", TRUE, _xlfn._xlws.FILTER($I$9:$I$1000, ($C$9:$C$1000=C12) * ($H$9:$H$1000="Topic"))), "")</f>
        <v/>
      </c>
      <c r="C12" s="45">
        <f t="shared" si="0"/>
        <v>1</v>
      </c>
      <c r="D12" s="57">
        <v>4</v>
      </c>
      <c r="E12" s="58" t="s">
        <v>49</v>
      </c>
      <c r="F12" s="59">
        <v>4</v>
      </c>
      <c r="G12" s="60" t="s">
        <v>50</v>
      </c>
      <c r="H12" s="60" t="s">
        <v>51</v>
      </c>
      <c r="I12" s="61" t="s">
        <v>664</v>
      </c>
      <c r="J12" s="62" t="s">
        <v>665</v>
      </c>
      <c r="K12" s="103" t="str">
        <f t="shared" si="1"/>
        <v xml:space="preserve">[ROLE] Friendly tutor specializing in Python | [TOPIC] Evaluate NumPy array metadata by accessing intrinsic attributes such as the number of dimensions (.ndim), structural shape (.shape), total element count (.size), and element data type (.dtype) | [LEVEL] Beginner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 | Stage 1 📖 Practice | Python - Numpy | 📊 Level: Beginner | 🌐 Coding5s.com
**Concept:** Inspecting Array Attributes (.ndim, .shape, .size, .dtype)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NumPy array metadata by accessing intrinsic attributes such as the number of dimensions (.ndim), structural shape (.shape), total element count (.size), and element data type (.dtype). Topic details: Inspecting Array Attributes (.ndim, .shape, .size, .dtype)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Numpy | 📊 Level: Beginner
**Topic:** Evaluate NumPy array metadata by accessing intrinsic attributes such as the number of dimensions (.ndim), structural shape (.shape), total element count (.size), and element data type (.dtype)
---
 | [FOOTER RULE - STRICT] End your response with: '--- ⚡ *Coding5s Mentor System — Eliminating Epistemic Debt*' | </v>
      </c>
      <c r="M12" s="52">
        <v>0</v>
      </c>
      <c r="N12" s="104" t="str">
        <f t="shared" si="3"/>
        <v>[ROLE] Careless Python Developer | [TASK] Generate debugging challenges in Python | | [TOPIC] Evaluate NumPy array metadata by accessing intrinsic attributes such as the number of dimensions (.ndim), structural shape (.shape), total element count (.size), and element data type (.dtype) | | [LEVEL] Beginner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2 🐛 Debug | Python - Numpy | 📊 Level: Beginner | 🌐 Coding5s.com
Concept: Inspecting Array Attributes (.ndim, .shape, .size, .dtype)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Numpy | 📊 Level: Beginner
**Topic:** Evaluate NumPy array metadata by accessing intrinsic attributes such as the number of dimensions (.ndim), structural shape (.shape), total element count (.size), and element data type (.dtype)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4" t="str">
        <f t="shared" si="5"/>
        <v>[ROLE] Tech Lead | [TASK] Assign incomplete Python script challenges | [TOPIC] Evaluate NumPy array metadata by accessing intrinsic attributes such as the number of dimensions (.ndim), structural shape (.shape), total element count (.size), and element data type (.dtype)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 | Stage 3 🧩 Complete | Python - Numpy | 📊 Level: Beginner | 🌐 Coding5s.com
**Concept:** Inspecting Array Attributes (.ndim, .shape, .size, .dtype)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NumPy array metadata by accessing intrinsic attributes such as the number of dimensions (.ndim), structural shape (.shape), total element count (.size), and element data type (.dtype).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Numpy | 📊 Level: Beginner
**Topic:** Evaluate NumPy array metadata by accessing intrinsic attributes such as the number of dimensions (.ndim), structural shape (.shape), total element count (.size), and element data type (.dtype)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4" t="str">
        <f t="shared" si="7"/>
        <v>[ROLE] Tech Lead | [TASK] Provide intentionally messy but functional code for learning debugging and improvement | [TOPIC] Evaluate NumPy array metadata by accessing intrinsic attributes such as the number of dimensions (.ndim), structural shape (.shape), total element count (.size), and element data type (.dtype)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Numpy | 📊 Level: Beginner | 🌐 Coding5s.com
**Concept:** Inspecting Array Attributes (.ndim, .shape, .size, .dtype)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NumPy array metadata by accessing intrinsic attributes such as the number of dimensions (.ndim), structural shape (.shape), total element count (.size), and element data type (.dtype). Topic details: Inspecting Array Attributes (.ndim, .shape, .size, .dtype)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Numpy | 📊 Level: Beginner
**Topic:** Evaluate NumPy array metadata by accessing intrinsic attributes such as the number of dimensions (.ndim), structural shape (.shape), total element count (.size), and element data type (.dtype)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8" t="str">
        <f t="shared" si="9"/>
        <v>[ROLE] Tech Product Manager assigning a Python Jira Ticket | [TASK] Provide a guided implementation exercise with full solution for learning purposes | [TOPIC] Evaluate NumPy array metadata by accessing intrinsic attributes such as the number of dimensions (.ndim), structural shape (.shape), total element count (.size), and element data type (.dtype)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Numpy | 📊 Level: Beginner | 🌐 Coding5s.com
**Concept:** Inspecting Array Attributes (.ndim, .shape, .size, .dtype)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NumPy array metadata by accessing intrinsic attributes such as the number of dimensions (.ndim), structural shape (.shape), total element count (.size), and element data type (.dtype). Goal: Inspecting Array Attributes (.ndim, .shape, .size, .dtype)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Numpy | 📊 Level: Beginner
**Topic:** Evaluate NumPy array metadata by accessing intrinsic attributes such as the number of dimensions (.ndim), structural shape (.shape), total element count (.size), and element data type (.dtype)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1"/>
        <v/>
      </c>
      <c r="AA12" s="56" t="str">
        <f t="shared" si="12"/>
        <v/>
      </c>
      <c r="AB12" s="56" t="str">
        <f t="shared" si="13"/>
        <v/>
      </c>
      <c r="AC12" s="56" t="str">
        <f t="shared" si="14"/>
        <v/>
      </c>
      <c r="AD12" s="56" t="str">
        <f t="shared" si="15"/>
        <v/>
      </c>
      <c r="AE12" s="55" t="s">
        <v>69</v>
      </c>
      <c r="AF12" s="55" t="s">
        <v>70</v>
      </c>
      <c r="AG12" s="55" t="s">
        <v>71</v>
      </c>
      <c r="AH12" s="56" t="str">
        <f>IF(AE12=$B$6,AG12,"")</f>
        <v/>
      </c>
      <c r="AI12" s="54" t="s">
        <v>72</v>
      </c>
      <c r="AJ12" s="54"/>
      <c r="AK12" s="54">
        <v>4</v>
      </c>
      <c r="AL12" s="54" t="s">
        <v>73</v>
      </c>
      <c r="AM12" s="54" t="s">
        <v>74</v>
      </c>
    </row>
    <row r="13" spans="1:39">
      <c r="A13" s="96">
        <v>8</v>
      </c>
      <c r="B13" s="45" t="str" cm="1">
        <f t="array" ref="B13">IF(H13="PROJECT", CHAR(10) &amp; "- " &amp; _xlfn.TEXTJOIN(CHAR(10) &amp; "- ", TRUE, _xlfn._xlws.FILTER($I$9:$I$1000, ($C$9:$C$1000=C13) * ($H$9:$H$1000="Topic"))), "")</f>
        <v/>
      </c>
      <c r="C13" s="45">
        <f t="shared" si="0"/>
        <v>1</v>
      </c>
      <c r="D13" s="46">
        <v>3</v>
      </c>
      <c r="E13" s="58" t="s">
        <v>49</v>
      </c>
      <c r="F13" s="48">
        <v>5</v>
      </c>
      <c r="G13" s="49" t="s">
        <v>50</v>
      </c>
      <c r="H13" s="49" t="s">
        <v>51</v>
      </c>
      <c r="I13" s="50" t="s">
        <v>666</v>
      </c>
      <c r="J13" s="51" t="s">
        <v>667</v>
      </c>
      <c r="K13" s="103" t="str">
        <f t="shared" si="1"/>
        <v xml:space="preserve">[ROLE] Friendly tutor specializing in Python | [TOPIC] Generate pre-populated NumPy arrays of specific shapes using intrinsic memory allocation functions like np.zeros() for empty states, np.ones() for unit states, and np.empty() for uninitialized states | [LEVEL] Beginner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 | Stage 1 📖 Practice | Python - Numpy | 📊 Level: Beginner | 🌐 Coding5s.com
**Concept:** Intrinsic Array Creation I: Zeros, Ones, and Empty (np.zeros, np.ones, np.empty)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pre-populated NumPy arrays of specific shapes using intrinsic memory allocation functions like np.zeros() for empty states, np.ones() for unit states, and np.empty() for uninitialized states. Topic details: Intrinsic Array Creation I: Zeros, Ones, and Empty (np.zeros, np.ones, np.empty)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Numpy | 📊 Level: Beginner
**Topic:** Generate pre-populated NumPy arrays of specific shapes using intrinsic memory allocation functions like np.zeros() for empty states, np.ones() for unit states, and np.empty() for uninitialized states
---
 | [FOOTER RULE - STRICT] End your response with: '--- ⚡ *Coding5s Mentor System — Eliminating Epistemic Debt*' | </v>
      </c>
      <c r="M13" s="52">
        <v>0</v>
      </c>
      <c r="N13" s="104" t="str">
        <f t="shared" si="3"/>
        <v>[ROLE] Careless Python Developer | [TASK] Generate debugging challenges in Python | | [TOPIC] Generate pre-populated NumPy arrays of specific shapes using intrinsic memory allocation functions like np.zeros() for empty states, np.ones() for unit states, and np.empty() for uninitialized states | | [LEVEL] Beginner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2 🐛 Debug | Python - Numpy | 📊 Level: Beginner | 🌐 Coding5s.com
Concept: Intrinsic Array Creation I: Zeros, Ones, and Empty (np.zeros, np.ones, np.empty)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Numpy | 📊 Level: Beginner
**Topic:** Generate pre-populated NumPy arrays of specific shapes using intrinsic memory allocation functions like np.zeros() for empty states, np.ones() for unit states, and np.empty() for uninitialized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4" t="str">
        <f t="shared" si="5"/>
        <v>[ROLE] Tech Lead | [TASK] Assign incomplete Python script challenges | [TOPIC] Generate pre-populated NumPy arrays of specific shapes using intrinsic memory allocation functions like np.zeros() for empty states, np.ones() for unit states, and np.empty() for uninitialized states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 | Stage 3 🧩 Complete | Python - Numpy | 📊 Level: Beginner | 🌐 Coding5s.com
**Concept:** Intrinsic Array Creation I: Zeros, Ones, and Empty (np.zeros, np.ones, np.empty)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pre-populated NumPy arrays of specific shapes using intrinsic memory allocation functions like np.zeros() for empty states, np.ones() for unit states, and np.empty() for uninitialized states.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Numpy | 📊 Level: Beginner
**Topic:** Generate pre-populated NumPy arrays of specific shapes using intrinsic memory allocation functions like np.zeros() for empty states, np.ones() for unit states, and np.empty() for uninitialized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4" t="str">
        <f t="shared" si="7"/>
        <v>[ROLE] Tech Lead | [TASK] Provide intentionally messy but functional code for learning debugging and improvement | [TOPIC] Generate pre-populated NumPy arrays of specific shapes using intrinsic memory allocation functions like np.zeros() for empty states, np.ones() for unit states, and np.empty() for uninitialized states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Numpy | 📊 Level: Beginner | 🌐 Coding5s.com
**Concept:** Intrinsic Array Creation I: Zeros, Ones, and Empty (np.zeros, np.ones, np.empty)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pre-populated NumPy arrays of specific shapes using intrinsic memory allocation functions like np.zeros() for empty states, np.ones() for unit states, and np.empty() for uninitialized states. Topic details: Intrinsic Array Creation I: Zeros, Ones, and Empty (np.zeros, np.ones, np.empty)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Numpy | 📊 Level: Beginner
**Topic:** Generate pre-populated NumPy arrays of specific shapes using intrinsic memory allocation functions like np.zeros() for empty states, np.ones() for unit states, and np.empty() for uninitialized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8" t="str">
        <f t="shared" si="9"/>
        <v>[ROLE] Tech Product Manager assigning a Python Jira Ticket | [TASK] Provide a guided implementation exercise with full solution for learning purposes | [TOPIC] Generate pre-populated NumPy arrays of specific shapes using intrinsic memory allocation functions like np.zeros() for empty states, np.ones() for unit states, and np.empty() for uninitialized states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Numpy | 📊 Level: Beginner | 🌐 Coding5s.com
**Concept:** Intrinsic Array Creation I: Zeros, Ones, and Empty (np.zeros, np.ones, np.empty)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pre-populated NumPy arrays of specific shapes using intrinsic memory allocation functions like np.zeros() for empty states, np.ones() for unit states, and np.empty() for uninitialized states. Goal: Intrinsic Array Creation I: Zeros, Ones, and Empty (np.zeros, np.ones, np.empty)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Numpy | 📊 Level: Beginner
**Topic:** Generate pre-populated NumPy arrays of specific shapes using intrinsic memory allocation functions like np.zeros() for empty states, np.ones() for unit states, and np.empty() for uninitialized states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1"/>
        <v/>
      </c>
      <c r="AA13" s="56" t="str">
        <f t="shared" si="12"/>
        <v/>
      </c>
      <c r="AB13" s="56" t="str">
        <f t="shared" si="13"/>
        <v/>
      </c>
      <c r="AC13" s="56" t="str">
        <f t="shared" si="14"/>
        <v/>
      </c>
      <c r="AD13" s="56" t="str">
        <f t="shared" si="15"/>
        <v/>
      </c>
      <c r="AE13" s="40" t="s">
        <v>75</v>
      </c>
      <c r="AF13" s="40" t="s">
        <v>76</v>
      </c>
      <c r="AG13" s="40" t="s">
        <v>77</v>
      </c>
      <c r="AH13" s="56" t="str">
        <f t="shared" ref="AH13:AH76" si="16">IF(AE13=$B$6,AG13,"")</f>
        <v/>
      </c>
      <c r="AI13" s="54"/>
      <c r="AJ13" s="54"/>
      <c r="AK13" s="54">
        <v>5</v>
      </c>
      <c r="AL13" s="54" t="s">
        <v>78</v>
      </c>
      <c r="AM13" s="54" t="s">
        <v>79</v>
      </c>
    </row>
    <row r="14" spans="1:39">
      <c r="A14" s="96">
        <v>8</v>
      </c>
      <c r="B14" s="45" t="str" cm="1">
        <f t="array" ref="B14">IF(H14="PROJECT", CHAR(10) &amp; "- " &amp; _xlfn.TEXTJOIN(CHAR(10) &amp; "- ", TRUE, _xlfn._xlws.FILTER($I$9:$I$1000, ($C$9:$C$1000=C14) * ($H$9:$H$1000="Topic"))), "")</f>
        <v/>
      </c>
      <c r="C14" s="45">
        <f t="shared" si="0"/>
        <v>1</v>
      </c>
      <c r="D14" s="57">
        <v>4</v>
      </c>
      <c r="E14" s="58" t="s">
        <v>49</v>
      </c>
      <c r="F14" s="59">
        <v>6</v>
      </c>
      <c r="G14" s="60" t="s">
        <v>50</v>
      </c>
      <c r="H14" s="60" t="s">
        <v>51</v>
      </c>
      <c r="I14" s="61" t="s">
        <v>668</v>
      </c>
      <c r="J14" s="62" t="s">
        <v>669</v>
      </c>
      <c r="K14" s="103" t="str">
        <f t="shared" si="1"/>
        <v xml:space="preserve">[ROLE] Friendly tutor specializing in Python | [TOPIC] Generate numerical sequences in NumPy using np.arange() for strictly defined step-based intervals and np.linspace() for evenly distributed, continuous data points | [LEVEL] Beginner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 | Stage 1 📖 Practice | Python - Numpy | 📊 Level: Beginner | 🌐 Coding5s.com
**Concept:** Intrinsic Array Creation II: Sequences (np.arange, np.linspace)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numerical sequences in NumPy using np.arange() for strictly defined step-based intervals and np.linspace() for evenly distributed, continuous data points. Topic details: Intrinsic Array Creation II: Sequences (np.arange, np.linspace)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 Numpy | 📊 Level: Beginner
**Topic:** Generate numerical sequences in NumPy using np.arange() for strictly defined step-based intervals and np.linspace() for evenly distributed, continuous data points
---
 | [FOOTER RULE - STRICT] End your response with: '--- ⚡ *Coding5s Mentor System — Eliminating Epistemic Debt*' | </v>
      </c>
      <c r="M14" s="52">
        <v>0</v>
      </c>
      <c r="N14" s="104" t="str">
        <f t="shared" si="3"/>
        <v>[ROLE] Careless Python Developer | [TASK] Generate debugging challenges in Python | | [TOPIC] Generate numerical sequences in NumPy using np.arange() for strictly defined step-based intervals and np.linspace() for evenly distributed, continuous data points | | [LEVEL] Beginner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 | Stage 2 🐛 Debug | Python - Numpy | 📊 Level: Beginner | 🌐 Coding5s.com
Concept: Intrinsic Array Creation II: Sequences (np.arange, np.linspace)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numerical sequences in NumPy using np.arange() for strictly defined step-based intervals and np.linspace() for evenly distributed, continuous data points. Topic details: Intrinsic Array Creation II: Sequences (np.arange, np.linspace)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 Numpy | 📊 Level: Beginner
**Topic:** Generate numerical sequences in NumPy using np.arange() for strictly defined step-based intervals and np.linspace() for evenly distributed, continuous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4" t="str">
        <f t="shared" si="5"/>
        <v>[ROLE] Tech Lead | [TASK] Assign incomplete Python script challenges | [TOPIC] Generate numerical sequences in NumPy using np.arange() for strictly defined step-based intervals and np.linspace() for evenly distributed, continuous data points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 | Stage 3 🧩 Complete | Python - Numpy | 📊 Level: Beginner | 🌐 Coding5s.com
**Concept:** Intrinsic Array Creation II: Sequences (np.arange, np.linspace)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numerical sequences in NumPy using np.arange() for strictly defined step-based intervals and np.linspace() for evenly distributed, continuous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numerical sequences in NumPy using np.arange() for strictly defined step-based intervals and np.linspace() for evenly distributed, continuous data points. Topic details: Intrinsic Array Creation II: Sequences (np.arange, np.linspace)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 Numpy | 📊 Level: Beginner
**Topic:** Generate numerical sequences in NumPy using np.arange() for strictly defined step-based intervals and np.linspace() for evenly distributed, continuous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4" t="str">
        <f t="shared" si="7"/>
        <v>[ROLE] Tech Lead | [TASK] Provide intentionally messy but functional code for learning debugging and improvement | [TOPIC] Generate numerical sequences in NumPy using np.arange() for strictly defined step-based intervals and np.linspace() for evenly distributed, continuous data points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 Numpy | 📊 Level: Beginner | 🌐 Coding5s.com
**Concept:** Intrinsic Array Creation II: Sequences (np.arange, np.linspace)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numerical sequences in NumPy using np.arange() for strictly defined step-based intervals and np.linspace() for evenly distributed, continuous data points. Topic details: Intrinsic Array Creation II: Sequences (np.arange, np.linspace)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 Numpy | 📊 Level: Beginner
**Topic:** Generate numerical sequences in NumPy using np.arange() for strictly defined step-based intervals and np.linspace() for evenly distributed, continuous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8" t="str">
        <f t="shared" si="9"/>
        <v>[ROLE] Tech Product Manager assigning a Python Jira Ticket | [TASK] Provide a guided implementation exercise with full solution for learning purposes | [TOPIC] Generate numerical sequences in NumPy using np.arange() for strictly defined step-based intervals and np.linspace() for evenly distributed, continuous data points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 Numpy | 📊 Level: Beginner | 🌐 Coding5s.com
**Concept:** Intrinsic Array Creation II: Sequences (np.arange, np.linspace)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numerical sequences in NumPy using np.arange() for strictly defined step-based intervals and np.linspace() for evenly distributed, continuous data points. Goal: Intrinsic Array Creation II: Sequences (np.arange, np.linspace)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 Numpy | 📊 Level: Beginner
**Topic:** Generate numerical sequences in NumPy using np.arange() for strictly defined step-based intervals and np.linspace() for evenly distributed, continuous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1"/>
        <v/>
      </c>
      <c r="AA14" s="56" t="str">
        <f t="shared" si="12"/>
        <v/>
      </c>
      <c r="AB14" s="56" t="str">
        <f t="shared" si="13"/>
        <v/>
      </c>
      <c r="AC14" s="56" t="str">
        <f t="shared" si="14"/>
        <v/>
      </c>
      <c r="AD14" s="56" t="str">
        <f t="shared" si="15"/>
        <v/>
      </c>
      <c r="AE14" s="40" t="s">
        <v>82</v>
      </c>
      <c r="AF14" s="40" t="s">
        <v>83</v>
      </c>
      <c r="AG14" s="40" t="s">
        <v>84</v>
      </c>
      <c r="AH14" s="56" t="str">
        <f t="shared" si="16"/>
        <v/>
      </c>
      <c r="AI14" s="54"/>
      <c r="AJ14" s="54"/>
      <c r="AK14" s="54">
        <v>6</v>
      </c>
      <c r="AL14" s="54" t="s">
        <v>85</v>
      </c>
      <c r="AM14" s="54" t="s">
        <v>86</v>
      </c>
    </row>
    <row r="15" spans="1:39">
      <c r="A15" s="96" t="s">
        <v>80</v>
      </c>
      <c r="B15" s="45" t="str" cm="1">
        <f t="array" ref="B15">IF(H15="PROJECT", CHAR(10) &amp; "- " &amp; _xlfn.TEXTJOIN(CHAR(10) &amp; "- ", TRUE, _xlfn._xlws.FILTER($I$9:$I$1000, ($C$9:$C$1000=C15) * ($H$9:$H$1000="Topic"))), "")</f>
        <v xml:space="preserve">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v>
      </c>
      <c r="C15" s="45">
        <f t="shared" si="0"/>
        <v>1</v>
      </c>
      <c r="D15" s="46">
        <v>0</v>
      </c>
      <c r="E15" s="58" t="s">
        <v>49</v>
      </c>
      <c r="F15" s="48">
        <v>7</v>
      </c>
      <c r="G15" s="49" t="s">
        <v>50</v>
      </c>
      <c r="H15" s="49" t="s">
        <v>81</v>
      </c>
      <c r="I15" s="50" t="s">
        <v>670</v>
      </c>
      <c r="J15" s="51" t="s">
        <v>671</v>
      </c>
      <c r="K15" s="103" t="str">
        <f t="shared" si="1"/>
        <v>[TASK] Teach through a practical Python - Numpy project following the micro-learning methodology, acting as a supportive tutor, creating a project about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 Numpy | 📊 Level: Beginner | 🌐 Coding5s.com
**Project:** Initialize &amp; Inspect a Synthetic Dataset Grid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5"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synthetic dataset grid generator that takes dimension inputs, initializes a 2D NumPy array using intrinsic sequence functions, and outputs a formatted summary of the array's shape, size, and data type. Topics applied in this project: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[MENTOR CONTEXT ALERT] Be aware of the following infrastructure limitation for this exercise: [ENVIRONMENT CONSTRAINT]: This topic uses input(). You MUST inject a visible Markdown warning at the very beginning of your challenges stating that standard stdin is restricted in Livebooks and they should use online-python.com in their right-hand window if they want to test interactive streams. Also inform: **Please note that ALL other topics and lessons in this curriculum work flawlessly without any execution bugs in Livebook.** Use this knowledge to reassure the student if they present an environment error.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 | Practice | Python - Numpy | 📊 Level: Beginner
**Project:** Build a synthetic dataset grid generator that takes dimension inputs, initializes a 2D NumPy array using intrinsic sequence functions, and outputs a formatted summary of the array's shape, size, and data type
---
 | [FOOTER RULE - STRICT] End your response with: '--- ⚡ *Coding5s Mentor System — Eliminating Epistemic Debt*' | </v>
      </c>
      <c r="M15" s="52">
        <v>0</v>
      </c>
      <c r="N15" s="104" t="str">
        <f t="shared" si="3"/>
        <v>[ROLE] Careless Python Developer | [TASK] Generate debugging project in Python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 Numpy | 📊 Level: Beginner | 🌐 Coding5s.com
Project: Initialize &amp; Inspect a Synthetic Dataset Grid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Quechua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 | Debug | Python - Numpy | 📊 Level: Beginner
**Project:** Build a synthetic dataset grid generator that takes dimension inputs, initializes a 2D NumPy array using intrinsic sequence functions, and outputs a formatted summary of the array's shape, size, and data type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4" t="str">
        <f t="shared" si="5"/>
        <v>[ROLE] Tech Lead | [TASK] Assign incomplete project script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 Numpy | 📊 Level: Beginner | 🌐 Coding5s.com
**Project:** Initialize &amp; Inspect a Synthetic Dataset Grid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 | Complete | Python - Numpy | 📊 Level: Beginner
**Project:** Build a synthetic dataset grid generator that takes dimension inputs, initializes a 2D NumPy array using intrinsic sequence functions, and outputs a formatted summary of the array's shape, size, and data type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4" t="str">
        <f t="shared" si="7"/>
        <v>[ROLE] Tech Lead | [TASK] Provide a messy but functional project for refactoring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Tech Lead. A junior wrote this working but messy code. Tone: professional but exhausted | [HEADER RULE - STRICT] You MUST start your entire response EXACTLY with this markdown block (do not print anything before it):
### 🚀 Project #7 | Stage 4 | Python - Numpy | 📊 Level: Beginner | 🌐 Coding5s.com
**Project:** Initialize &amp; Inspect a Synthetic Dataset Grid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synthetic dataset grid generator that takes dimension inputs, initializes a 2D NumPy array using intrinsic sequence functions, and outputs a formatted summary of the array's shape, size, and data type. Topics involved: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Project objective: Initialize &amp; Inspect a Synthetic Dataset 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 | Refactor | Python - Numpy | 📊 Level: Beginner
**Project:** Build a synthetic dataset grid generator that takes dimension inputs, initializes a 2D NumPy array using intrinsic sequence functions, and outputs a formatted summary of the array's shape, size, and data type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8" t="str">
        <f t="shared" si="9"/>
        <v>[ROLE] Tech Product Manager assigning a Python Jira Ticket | [TASK] Provide a guided project implementation with full solution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#7 | Stage 5 | Python - Numpy | 📊 Level: Beginner | 🌐 Coding5s.com
**Project:** Initialize &amp; Inspect a Synthetic Dataset Grid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synthetic dataset grid generator that takes dimension inputs, initializes a 2D NumPy array using intrinsic sequence functions, and outputs a formatted summary of the array's shape, size, and data type. Topics integrated: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Business Goal: Initialize &amp; Inspect a Synthetic Dataset 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 | Extend | Python - Numpy | 📊 Level: Beginner
**Project:** Build a synthetic dataset grid generator that takes dimension inputs, initializes a 2D NumPy array using intrinsic sequence functions, and outputs a formatted summary of the array's shape, size, and data type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1"/>
        <v>[TASK] Teach through a practical Python - Numpy project following the micro-learning methodology, acting as a supportive tutor, creating a project about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 | Stage 1 | Python - Numpy | 📊 Level: Beginner | 🌐 Coding5s.com
**Project:** Initialize &amp; Inspect a Synthetic Dataset Grid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5" s="56" t="str">
        <f t="shared" si="12"/>
        <v>[ROLE] Careless Python Developer | [TASK] Generate debugging project in Python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[OUTPUT] Only header, dataset summary or statement (if any), email intro, objective, expected output, broken code, and footer | [HEADER RULE - STRICT] You MUST start your entire response EXACTLY with this markdown block (do not print anything before it):
### 🚀 Project #7 | Stage 2 | Python - Numpy | 📊 Level: Beginner | 🌐 Coding5s.com
Project: Initialize &amp; Inspect a Synthetic Dataset Grid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Quechua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5" s="56" t="str">
        <f t="shared" si="13"/>
        <v>[ROLE] Tech Lead | [TASK] Assign incomplete project script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 | Stage 3 | Python - Numpy | 📊 Level: Beginner | 🌐 Coding5s.com
**Project:** Initialize &amp; Inspect a Synthetic Dataset Grid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5" s="56" t="str">
        <f t="shared" si="14"/>
        <v>[ROLE] Tech Lead | [TASK] Provide a messy but functional project for refactoring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Tech Lead. A junior wrote this working but messy code. Tone: professional but exhausted | [HEADER RULE - STRICT] You MUST start your entire response EXACTLY with this markdown block (do not print anything before it):
### 🚀 Project #7 | Stage 4 | Python - Numpy | 📊 Level: Beginner | 🌐 Coding5s.com
**Project:** Initialize &amp; Inspect a Synthetic Dataset Grid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5" s="56" t="str">
        <f t="shared" si="15"/>
        <v>[ROLE] Tech Product Manager assigning a Python Jira Ticket | [TASK] Provide a guided project implementation with full solution | [PROJECT] Build a synthetic dataset grid generator that takes dimension inputs, initializes a 2D NumPy array using intrinsic sequence functions, and outputs a formatted summary of the array's shape, size, and data type | [TOPICS USED] 
- Import the NumPy library using the standard alias 'np' in Python to access its core array processing and numerical capabilities
- Create one-dimensional NumPy arrays from standard Python lists using the np.array() function to initialize vector data structures
- Construct two-dimensional and three-dimensional NumPy arrays using nested Python lists to represent complex matrices and multi-dimensional tensors
- Evaluate NumPy array metadata by accessing intrinsic attributes such as the number of dimensions (.ndim), structural shape (.shape), total element count (.size), and element data type (.dtype)
- Generate pre-populated NumPy arrays of specific shapes using intrinsic memory allocation functions like np.zeros() for empty states, np.ones() for unit states, and np.empty() for uninitialized states
- Generate numerical sequences in NumPy using np.arange() for strictly defined step-based intervals and np.linspace() for evenly distributed, continuous data points | [LEVEL] Beginner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#7 | Stage 5 | Python - Numpy | 📊 Level: Beginner | 🌐 Coding5s.com
**Project:** Initialize &amp; Inspect a Synthetic Dataset Grid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5" s="40" t="s">
        <v>87</v>
      </c>
      <c r="AF15" s="40" t="s">
        <v>88</v>
      </c>
      <c r="AG15" s="40" t="s">
        <v>89</v>
      </c>
      <c r="AH15" s="56" t="str">
        <f t="shared" si="16"/>
        <v/>
      </c>
      <c r="AI15" s="54"/>
      <c r="AJ15" s="54" t="s">
        <v>90</v>
      </c>
      <c r="AK15" s="54">
        <v>7</v>
      </c>
      <c r="AL15" s="54" t="s">
        <v>91</v>
      </c>
      <c r="AM15" s="54" t="s">
        <v>92</v>
      </c>
    </row>
    <row r="16" spans="1:39">
      <c r="A16" s="96">
        <v>8</v>
      </c>
      <c r="B16" s="45" t="str" cm="1">
        <f t="array" ref="B16">IF(H16="PROJECT", CHAR(10) &amp; "- " &amp; _xlfn.TEXTJOIN(CHAR(10) &amp; "- ", TRUE, _xlfn._xlws.FILTER($I$9:$I$1000, ($C$9:$C$1000=C16) * ($H$9:$H$1000="Topic"))), "")</f>
        <v/>
      </c>
      <c r="C16" s="45">
        <f t="shared" si="0"/>
        <v>2</v>
      </c>
      <c r="D16" s="57">
        <v>4</v>
      </c>
      <c r="E16" s="58" t="s">
        <v>49</v>
      </c>
      <c r="F16" s="59">
        <v>8</v>
      </c>
      <c r="G16" s="60" t="s">
        <v>50</v>
      </c>
      <c r="H16" s="60" t="s">
        <v>51</v>
      </c>
      <c r="I16" s="61" t="s">
        <v>672</v>
      </c>
      <c r="J16" s="62" t="s">
        <v>673</v>
      </c>
      <c r="K16" s="103" t="str">
        <f t="shared" si="1"/>
        <v xml:space="preserve">[ROLE] Friendly tutor specializing in Python | [TOPIC] Specify memory-efficient data types during NumPy array creation using the dtype parameter and convert existing array structures into new types using the .astype() method | [LEVEL] Beginner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 | Stage 1 📖 Practice | Python - Numpy | 📊 Level: Beginner | 🌐 Coding5s.com
**Concept:** Data Types and Casting (dtype parameter, .astype())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Specify memory-efficient data types during NumPy array creation using the dtype parameter and convert existing array structures into new types using the .astype() method. Topic details: Data Types and Casting (dtype parameter, .astype())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Numpy | 📊 Level: Beginner
**Topic:** Specify memory-efficient data types during NumPy array creation using the dtype parameter and convert existing array structures into new types using the .astype() method
---
 | [FOOTER RULE - STRICT] End your response with: '--- ⚡ *Coding5s Mentor System — Eliminating Epistemic Debt*' | </v>
      </c>
      <c r="M16" s="52">
        <v>0</v>
      </c>
      <c r="N16" s="104" t="str">
        <f t="shared" si="3"/>
        <v>[ROLE] Careless Python Developer | [TASK] Generate debugging challenges in Python | | [TOPIC] Specify memory-efficient data types during NumPy array creation using the dtype parameter and convert existing array structures into new types using the .astype() method | | [LEVEL] Beginner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2 🐛 Debug | Python - Numpy | 📊 Level: Beginner | 🌐 Coding5s.com
Concept: Data Types and Casting (dtype parameter, .astype())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Specify memory-efficient data types during NumPy array creation using the dtype parameter and convert existing array structures into new types using the .astype() method. Topic details: Data Types and Casting (dtype parameter, .astype())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Numpy | 📊 Level: Beginner
**Topic:** Specify memory-efficient data types during NumPy array creation using the dtype parameter and convert existing array structures into new types using the .astype()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4" t="str">
        <f t="shared" si="5"/>
        <v>[ROLE] Tech Lead | [TASK] Assign incomplete Python script challenges | [TOPIC] Specify memory-efficient data types during NumPy array creation using the dtype parameter and convert existing array structures into new types using the .astype() method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 | Stage 3 🧩 Complete | Python - Numpy | 📊 Level: Beginner | 🌐 Coding5s.com
**Concept:** Data Types and Casting (dtype parameter, .astype())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Specify memory-efficient data types during NumPy array creation using the dtype parameter and convert existing array structures into new types using the .astype()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Specify memory-efficient data types during NumPy array creation using the dtype parameter and convert existing array structures into new types using the .astype() method. Topic details: Data Types and Casting (dtype parameter, .astype())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Numpy | 📊 Level: Beginner
**Topic:** Specify memory-efficient data types during NumPy array creation using the dtype parameter and convert existing array structures into new types using the .astype()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4" t="str">
        <f t="shared" si="7"/>
        <v>[ROLE] Tech Lead | [TASK] Provide intentionally messy but functional code for learning debugging and improvement | [TOPIC] Specify memory-efficient data types during NumPy array creation using the dtype parameter and convert existing array structures into new types using the .astype() method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Numpy | 📊 Level: Beginner | 🌐 Coding5s.com
**Concept:** Data Types and Casting (dtype parameter, .astype())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Specify memory-efficient data types during NumPy array creation using the dtype parameter and convert existing array structures into new types using the .astype() method. Topic details: Data Types and Casting (dtype parameter, .astype())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Numpy | 📊 Level: Beginner
**Topic:** Specify memory-efficient data types during NumPy array creation using the dtype parameter and convert existing array structures into new types using the .astype()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8" t="str">
        <f t="shared" si="9"/>
        <v>[ROLE] Tech Product Manager assigning a Python Jira Ticket | [TASK] Provide a guided implementation exercise with full solution for learning purposes | [TOPIC] Specify memory-efficient data types during NumPy array creation using the dtype parameter and convert existing array structures into new types using the .astype() method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Numpy | 📊 Level: Beginner | 🌐 Coding5s.com
**Concept:** Data Types and Casting (dtype parameter, .astype())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Specify memory-efficient data types during NumPy array creation using the dtype parameter and convert existing array structures into new types using the .astype() method. Goal: Data Types and Casting (dtype parameter, .astype())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Numpy | 📊 Level: Beginner
**Topic:** Specify memory-efficient data types during NumPy array creation using the dtype parameter and convert existing array structures into new types using the .astype()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1"/>
        <v/>
      </c>
      <c r="AA16" s="56" t="str">
        <f t="shared" si="12"/>
        <v/>
      </c>
      <c r="AB16" s="56" t="str">
        <f t="shared" si="13"/>
        <v/>
      </c>
      <c r="AC16" s="56" t="str">
        <f t="shared" si="14"/>
        <v/>
      </c>
      <c r="AD16" s="56" t="str">
        <f t="shared" si="15"/>
        <v/>
      </c>
      <c r="AE16" s="40" t="s">
        <v>93</v>
      </c>
      <c r="AF16" s="40" t="s">
        <v>94</v>
      </c>
      <c r="AG16" s="40" t="s">
        <v>95</v>
      </c>
      <c r="AH16" s="56" t="str">
        <f t="shared" si="16"/>
        <v/>
      </c>
      <c r="AI16" s="54"/>
      <c r="AJ16" s="54"/>
      <c r="AK16" s="54">
        <v>8</v>
      </c>
      <c r="AL16" s="54" t="s">
        <v>96</v>
      </c>
      <c r="AM16" s="54" t="s">
        <v>97</v>
      </c>
    </row>
    <row r="17" spans="1:39">
      <c r="A17" s="96">
        <v>8</v>
      </c>
      <c r="B17" s="45" t="str" cm="1">
        <f t="array" ref="B17">IF(H17="PROJECT", CHAR(10) &amp; "- " &amp; _xlfn.TEXTJOIN(CHAR(10) &amp; "- ", TRUE, _xlfn._xlws.FILTER($I$9:$I$1000, ($C$9:$C$1000=C17) * ($H$9:$H$1000="Topic"))), "")</f>
        <v/>
      </c>
      <c r="C17" s="45">
        <f t="shared" si="0"/>
        <v>2</v>
      </c>
      <c r="D17" s="46">
        <v>3</v>
      </c>
      <c r="E17" s="58" t="s">
        <v>49</v>
      </c>
      <c r="F17" s="48">
        <v>9</v>
      </c>
      <c r="G17" s="49" t="s">
        <v>50</v>
      </c>
      <c r="H17" s="49" t="s">
        <v>51</v>
      </c>
      <c r="I17" s="50" t="s">
        <v>674</v>
      </c>
      <c r="J17" s="51" t="s">
        <v>675</v>
      </c>
      <c r="K17" s="103" t="str">
        <f t="shared" si="1"/>
        <v xml:space="preserve">[ROLE] Friendly tutor specializing in Python | [TOPIC] Access specific elements in one-dimensional NumPy arrays using positive indexing for forward selection and negative indexing for reverse numerical selection | [LEVEL] Beginner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CRITICAL PROHIBITION: Do NOT use f-strings (f"...") or any advanced text formatting methods yet. Use basic print() with multiple arguments separated by commas for text labels and variables.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Print raw numeric outputs directly without forcing custom monetary formatting structures yet.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#9 | Stage 1 📖 Practice | Python - Numpy | 📊 Level: Beginner | 🌐 Coding5s.com
**Concept:** Basic 1D Indexing (Positive &amp; Negative indices)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specific elements in one-dimensional NumPy arrays using positive indexing for forward selection and negative indexing for reverse numerical selection. Topic details: Basic 1D Indexing (Positive &amp; Negative indices)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Numpy | 📊 Level: Beginner
**Topic:** Access specific elements in one-dimensional NumPy arrays using positive indexing for forward selection and negative indexing for reverse numerical selection
---
 | [FOOTER RULE - STRICT] End your response with: '--- ⚡ *Coding5s Mentor System — Eliminating Epistemic Debt*' | </v>
      </c>
      <c r="M17" s="53">
        <v>0</v>
      </c>
      <c r="N17" s="104" t="str">
        <f t="shared" si="3"/>
        <v>[ROLE] Careless Python Developer | [TASK] Generate debugging challenges in Python | | [TOPIC] Access specific elements in one-dimensional NumPy arrays using positive indexing for forward selection and negative indexing for reverse numerical selection | | [LEVEL] Beginner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2 🐛 Debug | Python - Numpy | 📊 Level: Beginner | 🌐 Coding5s.com
Concept: Basic 1D Indexing (Positive &amp; Negative indices)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specific elements in one-dimensional NumPy arrays using positive indexing for forward selection and negative indexing for reverse numerical selection. Topic details: Basic 1D Indexing (Positive &amp; Negative indices)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Numpy | 📊 Level: Beginner
**Topic:** Access specific elements in one-dimensional NumPy arrays using positive indexing for forward selection and negative indexing for reverse numerical selection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4" t="str">
        <f t="shared" si="5"/>
        <v>[ROLE] Tech Lead | [TASK] Assign incomplete Python script challenges | [TOPIC] Access specific elements in one-dimensional NumPy arrays using positive indexing for forward selection and negative indexing for reverse numerical selection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#9 | Stage 3 🧩 Complete | Python - Numpy | 📊 Level: Beginner | 🌐 Coding5s.com
**Concept:** Basic 1D Indexing (Positive &amp; Negative indices)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specific elements in one-dimensional NumPy arrays using positive indexing for forward selection and negative indexing for reverse numerical selection.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specific elements in one-dimensional NumPy arrays using positive indexing for forward selection and negative indexing for reverse numerical selection. Topic details: Basic 1D Indexing (Positive &amp; Negative indices)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Numpy | 📊 Level: Beginner
**Topic:** Access specific elements in one-dimensional NumPy arrays using positive indexing for forward selection and negative indexing for reverse numerical selection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4" t="str">
        <f t="shared" si="7"/>
        <v>[ROLE] Tech Lead | [TASK] Provide intentionally messy but functional code for learning debugging and improvement | [TOPIC] Access specific elements in one-dimensional NumPy arrays using positive indexing for forward selection and negative indexing for reverse numerical selection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Numpy | 📊 Level: Beginner | 🌐 Coding5s.com
**Concept:** Basic 1D Indexing (Positive &amp; Negative indices)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specific elements in one-dimensional NumPy arrays using positive indexing for forward selection and negative indexing for reverse numerical selection. Topic details: Basic 1D Indexing (Positive &amp; Negative indices)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Numpy | 📊 Level: Beginner
**Topic:** Access specific elements in one-dimensional NumPy arrays using positive indexing for forward selection and negative indexing for reverse numerical selection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8" t="str">
        <f t="shared" si="9"/>
        <v>[ROLE] Tech Product Manager assigning a Python Jira Ticket | [TASK] Provide a guided implementation exercise with full solution for learning purposes | [TOPIC] Access specific elements in one-dimensional NumPy arrays using positive indexing for forward selection and negative indexing for reverse numerical selection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Numpy | 📊 Level: Beginner | 🌐 Coding5s.com
**Concept:** Basic 1D Indexing (Positive &amp; Negative indices)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specific elements in one-dimensional NumPy arrays using positive indexing for forward selection and negative indexing for reverse numerical selection. Goal: Basic 1D Indexing (Positive &amp; Negative indices)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Numpy | 📊 Level: Beginner
**Topic:** Access specific elements in one-dimensional NumPy arrays using positive indexing for forward selection and negative indexing for reverse numerical selection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1"/>
        <v/>
      </c>
      <c r="AA17" s="56" t="str">
        <f t="shared" si="12"/>
        <v/>
      </c>
      <c r="AB17" s="56" t="str">
        <f t="shared" si="13"/>
        <v/>
      </c>
      <c r="AC17" s="56" t="str">
        <f t="shared" si="14"/>
        <v/>
      </c>
      <c r="AD17" s="56" t="str">
        <f t="shared" si="15"/>
        <v/>
      </c>
      <c r="AE17" s="40" t="s">
        <v>98</v>
      </c>
      <c r="AF17" s="40" t="s">
        <v>99</v>
      </c>
      <c r="AG17" s="40" t="s">
        <v>100</v>
      </c>
      <c r="AH17" s="56" t="str">
        <f t="shared" si="16"/>
        <v/>
      </c>
      <c r="AI17" s="54"/>
      <c r="AJ17" s="54"/>
      <c r="AK17" s="54">
        <v>9</v>
      </c>
      <c r="AL17" s="54" t="s">
        <v>101</v>
      </c>
      <c r="AM17" s="54" t="s">
        <v>102</v>
      </c>
    </row>
    <row r="18" spans="1:39">
      <c r="A18" s="96">
        <v>8</v>
      </c>
      <c r="B18" s="45" t="str" cm="1">
        <f t="array" ref="B18">IF(H18="PROJECT", CHAR(10) &amp; "- " &amp; _xlfn.TEXTJOIN(CHAR(10) &amp; "- ", TRUE, _xlfn._xlws.FILTER($I$9:$I$1000, ($C$9:$C$1000=C18) * ($H$9:$H$1000="Topic"))), "")</f>
        <v/>
      </c>
      <c r="C18" s="45">
        <f t="shared" si="0"/>
        <v>2</v>
      </c>
      <c r="D18" s="57">
        <v>4</v>
      </c>
      <c r="E18" s="58" t="s">
        <v>49</v>
      </c>
      <c r="F18" s="59">
        <v>10</v>
      </c>
      <c r="G18" s="60" t="s">
        <v>163</v>
      </c>
      <c r="H18" s="60" t="s">
        <v>51</v>
      </c>
      <c r="I18" s="61" t="s">
        <v>676</v>
      </c>
      <c r="J18" s="62" t="s">
        <v>677</v>
      </c>
      <c r="K18" s="103" t="str">
        <f t="shared" si="1"/>
        <v xml:space="preserve">[ROLE] Friendly tutor specializing in Python | [TOPIC] Extract sequential subsets of one-dimensional NumPy arrays using standard slicing notation to define precise start, stop, and step intervals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#10 | Stage 1 📖 Practice | Python - Numpy | 📊 Level: Intermediate | 🌐 Coding5s.com
**Concept:** Basic 1D Slicing ([start:stop:step])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sequential subsets of one-dimensional NumPy arrays using standard slicing notation to define precise start, stop, and step intervals. Topic details: Basic 1D Slicing ([start:stop:step])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Numpy | 📊 Level: Intermediate
**Topic:** Extract sequential subsets of one-dimensional NumPy arrays using standard slicing notation to define precise start, stop, and step intervals
---
 | [FOOTER RULE - STRICT] End your response with: '--- ⚡ *Coding5s Mentor System — Eliminating Epistemic Debt*' | </v>
      </c>
      <c r="M18" s="52">
        <v>0</v>
      </c>
      <c r="N18" s="104" t="str">
        <f t="shared" si="3"/>
        <v>[ROLE] Careless Python Developer | [TASK] Generate debugging challenges in Python | | [TOPIC] Extract sequential subsets of one-dimensional NumPy arrays using standard slicing notation to define precise start, stop, and step intervals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2 🐛 Debug | Python - Numpy | 📊 Level: Intermediate | 🌐 Coding5s.com
Concept: Basic 1D Slicing ([start:stop:step])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sequential subsets of one-dimensional NumPy arrays using standard slicing notation to define precise start, stop, and step intervals. Topic details: Basic 1D Slicing ([start:stop:step])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Numpy | 📊 Level: Intermediate
**Topic:** Extract sequential subsets of one-dimensional NumPy arrays using standard slicing notation to define precise start, stop, and step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4" t="str">
        <f t="shared" si="5"/>
        <v>[ROLE] Tech Lead | [TASK] Assign incomplete Python script challenges | [TOPIC] Extract sequential subsets of one-dimensional NumPy arrays using standard slicing notation to define precise start, stop, and step intervals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#10 | Stage 3 🧩 Complete | Python - Numpy | 📊 Level: Intermediate | 🌐 Coding5s.com
**Concept:** Basic 1D Slicing ([start:stop:step])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sequential subsets of one-dimensional NumPy arrays using standard slicing notation to define precise start, stop, and step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sequential subsets of one-dimensional NumPy arrays using standard slicing notation to define precise start, stop, and step intervals. Topic details: Basic 1D Slicing ([start:stop:step])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Numpy | 📊 Level: Intermediate
**Topic:** Extract sequential subsets of one-dimensional NumPy arrays using standard slicing notation to define precise start, stop, and step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4" t="str">
        <f t="shared" si="7"/>
        <v>[ROLE] Tech Lead | [TASK] Provide intentionally messy but functional code for learning debugging and improvement | [TOPIC] Extract sequential subsets of one-dimensional NumPy arrays using standard slicing notation to define precise start, stop, and step intervals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Numpy | 📊 Level: Intermediate | 🌐 Coding5s.com
**Concept:** Basic 1D Slicing ([start:stop:step])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sequential subsets of one-dimensional NumPy arrays using standard slicing notation to define precise start, stop, and step intervals. Topic details: Basic 1D Slicing ([start:stop:step])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Numpy | 📊 Level: Intermediate
**Topic:** Extract sequential subsets of one-dimensional NumPy arrays using standard slicing notation to define precise start, stop, and step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8" t="str">
        <f t="shared" si="9"/>
        <v>[ROLE] Tech Product Manager assigning a Python Jira Ticket | [TASK] Provide a guided implementation exercise with full solution for learning purposes | [TOPIC] Extract sequential subsets of one-dimensional NumPy arrays using standard slicing notation to define precise start, stop, and step intervals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Numpy | 📊 Level: Intermediate | 🌐 Coding5s.com
**Concept:** Basic 1D Slicing ([start:stop:step])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sequential subsets of one-dimensional NumPy arrays using standard slicing notation to define precise start, stop, and step intervals. Goal: Basic 1D Slicing ([start:stop:step])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Numpy | 📊 Level: Intermediate
**Topic:** Extract sequential subsets of one-dimensional NumPy arrays using standard slicing notation to define precise start, stop, and step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1"/>
        <v/>
      </c>
      <c r="AA18" s="56" t="str">
        <f t="shared" si="12"/>
        <v/>
      </c>
      <c r="AB18" s="56" t="str">
        <f t="shared" si="13"/>
        <v/>
      </c>
      <c r="AC18" s="56" t="str">
        <f t="shared" si="14"/>
        <v/>
      </c>
      <c r="AD18" s="56" t="str">
        <f t="shared" si="15"/>
        <v/>
      </c>
      <c r="AE18" s="40" t="s">
        <v>103</v>
      </c>
      <c r="AF18" s="40" t="s">
        <v>104</v>
      </c>
      <c r="AG18" s="40" t="s">
        <v>105</v>
      </c>
      <c r="AH18" s="56" t="str">
        <f t="shared" si="16"/>
        <v/>
      </c>
      <c r="AI18" s="54"/>
      <c r="AJ18" s="54"/>
      <c r="AK18" s="54">
        <v>10</v>
      </c>
      <c r="AL18" s="54" t="s">
        <v>106</v>
      </c>
      <c r="AM18" s="54" t="s">
        <v>107</v>
      </c>
    </row>
    <row r="19" spans="1:39">
      <c r="A19" s="96">
        <v>8</v>
      </c>
      <c r="B19" s="45" t="str" cm="1">
        <f t="array" ref="B19">IF(H19="PROJECT", CHAR(10) &amp; "- " &amp; _xlfn.TEXTJOIN(CHAR(10) &amp; "- ", TRUE, _xlfn._xlws.FILTER($I$9:$I$1000, ($C$9:$C$1000=C19) * ($H$9:$H$1000="Topic"))), "")</f>
        <v/>
      </c>
      <c r="C19" s="45">
        <f t="shared" si="0"/>
        <v>2</v>
      </c>
      <c r="D19" s="46">
        <v>4</v>
      </c>
      <c r="E19" s="58" t="s">
        <v>49</v>
      </c>
      <c r="F19" s="48">
        <v>11</v>
      </c>
      <c r="G19" s="49" t="s">
        <v>163</v>
      </c>
      <c r="H19" s="49" t="s">
        <v>51</v>
      </c>
      <c r="I19" s="50" t="s">
        <v>678</v>
      </c>
      <c r="J19" s="51" t="s">
        <v>679</v>
      </c>
      <c r="K19" s="103" t="str">
        <f t="shared" si="1"/>
        <v xml:space="preserve">[ROLE] Friendly tutor specializing in Python | [TOPIC] Access discrete elements within multi-dimensional NumPy arrays by explicitly specifying targeted row and column index coordinates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#11 | Stage 1 📖 Practice | Python - Numpy | 📊 Level: Intermediate | 🌐 Coding5s.com
**Concept:** Multi-dimensional Indexing (array[row, col])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Access discrete elements within multi-dimensional NumPy arrays by explicitly specifying targeted row and column index coordinates. Topic details: Multi-dimensional Indexing (array[row, col])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Python - Numpy | 📊 Level: Intermediate
**Topic:** Access discrete elements within multi-dimensional NumPy arrays by explicitly specifying targeted row and column index coordinates
---
 | [FOOTER RULE - STRICT] End your response with: '--- ⚡ *Coding5s Mentor System — Eliminating Epistemic Debt*' | </v>
      </c>
      <c r="M19" s="53">
        <v>0</v>
      </c>
      <c r="N19" s="104" t="str">
        <f t="shared" si="3"/>
        <v>[ROLE] Careless Python Developer | [TASK] Generate debugging challenges in Python | | [TOPIC] Access discrete elements within multi-dimensional NumPy arrays by explicitly specifying targeted row and column index coordinates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2 🐛 Debug | Python - Numpy | 📊 Level: Intermediate | 🌐 Coding5s.com
Concept: Multi-dimensional Indexing (array[row, col])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Access discrete elements within multi-dimensional NumPy arrays by explicitly specifying targeted row and column index coordinates. Topic details: Multi-dimensional Indexing (array[row, col])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Python - Numpy | 📊 Level: Intermediate
**Topic:** Access discrete elements within multi-dimensional NumPy arrays by explicitly specifying targeted row and column index coordinates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4" t="str">
        <f t="shared" si="5"/>
        <v>[ROLE] Tech Lead | [TASK] Assign incomplete Python script challenges | [TOPIC] Access discrete elements within multi-dimensional NumPy arrays by explicitly specifying targeted row and column index coordinates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#11 | Stage 3 🧩 Complete | Python - Numpy | 📊 Level: Intermediate | 🌐 Coding5s.com
**Concept:** Multi-dimensional Indexing (array[row, col])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Access discrete elements within multi-dimensional NumPy arrays by explicitly specifying targeted row and column index coordinates.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Access discrete elements within multi-dimensional NumPy arrays by explicitly specifying targeted row and column index coordinates. Topic details: Multi-dimensional Indexing (array[row, col])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Python - Numpy | 📊 Level: Intermediate
**Topic:** Access discrete elements within multi-dimensional NumPy arrays by explicitly specifying targeted row and column index coordinates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4" t="str">
        <f t="shared" si="7"/>
        <v>[ROLE] Tech Lead | [TASK] Provide intentionally messy but functional code for learning debugging and improvement | [TOPIC] Access discrete elements within multi-dimensional NumPy arrays by explicitly specifying targeted row and column index coordinates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Python - Numpy | 📊 Level: Intermediate | 🌐 Coding5s.com
**Concept:** Multi-dimensional Indexing (array[row, col])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Access discrete elements within multi-dimensional NumPy arrays by explicitly specifying targeted row and column index coordinates. Topic details: Multi-dimensional Indexing (array[row, col])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Python - Numpy | 📊 Level: Intermediate
**Topic:** Access discrete elements within multi-dimensional NumPy arrays by explicitly specifying targeted row and column index coordinates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8" t="str">
        <f t="shared" si="9"/>
        <v>[ROLE] Tech Product Manager assigning a Python Jira Ticket | [TASK] Provide a guided implementation exercise with full solution for learning purposes | [TOPIC] Access discrete elements within multi-dimensional NumPy arrays by explicitly specifying targeted row and column index coordinates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Python - Numpy | 📊 Level: Intermediate | 🌐 Coding5s.com
**Concept:** Multi-dimensional Indexing (array[row, col])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Access discrete elements within multi-dimensional NumPy arrays by explicitly specifying targeted row and column index coordinates. Goal: Multi-dimensional Indexing (array[row, col])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Python - Numpy | 📊 Level: Intermediate
**Topic:** Access discrete elements within multi-dimensional NumPy arrays by explicitly specifying targeted row and column index coordinates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1"/>
        <v/>
      </c>
      <c r="AA19" s="56" t="str">
        <f t="shared" si="12"/>
        <v/>
      </c>
      <c r="AB19" s="56" t="str">
        <f t="shared" si="13"/>
        <v/>
      </c>
      <c r="AC19" s="56" t="str">
        <f t="shared" si="14"/>
        <v/>
      </c>
      <c r="AD19" s="56" t="str">
        <f t="shared" si="15"/>
        <v/>
      </c>
      <c r="AE19" s="40" t="s">
        <v>108</v>
      </c>
      <c r="AF19" s="40" t="s">
        <v>109</v>
      </c>
      <c r="AG19" s="40" t="s">
        <v>110</v>
      </c>
      <c r="AH19" s="56" t="str">
        <f t="shared" si="16"/>
        <v/>
      </c>
      <c r="AI19" s="54"/>
      <c r="AJ19" s="54"/>
      <c r="AK19" s="54">
        <v>11</v>
      </c>
      <c r="AL19" s="54" t="s">
        <v>111</v>
      </c>
      <c r="AM19" s="54" t="s">
        <v>112</v>
      </c>
    </row>
    <row r="20" spans="1:39">
      <c r="A20" s="96">
        <v>8</v>
      </c>
      <c r="B20" s="45" t="str" cm="1">
        <f t="array" ref="B20">IF(H20="PROJECT", CHAR(10) &amp; "- " &amp; _xlfn.TEXTJOIN(CHAR(10) &amp; "- ", TRUE, _xlfn._xlws.FILTER($I$9:$I$1000, ($C$9:$C$1000=C20) * ($H$9:$H$1000="Topic"))), "")</f>
        <v/>
      </c>
      <c r="C20" s="45">
        <f t="shared" si="0"/>
        <v>2</v>
      </c>
      <c r="D20" s="57">
        <v>4</v>
      </c>
      <c r="E20" s="58" t="s">
        <v>49</v>
      </c>
      <c r="F20" s="59">
        <v>12</v>
      </c>
      <c r="G20" s="60" t="s">
        <v>163</v>
      </c>
      <c r="H20" s="60" t="s">
        <v>51</v>
      </c>
      <c r="I20" s="61" t="s">
        <v>680</v>
      </c>
      <c r="J20" s="62" t="s">
        <v>681</v>
      </c>
      <c r="K20" s="103" t="str">
        <f t="shared" si="1"/>
        <v xml:space="preserve">[ROLE] Friendly tutor specializing in Python | [TOPIC] Extract isolated sub-matrices from multi-dimensional NumPy arrays by applying slicing notation across both row and column axes simultaneously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#12 | Stage 1 📖 Practice | Python - Numpy | 📊 Level: Intermediate | 🌐 Coding5s.com
**Concept:** Multi-dimensional Slicing (array[row_slice, col_slice])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isolated sub-matrices from multi-dimensional NumPy arrays by applying slicing notation across both row and column axes simultaneously. Topic details: Multi-dimensional Slicing (array[row_slice, col_slice])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 Numpy | 📊 Level: Intermediate
**Topic:** Extract isolated sub-matrices from multi-dimensional NumPy arrays by applying slicing notation across both row and column axes simultaneously
---
 | [FOOTER RULE - STRICT] End your response with: '--- ⚡ *Coding5s Mentor System — Eliminating Epistemic Debt*' | </v>
      </c>
      <c r="M20" s="52">
        <v>0</v>
      </c>
      <c r="N20" s="104" t="str">
        <f t="shared" si="3"/>
        <v>[ROLE] Careless Python Developer | [TASK] Generate debugging challenges in Python | | [TOPIC] Extract isolated sub-matrices from multi-dimensional NumPy arrays by applying slicing notation across both row and column axes simultaneously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#12 | Stage 2 🐛 Debug | Python - Numpy | 📊 Level: Intermediate | 🌐 Coding5s.com
Concept: Multi-dimensional Slicing (array[row_slice, col_slice])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isolated sub-matrices from multi-dimensional NumPy arrays by applying slicing notation across both row and column axes simultaneously. Topic details: Multi-dimensional Slicing (array[row_slice, col_slice])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 Numpy | 📊 Level: Intermediate
**Topic:** Extract isolated sub-matrices from multi-dimensional NumPy arrays by applying slicing notation across both row and column axes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4" t="str">
        <f t="shared" si="5"/>
        <v>[ROLE] Tech Lead | [TASK] Assign incomplete Python script challenges | [TOPIC] Extract isolated sub-matrices from multi-dimensional NumPy arrays by applying slicing notation across both row and column axes simultaneously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#12 | Stage 3 🧩 Complete | Python - Numpy | 📊 Level: Intermediate | 🌐 Coding5s.com
**Concept:** Multi-dimensional Slicing (array[row_slice, col_slice])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isolated sub-matrices from multi-dimensional NumPy arrays by applying slicing notation across both row and column axes simultaneously.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isolated sub-matrices from multi-dimensional NumPy arrays by applying slicing notation across both row and column axes simultaneously. Topic details: Multi-dimensional Slicing (array[row_slice, col_slice])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 Numpy | 📊 Level: Intermediate
**Topic:** Extract isolated sub-matrices from multi-dimensional NumPy arrays by applying slicing notation across both row and column axes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4" t="str">
        <f t="shared" si="7"/>
        <v>[ROLE] Tech Lead | [TASK] Provide intentionally messy but functional code for learning debugging and improvement | [TOPIC] Extract isolated sub-matrices from multi-dimensional NumPy arrays by applying slicing notation across both row and column axes simultaneously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 Numpy | 📊 Level: Intermediate | 🌐 Coding5s.com
**Concept:** Multi-dimensional Slicing (array[row_slice, col_slice])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isolated sub-matrices from multi-dimensional NumPy arrays by applying slicing notation across both row and column axes simultaneously. Topic details: Multi-dimensional Slicing (array[row_slice, col_slice])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 Numpy | 📊 Level: Intermediate
**Topic:** Extract isolated sub-matrices from multi-dimensional NumPy arrays by applying slicing notation across both row and column axes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8" t="str">
        <f t="shared" si="9"/>
        <v>[ROLE] Tech Product Manager assigning a Python Jira Ticket | [TASK] Provide a guided implementation exercise with full solution for learning purposes | [TOPIC] Extract isolated sub-matrices from multi-dimensional NumPy arrays by applying slicing notation across both row and column axes simultaneously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 Numpy | 📊 Level: Intermediate | 🌐 Coding5s.com
**Concept:** Multi-dimensional Slicing (array[row_slice, col_slice])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isolated sub-matrices from multi-dimensional NumPy arrays by applying slicing notation across both row and column axes simultaneously. Goal: Multi-dimensional Slicing (array[row_slice, col_slice])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 Numpy | 📊 Level: Intermediate
**Topic:** Extract isolated sub-matrices from multi-dimensional NumPy arrays by applying slicing notation across both row and column axes simultaneously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1"/>
        <v/>
      </c>
      <c r="AA20" s="56" t="str">
        <f t="shared" si="12"/>
        <v/>
      </c>
      <c r="AB20" s="56" t="str">
        <f t="shared" si="13"/>
        <v/>
      </c>
      <c r="AC20" s="56" t="str">
        <f t="shared" si="14"/>
        <v/>
      </c>
      <c r="AD20" s="56" t="str">
        <f t="shared" si="15"/>
        <v/>
      </c>
      <c r="AE20" s="40" t="s">
        <v>113</v>
      </c>
      <c r="AF20" s="40" t="s">
        <v>114</v>
      </c>
      <c r="AG20" s="40" t="s">
        <v>115</v>
      </c>
      <c r="AH20" s="56" t="str">
        <f t="shared" si="16"/>
        <v/>
      </c>
      <c r="AI20" s="54"/>
      <c r="AJ20" s="54"/>
      <c r="AK20" s="54">
        <v>12</v>
      </c>
      <c r="AL20" s="54" t="s">
        <v>116</v>
      </c>
      <c r="AM20" s="54" t="s">
        <v>117</v>
      </c>
    </row>
    <row r="21" spans="1:39">
      <c r="A21" s="96">
        <v>10</v>
      </c>
      <c r="B21" s="45" t="str" cm="1">
        <f t="array" ref="B21">IF(H21="PROJECT", CHAR(10) &amp; "- " &amp; _xlfn.TEXTJOIN(CHAR(10) &amp; "- ", TRUE, _xlfn._xlws.FILTER($I$9:$I$1000, ($C$9:$C$1000=C21) * ($H$9:$H$1000="Topic"))), "")</f>
        <v/>
      </c>
      <c r="C21" s="45">
        <f t="shared" si="0"/>
        <v>2</v>
      </c>
      <c r="D21" s="46">
        <v>4</v>
      </c>
      <c r="E21" s="58" t="s">
        <v>49</v>
      </c>
      <c r="F21" s="48">
        <v>13</v>
      </c>
      <c r="G21" s="49" t="s">
        <v>163</v>
      </c>
      <c r="H21" s="49" t="s">
        <v>51</v>
      </c>
      <c r="I21" s="50" t="s">
        <v>682</v>
      </c>
      <c r="J21" s="51" t="s">
        <v>683</v>
      </c>
      <c r="K21" s="103" t="str">
        <f t="shared" si="1"/>
        <v xml:space="preserve">[ROLE] Friendly tutor specializing in Python | [TOPIC] Differentiate between modifying original NumPy array memory via standard slicing views and creating independent, isolated data duplicates using the .copy() method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#13 | Stage 1 📖 Practice | Python - Numpy | 📊 Level: Intermediate | 🌐 Coding5s.com
**Concept:** Memory Modes: Copy vs. View (.copy() vs Standard Slicing)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Differentiate between modifying original NumPy array memory via standard slicing views and creating independent, isolated data duplicates using the .copy() method. Topic details: Memory Modes: Copy vs. View (.copy() vs Standard Slicing)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Numpy | 📊 Level: Intermediate
**Topic:** Differentiate between modifying original NumPy array memory via standard slicing views and creating independent, isolated data duplicates using the .copy() method
---
 | [FOOTER RULE - STRICT] End your response with: '--- ⚡ *Coding5s Mentor System — Eliminating Epistemic Debt*' | </v>
      </c>
      <c r="M21" s="53">
        <v>0</v>
      </c>
      <c r="N21" s="104" t="str">
        <f t="shared" si="3"/>
        <v>[ROLE] Careless Python Developer | [TASK] Generate debugging challenges in Python | | [TOPIC] Differentiate between modifying original NumPy array memory via standard slicing views and creating independent, isolated data duplicates using the .copy() method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2 🐛 Debug | Python - Numpy | 📊 Level: Intermediate | 🌐 Coding5s.com
Concept: Memory Modes: Copy vs. View (.copy() vs Standard Slicing)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Differentiate between modifying original NumPy array memory via standard slicing views and creating independent, isolated data duplicates using the .copy() method. Topic details: Memory Modes: Copy vs. View (.copy() vs Standard Slicing)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Numpy | 📊 Level: Intermediate
**Topic:** Differentiate between modifying original NumPy array memory via standard slicing views and creating independent, isolated data duplicates using the .copy()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4" t="str">
        <f t="shared" si="5"/>
        <v>[ROLE] Tech Lead | [TASK] Assign incomplete Python script challenges | [TOPIC] Differentiate between modifying original NumPy array memory via standard slicing views and creating independent, isolated data duplicates using the .copy() method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#13 | Stage 3 🧩 Complete | Python - Numpy | 📊 Level: Intermediate | 🌐 Coding5s.com
**Concept:** Memory Modes: Copy vs. View (.copy() vs Standard Slicing)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Differentiate between modifying original NumPy array memory via standard slicing views and creating independent, isolated data duplicates using the .copy()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Differentiate between modifying original NumPy array memory via standard slicing views and creating independent, isolated data duplicates using the .copy() method. Topic details: Memory Modes: Copy vs. View (.copy() vs Standard Slicing)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Numpy | 📊 Level: Intermediate
**Topic:** Differentiate between modifying original NumPy array memory via standard slicing views and creating independent, isolated data duplicates using the .copy()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4" t="str">
        <f t="shared" si="7"/>
        <v>[ROLE] Tech Lead | [TASK] Provide intentionally messy but functional code for learning debugging and improvement | [TOPIC] Differentiate between modifying original NumPy array memory via standard slicing views and creating independent, isolated data duplicates using the .copy() method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Numpy | 📊 Level: Intermediate | 🌐 Coding5s.com
**Concept:** Memory Modes: Copy vs. View (.copy() vs Standard Slicing)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Differentiate between modifying original NumPy array memory via standard slicing views and creating independent, isolated data duplicates using the .copy() method. Topic details: Memory Modes: Copy vs. View (.copy() vs Standard Slicing)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Numpy | 📊 Level: Intermediate
**Topic:** Differentiate between modifying original NumPy array memory via standard slicing views and creating independent, isolated data duplicates using the .copy()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8" t="str">
        <f t="shared" si="9"/>
        <v>[ROLE] Tech Product Manager assigning a Python Jira Ticket | [TASK] Provide a guided implementation exercise with full solution for learning purposes | [TOPIC] Differentiate between modifying original NumPy array memory via standard slicing views and creating independent, isolated data duplicates using the .copy() method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Numpy | 📊 Level: Intermediate | 🌐 Coding5s.com
**Concept:** Memory Modes: Copy vs. View (.copy() vs Standard Slicing)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Differentiate between modifying original NumPy array memory via standard slicing views and creating independent, isolated data duplicates using the .copy() method. Goal: Memory Modes: Copy vs. View (.copy() vs Standard Slicing)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Numpy | 📊 Level: Intermediate
**Topic:** Differentiate between modifying original NumPy array memory via standard slicing views and creating independent, isolated data duplicates using the .copy()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1"/>
        <v/>
      </c>
      <c r="AA21" s="56" t="str">
        <f t="shared" si="12"/>
        <v/>
      </c>
      <c r="AB21" s="56" t="str">
        <f t="shared" si="13"/>
        <v/>
      </c>
      <c r="AC21" s="56" t="str">
        <f t="shared" si="14"/>
        <v/>
      </c>
      <c r="AD21" s="56" t="str">
        <f t="shared" si="15"/>
        <v/>
      </c>
      <c r="AE21" s="40" t="s">
        <v>118</v>
      </c>
      <c r="AF21" s="40" t="s">
        <v>119</v>
      </c>
      <c r="AG21" s="40" t="s">
        <v>120</v>
      </c>
      <c r="AH21" s="56" t="str">
        <f t="shared" si="16"/>
        <v/>
      </c>
      <c r="AI21" s="54"/>
      <c r="AJ21" s="54"/>
      <c r="AK21" s="54">
        <v>13</v>
      </c>
      <c r="AL21" s="54" t="s">
        <v>121</v>
      </c>
      <c r="AM21" s="54" t="s">
        <v>122</v>
      </c>
    </row>
    <row r="22" spans="1:39">
      <c r="A22" s="96">
        <v>10</v>
      </c>
      <c r="B22" s="45" t="str" cm="1">
        <f t="array" ref="B22">IF(H22="PROJECT", CHAR(10) &amp; "- " &amp; _xlfn.TEXTJOIN(CHAR(10) &amp; "- ", TRUE, _xlfn._xlws.FILTER($I$9:$I$1000, ($C$9:$C$1000=C22) * ($H$9:$H$1000="Topic"))), "")</f>
        <v/>
      </c>
      <c r="C22" s="45">
        <f t="shared" si="0"/>
        <v>2</v>
      </c>
      <c r="D22" s="57">
        <v>5</v>
      </c>
      <c r="E22" s="58" t="s">
        <v>49</v>
      </c>
      <c r="F22" s="59">
        <v>14</v>
      </c>
      <c r="G22" s="60" t="s">
        <v>164</v>
      </c>
      <c r="H22" s="60" t="s">
        <v>51</v>
      </c>
      <c r="I22" s="61" t="s">
        <v>684</v>
      </c>
      <c r="J22" s="62" t="s">
        <v>685</v>
      </c>
      <c r="K22" s="103" t="str">
        <f t="shared" si="1"/>
        <v xml:space="preserve">[ROLE] Friendly tutor specializing in Python | [TOPIC] Evaluate how NumPy organizes underlying array memory layouts in row-major (C-Contiguous) versus column-major (Fortran-Contiguous) formats to optimize downstream computational performance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#14 | Stage 1 📖 Practice | Python - Numpy | 📊 Level: Advanced | 🌐 Coding5s.com
**Concept:** Memory Organization (C-Contiguous vs F-Contiguous)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how NumPy organizes underlying array memory layouts in row-major (C-Contiguous) versus column-major (Fortran-Contiguous) formats to optimize downstream computational performance. Topic details: Memory Organization (C-Contiguous vs F-Contiguous)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Numpy | 📊 Level: Advanced
**Topic:** Evaluate how NumPy organizes underlying array memory layouts in row-major (C-Contiguous) versus column-major (Fortran-Contiguous) formats to optimize downstream computational performance
---
 | [FOOTER RULE - STRICT] End your response with: '--- ⚡ *Coding5s Mentor System — Eliminating Epistemic Debt*' | </v>
      </c>
      <c r="M22" s="52">
        <v>0</v>
      </c>
      <c r="N22" s="104" t="str">
        <f t="shared" si="3"/>
        <v>[ROLE] Careless Python Developer | [TASK] Generate debugging challenges in Python | | [TOPIC] Evaluate how NumPy organizes underlying array memory layouts in row-major (C-Contiguous) versus column-major (Fortran-Contiguous) formats to optimize downstream computational performance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2 🐛 Debug | Python - Numpy | 📊 Level: Advanced | 🌐 Coding5s.com
Concept: Memory Organization (C-Contiguous vs F-Contiguous)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Numpy | 📊 Level: Advanced
**Topic:** Evaluate how NumPy organizes underlying array memory layouts in row-major (C-Contiguous) versus column-major (Fortran-Contiguous) formats to optimize downstream computational performance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4" t="str">
        <f t="shared" si="5"/>
        <v>[ROLE] Tech Lead | [TASK] Assign incomplete Python script challenges | [TOPIC] Evaluate how NumPy organizes underlying array memory layouts in row-major (C-Contiguous) versus column-major (Fortran-Contiguous) formats to optimize downstream computational performance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#14 | Stage 3 🧩 Complete | Python - Numpy | 📊 Level: Advanced | 🌐 Coding5s.com
**Concept:** Memory Organization (C-Contiguous vs F-Contiguous)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how NumPy organizes underlying array memory layouts in row-major (C-Contiguous) versus column-major (Fortran-Contiguous) formats to optimize downstream computational performance.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Numpy | 📊 Level: Advanced
**Topic:** Evaluate how NumPy organizes underlying array memory layouts in row-major (C-Contiguous) versus column-major (Fortran-Contiguous) formats to optimize downstream computational performance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4" t="str">
        <f t="shared" si="7"/>
        <v>[ROLE] Tech Lead | [TASK] Provide intentionally messy but functional code for learning debugging and improvement | [TOPIC] Evaluate how NumPy organizes underlying array memory layouts in row-major (C-Contiguous) versus column-major (Fortran-Contiguous) formats to optimize downstream computational performance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Numpy | 📊 Level: Advanced | 🌐 Coding5s.com
**Concept:** Memory Organization (C-Contiguous vs F-Contiguous)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how NumPy organizes underlying array memory layouts in row-major (C-Contiguous) versus column-major (Fortran-Contiguous) formats to optimize downstream computational performance. Topic details: Memory Organization (C-Contiguous vs F-Contiguous)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Numpy | 📊 Level: Advanced
**Topic:** Evaluate how NumPy organizes underlying array memory layouts in row-major (C-Contiguous) versus column-major (Fortran-Contiguous) formats to optimize downstream computational performance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8" t="str">
        <f t="shared" si="9"/>
        <v>[ROLE] Tech Product Manager assigning a Python Jira Ticket | [TASK] Provide a guided implementation exercise with full solution for learning purposes | [TOPIC] Evaluate how NumPy organizes underlying array memory layouts in row-major (C-Contiguous) versus column-major (Fortran-Contiguous) formats to optimize downstream computational performance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Numpy | 📊 Level: Advanced | 🌐 Coding5s.com
**Concept:** Memory Organization (C-Contiguous vs F-Contiguous)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how NumPy organizes underlying array memory layouts in row-major (C-Contiguous) versus column-major (Fortran-Contiguous) formats to optimize downstream computational performance. Goal: Memory Organization (C-Contiguous vs F-Contiguous)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Numpy | 📊 Level: Advanced
**Topic:** Evaluate how NumPy organizes underlying array memory layouts in row-major (C-Contiguous) versus column-major (Fortran-Contiguous) formats to optimize downstream computational performance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1"/>
        <v/>
      </c>
      <c r="AA22" s="56" t="str">
        <f t="shared" si="12"/>
        <v/>
      </c>
      <c r="AB22" s="56" t="str">
        <f t="shared" si="13"/>
        <v/>
      </c>
      <c r="AC22" s="56" t="str">
        <f t="shared" si="14"/>
        <v/>
      </c>
      <c r="AD22" s="56" t="str">
        <f t="shared" si="15"/>
        <v/>
      </c>
      <c r="AE22" s="40" t="s">
        <v>123</v>
      </c>
      <c r="AF22" s="40" t="s">
        <v>124</v>
      </c>
      <c r="AG22" s="40" t="s">
        <v>125</v>
      </c>
      <c r="AH22" s="56" t="str">
        <f t="shared" si="16"/>
        <v/>
      </c>
      <c r="AI22" s="54"/>
      <c r="AJ22" s="54"/>
      <c r="AK22" s="54">
        <v>14</v>
      </c>
      <c r="AL22" s="54" t="s">
        <v>126</v>
      </c>
      <c r="AM22" s="54" t="s">
        <v>127</v>
      </c>
    </row>
    <row r="23" spans="1:39">
      <c r="A23" s="96">
        <v>12</v>
      </c>
      <c r="B23" s="45" t="str" cm="1">
        <f t="array" ref="B23">IF(H23="PROJECT", CHAR(10) &amp; "- " &amp; _xlfn.TEXTJOIN(CHAR(10) &amp; "- ", TRUE, _xlfn._xlws.FILTER($I$9:$I$1000, ($C$9:$C$1000=C23) * ($H$9:$H$1000="Topic"))), "")</f>
        <v/>
      </c>
      <c r="C23" s="45">
        <f t="shared" si="0"/>
        <v>2</v>
      </c>
      <c r="D23" s="46">
        <v>5</v>
      </c>
      <c r="E23" s="58" t="s">
        <v>49</v>
      </c>
      <c r="F23" s="48">
        <v>15</v>
      </c>
      <c r="G23" s="49" t="s">
        <v>164</v>
      </c>
      <c r="H23" s="49" t="s">
        <v>51</v>
      </c>
      <c r="I23" s="50" t="s">
        <v>686</v>
      </c>
      <c r="J23" s="51" t="s">
        <v>687</v>
      </c>
      <c r="K23" s="103" t="str">
        <f t="shared" si="1"/>
        <v xml:space="preserve">[ROLE] Friendly tutor specializing in Python | [TOPIC] Analyze NumPy memory allocation architecture by inspecting the array.strides attribute to determine the exact byte steps required to traverse multi-dimensional data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#15 | Stage 1 📖 Practice | Python - Numpy | 📊 Level: Advanced | 🌐 Coding5s.com
**Concept:** The Concept of Memory Strides (array.strides)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NumPy memory allocation architecture by inspecting the array.strides attribute to determine the exact byte steps required to traverse multi-dimensional data. Topic details: The Concept of Memory Strides (array.strides)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Numpy | 📊 Level: Advanced
**Topic:** Analyze NumPy memory allocation architecture by inspecting the array.strides attribute to determine the exact byte steps required to traverse multi-dimensional data
---
 | [FOOTER RULE - STRICT] End your response with: '--- ⚡ *Coding5s Mentor System — Eliminating Epistemic Debt*' | </v>
      </c>
      <c r="M23" s="53">
        <v>0</v>
      </c>
      <c r="N23" s="104" t="str">
        <f t="shared" si="3"/>
        <v>[ROLE] Careless Python Developer | [TASK] Generate debugging challenges in Python | | [TOPIC] Analyze NumPy memory allocation architecture by inspecting the array.strides attribute to determine the exact byte steps required to traverse multi-dimensional data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2 🐛 Debug | Python - Numpy | 📊 Level: Advanced | 🌐 Coding5s.com
Concept: The Concept of Memory Strides (array.strides)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NumPy memory allocation architecture by inspecting the array.strides attribute to determine the exact byte steps required to traverse multi-dimensional data. Topic details: The Concept of Memory Strides (array.strides)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Numpy | 📊 Level: Advanced
**Topic:** Analyze NumPy memory allocation architecture by inspecting the array.strides attribute to determine the exact byte steps required to traverse multi-dimensional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4" t="str">
        <f t="shared" si="5"/>
        <v>[ROLE] Tech Lead | [TASK] Assign incomplete Python script challenges | [TOPIC] Analyze NumPy memory allocation architecture by inspecting the array.strides attribute to determine the exact byte steps required to traverse multi-dimensional data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#15 | Stage 3 🧩 Complete | Python - Numpy | 📊 Level: Advanced | 🌐 Coding5s.com
**Concept:** The Concept of Memory Strides (array.strides)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NumPy memory allocation architecture by inspecting the array.strides attribute to determine the exact byte steps required to traverse multi-dimensional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NumPy memory allocation architecture by inspecting the array.strides attribute to determine the exact byte steps required to traverse multi-dimensional data. Topic details: The Concept of Memory Strides (array.strides)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Numpy | 📊 Level: Advanced
**Topic:** Analyze NumPy memory allocation architecture by inspecting the array.strides attribute to determine the exact byte steps required to traverse multi-dimensional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4" t="str">
        <f t="shared" si="7"/>
        <v>[ROLE] Tech Lead | [TASK] Provide intentionally messy but functional code for learning debugging and improvement | [TOPIC] Analyze NumPy memory allocation architecture by inspecting the array.strides attribute to determine the exact byte steps required to traverse multi-dimensional data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Numpy | 📊 Level: Advanced | 🌐 Coding5s.com
**Concept:** The Concept of Memory Strides (array.strides)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NumPy memory allocation architecture by inspecting the array.strides attribute to determine the exact byte steps required to traverse multi-dimensional data. Topic details: The Concept of Memory Strides (array.strides)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Numpy | 📊 Level: Advanced
**Topic:** Analyze NumPy memory allocation architecture by inspecting the array.strides attribute to determine the exact byte steps required to traverse multi-dimensional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8" t="str">
        <f t="shared" si="9"/>
        <v>[ROLE] Tech Product Manager assigning a Python Jira Ticket | [TASK] Provide a guided implementation exercise with full solution for learning purposes | [TOPIC] Analyze NumPy memory allocation architecture by inspecting the array.strides attribute to determine the exact byte steps required to traverse multi-dimensional data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Numpy | 📊 Level: Advanced | 🌐 Coding5s.com
**Concept:** The Concept of Memory Strides (array.strides)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NumPy memory allocation architecture by inspecting the array.strides attribute to determine the exact byte steps required to traverse multi-dimensional data. Goal: The Concept of Memory Strides (array.strides)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Numpy | 📊 Level: Advanced
**Topic:** Analyze NumPy memory allocation architecture by inspecting the array.strides attribute to determine the exact byte steps required to traverse multi-dimensional data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1"/>
        <v/>
      </c>
      <c r="AA23" s="56" t="str">
        <f t="shared" si="12"/>
        <v/>
      </c>
      <c r="AB23" s="56" t="str">
        <f t="shared" si="13"/>
        <v/>
      </c>
      <c r="AC23" s="56" t="str">
        <f t="shared" si="14"/>
        <v/>
      </c>
      <c r="AD23" s="56" t="str">
        <f t="shared" si="15"/>
        <v/>
      </c>
      <c r="AE23" s="40" t="s">
        <v>128</v>
      </c>
      <c r="AF23" s="40" t="s">
        <v>129</v>
      </c>
      <c r="AG23" s="40" t="s">
        <v>130</v>
      </c>
      <c r="AH23" s="56" t="str">
        <f t="shared" si="16"/>
        <v/>
      </c>
      <c r="AI23" s="54"/>
      <c r="AJ23" s="54"/>
      <c r="AK23" s="54">
        <v>15</v>
      </c>
      <c r="AL23" s="54" t="s">
        <v>131</v>
      </c>
      <c r="AM23" s="54" t="s">
        <v>132</v>
      </c>
    </row>
    <row r="24" spans="1:39">
      <c r="A24" s="96">
        <v>8</v>
      </c>
      <c r="B24" s="45" t="str" cm="1">
        <f t="array" ref="B24">IF(H24="PROJECT", CHAR(10) &amp; "- " &amp; _xlfn.TEXTJOIN(CHAR(10) &amp; "- ", TRUE, _xlfn._xlws.FILTER($I$9:$I$1000, ($C$9:$C$1000=C24) * ($H$9:$H$1000="Topic"))), "")</f>
        <v/>
      </c>
      <c r="C24" s="45">
        <f t="shared" si="0"/>
        <v>2</v>
      </c>
      <c r="D24" s="57">
        <v>5</v>
      </c>
      <c r="E24" s="58" t="s">
        <v>49</v>
      </c>
      <c r="F24" s="59">
        <v>16</v>
      </c>
      <c r="G24" s="60" t="s">
        <v>164</v>
      </c>
      <c r="H24" s="60" t="s">
        <v>51</v>
      </c>
      <c r="I24" s="61" t="s">
        <v>688</v>
      </c>
      <c r="J24" s="62" t="s">
        <v>689</v>
      </c>
      <c r="K24" s="103" t="str">
        <f t="shared" si="1"/>
        <v xml:space="preserve">[ROLE] Friendly tutor specializing in Python | [TOPIC] Manipulate NumPy array memory layouts directly without triggering data duplication by using np.lib.stride_tricks.as_strided to construct highly customized dimensional views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#16 | Stage 1 📖 Practice | Python - Numpy | 📊 Level: Advanced | 🌐 Coding5s.com
**Concept:** Memory Manipulation (np.lib.stride_tricks.as_strided)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NumPy array memory layouts directly without triggering data duplication by using np.lib.stride_tricks.as_strided to construct highly customized dimensional views. Topic details: Memory Manipulation (np.lib.stride_tricks.as_strided)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Numpy | 📊 Level: Advanced
**Topic:** Manipulate NumPy array memory layouts directly without triggering data duplication by using np.lib.stride_tricks.as_strided to construct highly customized dimensional views
---
 | [FOOTER RULE - STRICT] End your response with: '--- ⚡ *Coding5s Mentor System — Eliminating Epistemic Debt*' | </v>
      </c>
      <c r="M24" s="52">
        <v>0</v>
      </c>
      <c r="N24" s="104" t="str">
        <f t="shared" si="3"/>
        <v>[ROLE] Careless Python Developer | [TASK] Generate debugging challenges in Python | | [TOPIC] Manipulate NumPy array memory layouts directly without triggering data duplication by using np.lib.stride_tricks.as_strided to construct highly customized dimensional views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2 🐛 Debug | Python - Numpy | 📊 Level: Advanced | 🌐 Coding5s.com
Concept: Memory Manipulation (np.lib.stride_tricks.as_strided)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NumPy array memory layouts directly without triggering data duplication by using np.lib.stride_tricks.as_strided to construct highly customized dimensional views. Topic details: Memory Manipulation (np.lib.stride_tricks.as_strided)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Numpy | 📊 Level: Advanced
**Topic:** Manipulate NumPy array memory layouts directly without triggering data duplication by using np.lib.stride_tricks.as_strided to construct highly customized dimensional views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4" t="str">
        <f t="shared" si="5"/>
        <v>[ROLE] Tech Lead | [TASK] Assign incomplete Python script challenges | [TOPIC] Manipulate NumPy array memory layouts directly without triggering data duplication by using np.lib.stride_tricks.as_strided to construct highly customized dimensional views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#16 | Stage 3 🧩 Complete | Python - Numpy | 📊 Level: Advanced | 🌐 Coding5s.com
**Concept:** Memory Manipulation (np.lib.stride_tricks.as_strided)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NumPy array memory layouts directly without triggering data duplication by using np.lib.stride_tricks.as_strided to construct highly customized dimensional views.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NumPy array memory layouts directly without triggering data duplication by using np.lib.stride_tricks.as_strided to construct highly customized dimensional views. Topic details: Memory Manipulation (np.lib.stride_tricks.as_strided)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Numpy | 📊 Level: Advanced
**Topic:** Manipulate NumPy array memory layouts directly without triggering data duplication by using np.lib.stride_tricks.as_strided to construct highly customized dimensional views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4" t="str">
        <f t="shared" si="7"/>
        <v>[ROLE] Tech Lead | [TASK] Provide intentionally messy but functional code for learning debugging and improvement | [TOPIC] Manipulate NumPy array memory layouts directly without triggering data duplication by using np.lib.stride_tricks.as_strided to construct highly customized dimensional views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Numpy | 📊 Level: Advanced | 🌐 Coding5s.com
**Concept:** Memory Manipulation (np.lib.stride_tricks.as_strided)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NumPy array memory layouts directly without triggering data duplication by using np.lib.stride_tricks.as_strided to construct highly customized dimensional views. Topic details: Memory Manipulation (np.lib.stride_tricks.as_strided)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Numpy | 📊 Level: Advanced
**Topic:** Manipulate NumPy array memory layouts directly without triggering data duplication by using np.lib.stride_tricks.as_strided to construct highly customized dimensional views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8" t="str">
        <f t="shared" si="9"/>
        <v>[ROLE] Tech Product Manager assigning a Python Jira Ticket | [TASK] Provide a guided implementation exercise with full solution for learning purposes | [TOPIC] Manipulate NumPy array memory layouts directly without triggering data duplication by using np.lib.stride_tricks.as_strided to construct highly customized dimensional views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Numpy | 📊 Level: Advanced | 🌐 Coding5s.com
**Concept:** Memory Manipulation (np.lib.stride_tricks.as_strided)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NumPy array memory layouts directly without triggering data duplication by using np.lib.stride_tricks.as_strided to construct highly customized dimensional views. Goal: Memory Manipulation (np.lib.stride_tricks.as_strided)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Numpy | 📊 Level: Advanced
**Topic:** Manipulate NumPy array memory layouts directly without triggering data duplication by using np.lib.stride_tricks.as_strided to construct highly customized dimensional views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1"/>
        <v/>
      </c>
      <c r="AA24" s="56" t="str">
        <f t="shared" si="12"/>
        <v/>
      </c>
      <c r="AB24" s="56" t="str">
        <f t="shared" si="13"/>
        <v/>
      </c>
      <c r="AC24" s="56" t="str">
        <f t="shared" si="14"/>
        <v/>
      </c>
      <c r="AD24" s="56" t="str">
        <f t="shared" si="15"/>
        <v/>
      </c>
      <c r="AE24" s="40" t="s">
        <v>133</v>
      </c>
      <c r="AF24" s="40" t="s">
        <v>134</v>
      </c>
      <c r="AG24" s="40" t="s">
        <v>135</v>
      </c>
      <c r="AH24" s="56" t="str">
        <f t="shared" si="16"/>
        <v/>
      </c>
      <c r="AI24" s="54"/>
      <c r="AJ24" s="54"/>
      <c r="AK24" s="54">
        <v>16</v>
      </c>
      <c r="AL24" s="54" t="s">
        <v>136</v>
      </c>
      <c r="AM24" s="54" t="s">
        <v>137</v>
      </c>
    </row>
    <row r="25" spans="1:39">
      <c r="A25" s="96" t="s">
        <v>80</v>
      </c>
      <c r="B25" s="45" t="str" cm="1">
        <f t="array" ref="B25">IF(H25="PROJECT", CHAR(10) &amp; "- " &amp; _xlfn.TEXTJOIN(CHAR(10) &amp; "- ", TRUE, _xlfn._xlws.FILTER($I$9:$I$1000, ($C$9:$C$1000=C25) * ($H$9:$H$1000="Topic"))), "")</f>
        <v xml:space="preserve">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v>
      </c>
      <c r="C25" s="45">
        <f t="shared" si="0"/>
        <v>2</v>
      </c>
      <c r="D25" s="46">
        <v>0</v>
      </c>
      <c r="E25" s="58" t="s">
        <v>49</v>
      </c>
      <c r="F25" s="48">
        <v>17</v>
      </c>
      <c r="G25" s="49" t="s">
        <v>50</v>
      </c>
      <c r="H25" s="49" t="s">
        <v>81</v>
      </c>
      <c r="I25" s="50" t="s">
        <v>690</v>
      </c>
      <c r="J25" s="51" t="s">
        <v>691</v>
      </c>
      <c r="K25" s="103" t="str">
        <f t="shared" si="1"/>
        <v>[TASK] Teach through a practical Python - Numpy project following the micro-learning methodology, acting as a supportive tutor, creating a project about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Python - Numpy | 📊 Level: Beginner | 🌐 Coding5s.com
**Project:** Extract and Isolate Specific Data Segments from a Matrix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5"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matrix data extraction tool that takes a 2D NumPy array grid as input, applies targeted multidimensional indexing and slicing logic, and outputs specific isolated sub-matrix views to the user. Topics applied in this project: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#17 | Practice | Python - Numpy | 📊 Level: Beginner
**Project:** Build a matrix data extraction tool that takes a 2D NumPy array grid as input, applies targeted multidimensional indexing and slicing logic, and outputs specific isolated sub-matrix views to the user
---
 | [FOOTER RULE - STRICT] End your response with: '--- ⚡ *Coding5s Mentor System — Eliminating Epistemic Debt*' | </v>
      </c>
      <c r="M25" s="53">
        <v>0</v>
      </c>
      <c r="N25" s="104" t="str">
        <f t="shared" si="3"/>
        <v>[ROLE] Careless Python Developer | [TASK] Generate debugging project in Python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[OUTPUT] Only header, dataset summary or statement (if any), email intro, objective, expected output, broken code, and footer | [HEADER RULE - STRICT] You MUST start your entire response EXACTLY with this markdown block (do not print anything before it):
### 🚀 Project #17 | Stage 2 | Python - Numpy | 📊 Level: Beginner | 🌐 Coding5s.com
Project: Extract and Isolate Specific Data Segments from a Matrix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#17 | Debug | Python - Numpy | 📊 Level: Beginner
**Project:** Build a matrix data extraction tool that takes a 2D NumPy array grid as input, applies targeted multidimensional indexing and slicing logic, and outputs specific isolated sub-matrix views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4" t="str">
        <f t="shared" si="5"/>
        <v>[ROLE] Tech Lead | [TASK] Assign incomplete project script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Python - Numpy | 📊 Level: Beginner | 🌐 Coding5s.com
**Project:** Extract and Isolate Specific Data Segments from a Matrix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#17 | Complete | Python - Numpy | 📊 Level: Beginner
**Project:** Build a matrix data extraction tool that takes a 2D NumPy array grid as input, applies targeted multidimensional indexing and slicing logic, and outputs specific isolated sub-matrix views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4" t="str">
        <f t="shared" si="7"/>
        <v>[ROLE] Tech Lead | [TASK] Provide a messy but functional project for refactoring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Tech Lead. A junior wrote this working but messy code. Tone: professional but exhausted | [HEADER RULE - STRICT] You MUST start your entire response EXACTLY with this markdown block (do not print anything before it):
### 🚀 Project #17 | Stage 4 | Python - Numpy | 📊 Level: Beginner | 🌐 Coding5s.com
**Project:** Extract and Isolate Specific Data Segments from a Matrix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matrix data extraction tool that takes a 2D NumPy array grid as input, applies targeted multidimensional indexing and slicing logic, and outputs specific isolated sub-matrix views to the user. Topics involved: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Project objective: Extract and Isolate Specific Data Segments from a Matrix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#17 | Refactor | Python - Numpy | 📊 Level: Beginner
**Project:** Build a matrix data extraction tool that takes a 2D NumPy array grid as input, applies targeted multidimensional indexing and slicing logic, and outputs specific isolated sub-matrix views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8" t="str">
        <f t="shared" si="9"/>
        <v>[ROLE] Tech Product Manager assigning a Python Jira Ticket | [TASK] Provide a guided project implementation with full solution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#17 | Stage 5 | Python - Numpy | 📊 Level: Beginner | 🌐 Coding5s.com
**Project:** Extract and Isolate Specific Data Segments from a Matrix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matrix data extraction tool that takes a 2D NumPy array grid as input, applies targeted multidimensional indexing and slicing logic, and outputs specific isolated sub-matrix views to the user. Topics integrated: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Business Goal: Extract and Isolate Specific Data Segments from a Matrix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#17 | Extend | Python - Numpy | 📊 Level: Beginner
**Project:** Build a matrix data extraction tool that takes a 2D NumPy array grid as input, applies targeted multidimensional indexing and slicing logic, and outputs specific isolated sub-matrix views to the user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1"/>
        <v>[TASK] Teach through a practical Python - Numpy project following the micro-learning methodology, acting as a supportive tutor, creating a project about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#17 | Stage 1 | Python - Numpy | 📊 Level: Beginner | 🌐 Coding5s.com
**Project:** Extract and Isolate Specific Data Segments from a Matrix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5" s="56" t="str">
        <f t="shared" si="12"/>
        <v>[ROLE] Careless Python Developer | [TASK] Generate debugging project in Python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[OUTPUT] Only header, dataset summary or statement (if any), email intro, objective, expected output, broken code, and footer | [HEADER RULE - STRICT] You MUST start your entire response EXACTLY with this markdown block (do not print anything before it):
### 🚀 Project #17 | Stage 2 | Python - Numpy | 📊 Level: Beginner | 🌐 Coding5s.com
Project: Extract and Isolate Specific Data Segments from a Matrix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Thai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5" s="56" t="str">
        <f t="shared" si="13"/>
        <v>[ROLE] Tech Lead | [TASK] Assign incomplete project script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#17 | Stage 3 | Python - Numpy | 📊 Level: Beginner | 🌐 Coding5s.com
**Project:** Extract and Isolate Specific Data Segments from a Matrix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5" s="56" t="str">
        <f t="shared" si="14"/>
        <v>[ROLE] Tech Lead | [TASK] Provide a messy but functional project for refactoring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Tech Lead. A junior wrote this working but messy code. Tone: professional but exhausted | [HEADER RULE - STRICT] You MUST start your entire response EXACTLY with this markdown block (do not print anything before it):
### 🚀 Project #17 | Stage 4 | Python - Numpy | 📊 Level: Beginner | 🌐 Coding5s.com
**Project:** Extract and Isolate Specific Data Segments from a Matrix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5" s="56" t="str">
        <f t="shared" si="15"/>
        <v>[ROLE] Tech Product Manager assigning a Python Jira Ticket | [TASK] Provide a guided project implementation with full solution | [PROJECT] Build a matrix data extraction tool that takes a 2D NumPy array grid as input, applies targeted multidimensional indexing and slicing logic, and outputs specific isolated sub-matrix views to the user | [TOPICS USED] 
- Specify memory-efficient data types during NumPy array creation using the dtype parameter and convert existing array structures into new types using the .astype() method
- Access specific elements in one-dimensional NumPy arrays using positive indexing for forward selection and negative indexing for reverse numerical selection
- Extract sequential subsets of one-dimensional NumPy arrays using standard slicing notation to define precise start, stop, and step intervals
- Access discrete elements within multi-dimensional NumPy arrays by explicitly specifying targeted row and column index coordinates
- Extract isolated sub-matrices from multi-dimensional NumPy arrays by applying slicing notation across both row and column axes simultaneously
- Differentiate between modifying original NumPy array memory via standard slicing views and creating independent, isolated data duplicates using the .copy() method
- Evaluate how NumPy organizes underlying array memory layouts in row-major (C-Contiguous) versus column-major (Fortran-Contiguous) formats to optimize downstream computational performance
- Analyze NumPy memory allocation architecture by inspecting the array.strides attribute to determine the exact byte steps required to traverse multi-dimensional data
- Manipulate NumPy array memory layouts directly without triggering data duplication by using np.lib.stride_tricks.as_strided to construct highly customized dimensional views | [LEVEL] Beginner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#17 | Stage 5 | Python - Numpy | 📊 Level: Beginner | 🌐 Coding5s.com
**Project:** Extract and Isolate Specific Data Segments from a Matrix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5" s="40" t="s">
        <v>138</v>
      </c>
      <c r="AF25" s="40" t="s">
        <v>139</v>
      </c>
      <c r="AG25" s="40" t="s">
        <v>140</v>
      </c>
      <c r="AH25" s="56" t="str">
        <f t="shared" si="16"/>
        <v/>
      </c>
      <c r="AI25" s="54"/>
      <c r="AJ25" s="54"/>
      <c r="AK25" s="54">
        <v>17</v>
      </c>
      <c r="AL25" s="54" t="s">
        <v>141</v>
      </c>
      <c r="AM25" s="54" t="s">
        <v>142</v>
      </c>
    </row>
    <row r="26" spans="1:39">
      <c r="A26" s="96">
        <v>8</v>
      </c>
      <c r="B26" s="45" t="str" cm="1">
        <f t="array" ref="B26">IF(H26="PROJECT", CHAR(10) &amp; "- " &amp; _xlfn.TEXTJOIN(CHAR(10) &amp; "- ", TRUE, _xlfn._xlws.FILTER($I$9:$I$1000, ($C$9:$C$1000=C26) * ($H$9:$H$1000="Topic"))), "")</f>
        <v/>
      </c>
      <c r="C26" s="45">
        <f t="shared" si="0"/>
        <v>3</v>
      </c>
      <c r="D26" s="57">
        <v>4</v>
      </c>
      <c r="E26" s="58" t="s">
        <v>49</v>
      </c>
      <c r="F26" s="59">
        <v>18</v>
      </c>
      <c r="G26" s="60" t="s">
        <v>50</v>
      </c>
      <c r="H26" s="60" t="s">
        <v>51</v>
      </c>
      <c r="I26" s="61" t="s">
        <v>692</v>
      </c>
      <c r="J26" s="62" t="s">
        <v>693</v>
      </c>
      <c r="K26" s="103" t="str">
        <f t="shared" si="1"/>
        <v xml:space="preserve">[ROLE] Friendly tutor specializing in Python | [TOPIC] Perform basic element-wise arithmetic operations including addition, subtraction, multiplication, division, and exponentiation on NumPy arrays utilizing both scalar values and secondary arrays | [LEVEL] Beginner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#18 | Stage 1 📖 Practice | Python - Numpy | 📊 Level: Beginner | 🌐 Coding5s.com
**Concept:** Element-wise Arithmetic Operations (+, -, *, /, ** with scalars/arrays)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basic element-wise arithmetic operations including addition, subtraction, multiplication, division, and exponentiation on NumPy arrays utilizing both scalar values and secondary arrays. Topic details: Element-wise Arithmetic Operations (+, -, *, /, ** with scalars/arrays)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Numpy | 📊 Level: Beginner
**Topic:** Perform basic element-wise arithmetic operations including addition, subtraction, multiplication, division, and exponentiation on NumPy arrays utilizing both scalar values and secondary arrays
---
 | [FOOTER RULE - STRICT] End your response with: '--- ⚡ *Coding5s Mentor System — Eliminating Epistemic Debt*' | </v>
      </c>
      <c r="M26" s="52">
        <v>0</v>
      </c>
      <c r="N26" s="104" t="str">
        <f t="shared" si="3"/>
        <v>[ROLE] Careless Python Developer | [TASK] Generate debugging challenges in Python | | [TOPIC] Perform basic element-wise arithmetic operations including addition, subtraction, multiplication, division, and exponentiation on NumPy arrays utilizing both scalar values and secondary arrays | | [LEVEL] Beginner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2 🐛 Debug | Python - Numpy | 📊 Level: Beginner | 🌐 Coding5s.com
Concept: Element-wise Arithmetic Operations (+, -, *, /, ** with scalars/arrays)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Numpy | 📊 Level: Beginner
**Topic:** Perform basic element-wise arithmetic operations including addition, subtraction, multiplication, division, and exponentiation on NumPy arrays utilizing both scalar values and secondary 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4" t="str">
        <f t="shared" si="5"/>
        <v>[ROLE] Tech Lead | [TASK] Assign incomplete Python script challenges | [TOPIC] Perform basic element-wise arithmetic operations including addition, subtraction, multiplication, division, and exponentiation on NumPy arrays utilizing both scalar values and secondary arrays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#18 | Stage 3 🧩 Complete | Python - Numpy | 📊 Level: Beginner | 🌐 Coding5s.com
**Concept:** Element-wise Arithmetic Operations (+, -, *, /, ** with scalars/arrays)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basic element-wise arithmetic operations including addition, subtraction, multiplication, division, and exponentiation on NumPy arrays utilizing both scalar values and secondary arrays.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Numpy | 📊 Level: Beginner
**Topic:** Perform basic element-wise arithmetic operations including addition, subtraction, multiplication, division, and exponentiation on NumPy arrays utilizing both scalar values and secondary 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4" t="str">
        <f t="shared" si="7"/>
        <v>[ROLE] Tech Lead | [TASK] Provide intentionally messy but functional code for learning debugging and improvement | [TOPIC] Perform basic element-wise arithmetic operations including addition, subtraction, multiplication, division, and exponentiation on NumPy arrays utilizing both scalar values and secondary arrays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Numpy | 📊 Level: Beginner | 🌐 Coding5s.com
**Concept:** Element-wise Arithmetic Operations (+, -, *, /, ** with scalars/arrays)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basic element-wise arithmetic operations including addition, subtraction, multiplication, division, and exponentiation on NumPy arrays utilizing both scalar values and secondary arrays. Topic details: Element-wise Arithmetic Operations (+, -, *, /, ** with scalars/arrays)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Numpy | 📊 Level: Beginner
**Topic:** Perform basic element-wise arithmetic operations including addition, subtraction, multiplication, division, and exponentiation on NumPy arrays utilizing both scalar values and secondary 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8" t="str">
        <f t="shared" si="9"/>
        <v>[ROLE] Tech Product Manager assigning a Python Jira Ticket | [TASK] Provide a guided implementation exercise with full solution for learning purposes | [TOPIC] Perform basic element-wise arithmetic operations including addition, subtraction, multiplication, division, and exponentiation on NumPy arrays utilizing both scalar values and secondary arrays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Numpy | 📊 Level: Beginner | 🌐 Coding5s.com
**Concept:** Element-wise Arithmetic Operations (+, -, *, /, ** with scalars/arrays)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basic element-wise arithmetic operations including addition, subtraction, multiplication, division, and exponentiation on NumPy arrays utilizing both scalar values and secondary arrays. Goal: Element-wise Arithmetic Operations (+, -, *, /, ** with scalars/arrays)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Numpy | 📊 Level: Beginner
**Topic:** Perform basic element-wise arithmetic operations including addition, subtraction, multiplication, division, and exponentiation on NumPy arrays utilizing both scalar values and secondary 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1"/>
        <v/>
      </c>
      <c r="AA26" s="56" t="str">
        <f t="shared" si="12"/>
        <v/>
      </c>
      <c r="AB26" s="56" t="str">
        <f t="shared" si="13"/>
        <v/>
      </c>
      <c r="AC26" s="56" t="str">
        <f t="shared" si="14"/>
        <v/>
      </c>
      <c r="AD26" s="56" t="str">
        <f t="shared" si="15"/>
        <v/>
      </c>
      <c r="AE26" s="40" t="s">
        <v>143</v>
      </c>
      <c r="AF26" s="40" t="s">
        <v>144</v>
      </c>
      <c r="AG26" s="40" t="s">
        <v>145</v>
      </c>
      <c r="AH26" s="56" t="str">
        <f t="shared" si="16"/>
        <v/>
      </c>
      <c r="AI26" s="54"/>
      <c r="AJ26" s="54"/>
      <c r="AK26" s="54">
        <v>18</v>
      </c>
      <c r="AL26" s="54" t="s">
        <v>146</v>
      </c>
      <c r="AM26" s="54" t="s">
        <v>147</v>
      </c>
    </row>
    <row r="27" spans="1:39">
      <c r="A27" s="96">
        <v>10</v>
      </c>
      <c r="B27" s="45" t="str" cm="1">
        <f t="array" ref="B27">IF(H27="PROJECT", CHAR(10) &amp; "- " &amp; _xlfn.TEXTJOIN(CHAR(10) &amp; "- ", TRUE, _xlfn._xlws.FILTER($I$9:$I$1000, ($C$9:$C$1000=C27) * ($H$9:$H$1000="Topic"))), "")</f>
        <v/>
      </c>
      <c r="C27" s="45">
        <f t="shared" si="0"/>
        <v>3</v>
      </c>
      <c r="D27" s="46">
        <v>3</v>
      </c>
      <c r="E27" s="58" t="s">
        <v>49</v>
      </c>
      <c r="F27" s="48">
        <v>19</v>
      </c>
      <c r="G27" s="49" t="s">
        <v>50</v>
      </c>
      <c r="H27" s="49" t="s">
        <v>51</v>
      </c>
      <c r="I27" s="50" t="s">
        <v>694</v>
      </c>
      <c r="J27" s="51" t="s">
        <v>695</v>
      </c>
      <c r="K27" s="103" t="str">
        <f t="shared" si="1"/>
        <v xml:space="preserve">[ROLE] Friendly tutor specializing in Python | [TOPIC] Apply NumPy mathematical universal functions (ufuncs) such as np.sqrt() for square roots, np.exp() for exponential scaling, and np.log() for logarithmic transformations across all array elements | [LEVEL] Beginner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#19 | Stage 1 📖 Practice | Python - Numpy | 📊 Level: Beginner | 🌐 Coding5s.com
**Concept:** Mathematical Universal Functions - ufuncs (np.sqrt, np.exp, np.log)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NumPy mathematical universal functions (ufuncs) such as np.sqrt() for square roots, np.exp() for exponential scaling, and np.log() for logarithmic transformations across all array elements. Topic details: Mathematical Universal Functions - ufuncs (np.sqrt, np.exp, np.log)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Python - Numpy | 📊 Level: Beginner
**Topic:** Apply NumPy mathematical universal functions (ufuncs) such as np.sqrt() for square roots, np.exp() for exponential scaling, and np.log() for logarithmic transformations across all array elements
---
 | [FOOTER RULE - STRICT] End your response with: '--- ⚡ *Coding5s Mentor System — Eliminating Epistemic Debt*' | </v>
      </c>
      <c r="M27" s="53">
        <v>0</v>
      </c>
      <c r="N27" s="104" t="str">
        <f t="shared" si="3"/>
        <v>[ROLE] Careless Python Developer | [TASK] Generate debugging challenges in Python | | [TOPIC] Apply NumPy mathematical universal functions (ufuncs) such as np.sqrt() for square roots, np.exp() for exponential scaling, and np.log() for logarithmic transformations across all array elements | | [LEVEL] Beginner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#19 | Stage 2 🐛 Debug | Python - Numpy | 📊 Level: Beginner | 🌐 Coding5s.com
Concept: Mathematical Universal Functions - ufuncs (np.sqrt, np.exp, np.log)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Python - Numpy | 📊 Level: Beginner
**Topic:** Apply NumPy mathematical universal functions (ufuncs) such as np.sqrt() for square roots, np.exp() for exponential scaling, and np.log() for logarithmic transformations across all array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4" t="str">
        <f t="shared" si="5"/>
        <v>[ROLE] Tech Lead | [TASK] Assign incomplete Python script challenges | [TOPIC] Apply NumPy mathematical universal functions (ufuncs) such as np.sqrt() for square roots, np.exp() for exponential scaling, and np.log() for logarithmic transformations across all array elements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#19 | Stage 3 🧩 Complete | Python - Numpy | 📊 Level: Beginner | 🌐 Coding5s.com
**Concept:** Mathematical Universal Functions - ufuncs (np.sqrt, np.exp, np.log)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NumPy mathematical universal functions (ufuncs) such as np.sqrt() for square roots, np.exp() for exponential scaling, and np.log() for logarithmic transformations across all array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Python - Numpy | 📊 Level: Beginner
**Topic:** Apply NumPy mathematical universal functions (ufuncs) such as np.sqrt() for square roots, np.exp() for exponential scaling, and np.log() for logarithmic transformations across all array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4" t="str">
        <f t="shared" si="7"/>
        <v>[ROLE] Tech Lead | [TASK] Provide intentionally messy but functional code for learning debugging and improvement | [TOPIC] Apply NumPy mathematical universal functions (ufuncs) such as np.sqrt() for square roots, np.exp() for exponential scaling, and np.log() for logarithmic transformations across all array elements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Python - Numpy | 📊 Level: Beginner | 🌐 Coding5s.com
**Concept:** Mathematical Universal Functions - ufuncs (np.sqrt, np.exp, np.log)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NumPy mathematical universal functions (ufuncs) such as np.sqrt() for square roots, np.exp() for exponential scaling, and np.log() for logarithmic transformations across all array elements. Topic details: Mathematical Universal Functions - ufuncs (np.sqrt, np.exp, np.log)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Python - Numpy | 📊 Level: Beginner
**Topic:** Apply NumPy mathematical universal functions (ufuncs) such as np.sqrt() for square roots, np.exp() for exponential scaling, and np.log() for logarithmic transformations across all array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8" t="str">
        <f t="shared" si="9"/>
        <v>[ROLE] Tech Product Manager assigning a Python Jira Ticket | [TASK] Provide a guided implementation exercise with full solution for learning purposes | [TOPIC] Apply NumPy mathematical universal functions (ufuncs) such as np.sqrt() for square roots, np.exp() for exponential scaling, and np.log() for logarithmic transformations across all array elements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Python - Numpy | 📊 Level: Beginner | 🌐 Coding5s.com
**Concept:** Mathematical Universal Functions - ufuncs (np.sqrt, np.exp, np.log)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NumPy mathematical universal functions (ufuncs) such as np.sqrt() for square roots, np.exp() for exponential scaling, and np.log() for logarithmic transformations across all array elements. Goal: Mathematical Universal Functions - ufuncs (np.sqrt, np.exp, np.log)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Python - Numpy | 📊 Level: Beginner
**Topic:** Apply NumPy mathematical universal functions (ufuncs) such as np.sqrt() for square roots, np.exp() for exponential scaling, and np.log() for logarithmic transformations across all array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1"/>
        <v/>
      </c>
      <c r="AA27" s="56" t="str">
        <f t="shared" si="12"/>
        <v/>
      </c>
      <c r="AB27" s="56" t="str">
        <f t="shared" si="13"/>
        <v/>
      </c>
      <c r="AC27" s="56" t="str">
        <f t="shared" si="14"/>
        <v/>
      </c>
      <c r="AD27" s="56" t="str">
        <f t="shared" si="15"/>
        <v/>
      </c>
      <c r="AE27" s="40" t="s">
        <v>148</v>
      </c>
      <c r="AF27" s="40" t="s">
        <v>149</v>
      </c>
      <c r="AG27" s="40" t="s">
        <v>150</v>
      </c>
      <c r="AH27" s="56" t="str">
        <f t="shared" si="16"/>
        <v/>
      </c>
      <c r="AI27" s="54"/>
      <c r="AJ27" s="54"/>
      <c r="AK27" s="54">
        <v>19</v>
      </c>
      <c r="AL27" s="54" t="s">
        <v>108</v>
      </c>
      <c r="AM27" s="54" t="s">
        <v>109</v>
      </c>
    </row>
    <row r="28" spans="1:39">
      <c r="A28" s="96">
        <v>8</v>
      </c>
      <c r="B28" s="45" t="str" cm="1">
        <f t="array" ref="B28">IF(H28="PROJECT", CHAR(10) &amp; "- " &amp; _xlfn.TEXTJOIN(CHAR(10) &amp; "- ", TRUE, _xlfn._xlws.FILTER($I$9:$I$1000, ($C$9:$C$1000=C28) * ($H$9:$H$1000="Topic"))), "")</f>
        <v/>
      </c>
      <c r="C28" s="45">
        <f t="shared" si="0"/>
        <v>3</v>
      </c>
      <c r="D28" s="57">
        <v>3</v>
      </c>
      <c r="E28" s="58" t="s">
        <v>49</v>
      </c>
      <c r="F28" s="59">
        <v>20</v>
      </c>
      <c r="G28" s="60" t="s">
        <v>50</v>
      </c>
      <c r="H28" s="60" t="s">
        <v>51</v>
      </c>
      <c r="I28" s="61" t="s">
        <v>696</v>
      </c>
      <c r="J28" s="62" t="s">
        <v>697</v>
      </c>
      <c r="K28" s="103" t="str">
        <f t="shared" si="1"/>
        <v xml:space="preserve">[ROLE] Friendly tutor specializing in Python | [TOPIC] Calculate geometric and trigonometric values across multi-element NumPy arrays utilizing universal functions such as np.sin(), np.cos(), and np.tan() | [LEVEL] Beginner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#20 | Stage 1 📖 Practice | Python - Numpy | 📊 Level: Beginner | 🌐 Coding5s.com
**Concept:** Trigonometric Universal Functions (np.sin, np.cos, np.tan)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geometric and trigonometric values across multi-element NumPy arrays utilizing universal functions such as np.sin(), np.cos(), and np.tan(). Topic details: Trigonometric Universal Functions (np.sin, np.cos, np.tan)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Numpy | 📊 Level: Beginner
**Topic:** Calculate geometric and trigonometric values across multi-element NumPy arrays utilizing universal functions such as np.sin(), np.cos(), and np.tan()
---
 | [FOOTER RULE - STRICT] End your response with: '--- ⚡ *Coding5s Mentor System — Eliminating Epistemic Debt*' | </v>
      </c>
      <c r="M28" s="52">
        <v>0</v>
      </c>
      <c r="N28" s="104" t="str">
        <f t="shared" si="3"/>
        <v>[ROLE] Careless Python Developer | [TASK] Generate debugging challenges in Python | | [TOPIC] Calculate geometric and trigonometric values across multi-element NumPy arrays utilizing universal functions such as np.sin(), np.cos(), and np.tan() | | [LEVEL] Beginner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2 🐛 Debug | Python - Numpy | 📊 Level: Beginner | 🌐 Coding5s.com
Concept: Trigonometric Universal Functions (np.sin, np.cos, np.tan)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geometric and trigonometric values across multi-element NumPy arrays utilizing universal functions such as np.sin(), np.cos(), and np.tan(). Topic details: Trigonometric Universal Functions (np.sin, np.cos, np.tan)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Numpy | 📊 Level: Beginner
**Topic:** Calculate geometric and trigonometric values across multi-element NumPy arrays utilizing universal functions such as np.sin(), np.cos(), and np.tan()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4" t="str">
        <f t="shared" si="5"/>
        <v>[ROLE] Tech Lead | [TASK] Assign incomplete Python script challenges | [TOPIC] Calculate geometric and trigonometric values across multi-element NumPy arrays utilizing universal functions such as np.sin(), np.cos(), and np.tan()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#20 | Stage 3 🧩 Complete | Python - Numpy | 📊 Level: Beginner | 🌐 Coding5s.com
**Concept:** Trigonometric Universal Functions (np.sin, np.cos, np.tan)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geometric and trigonometric values across multi-element NumPy arrays utilizing universal functions such as np.sin(), np.cos(), and np.tan().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geometric and trigonometric values across multi-element NumPy arrays utilizing universal functions such as np.sin(), np.cos(), and np.tan(). Topic details: Trigonometric Universal Functions (np.sin, np.cos, np.tan)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Numpy | 📊 Level: Beginner
**Topic:** Calculate geometric and trigonometric values across multi-element NumPy arrays utilizing universal functions such as np.sin(), np.cos(), and np.tan()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4" t="str">
        <f t="shared" si="7"/>
        <v>[ROLE] Tech Lead | [TASK] Provide intentionally messy but functional code for learning debugging and improvement | [TOPIC] Calculate geometric and trigonometric values across multi-element NumPy arrays utilizing universal functions such as np.sin(), np.cos(), and np.tan()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Numpy | 📊 Level: Beginner | 🌐 Coding5s.com
**Concept:** Trigonometric Universal Functions (np.sin, np.cos, np.tan)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geometric and trigonometric values across multi-element NumPy arrays utilizing universal functions such as np.sin(), np.cos(), and np.tan(). Topic details: Trigonometric Universal Functions (np.sin, np.cos, np.tan)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Numpy | 📊 Level: Beginner
**Topic:** Calculate geometric and trigonometric values across multi-element NumPy arrays utilizing universal functions such as np.sin(), np.cos(), and np.tan()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8" t="str">
        <f t="shared" si="9"/>
        <v>[ROLE] Tech Product Manager assigning a Python Jira Ticket | [TASK] Provide a guided implementation exercise with full solution for learning purposes | [TOPIC] Calculate geometric and trigonometric values across multi-element NumPy arrays utilizing universal functions such as np.sin(), np.cos(), and np.tan()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Numpy | 📊 Level: Beginner | 🌐 Coding5s.com
**Concept:** Trigonometric Universal Functions (np.sin, np.cos, np.tan)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geometric and trigonometric values across multi-element NumPy arrays utilizing universal functions such as np.sin(), np.cos(), and np.tan(). Goal: Trigonometric Universal Functions (np.sin, np.cos, np.tan)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Numpy | 📊 Level: Beginner
**Topic:** Calculate geometric and trigonometric values across multi-element NumPy arrays utilizing universal functions such as np.sin(), np.cos(), and np.tan()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1"/>
        <v/>
      </c>
      <c r="AA28" s="56" t="str">
        <f t="shared" si="12"/>
        <v/>
      </c>
      <c r="AB28" s="56" t="str">
        <f t="shared" si="13"/>
        <v/>
      </c>
      <c r="AC28" s="56" t="str">
        <f t="shared" si="14"/>
        <v/>
      </c>
      <c r="AD28" s="56" t="str">
        <f t="shared" si="15"/>
        <v/>
      </c>
      <c r="AE28" s="40" t="s">
        <v>151</v>
      </c>
      <c r="AF28" s="40" t="s">
        <v>152</v>
      </c>
      <c r="AG28" s="40" t="s">
        <v>153</v>
      </c>
      <c r="AH28" s="56" t="str">
        <f t="shared" si="16"/>
        <v/>
      </c>
      <c r="AI28" s="54"/>
      <c r="AJ28" s="54"/>
      <c r="AK28" s="54">
        <v>20</v>
      </c>
      <c r="AL28" s="54" t="s">
        <v>113</v>
      </c>
      <c r="AM28" s="54" t="s">
        <v>114</v>
      </c>
    </row>
    <row r="29" spans="1:39">
      <c r="A29" s="96">
        <v>8</v>
      </c>
      <c r="B29" s="45" t="str" cm="1">
        <f t="array" ref="B29">IF(H29="PROJECT", CHAR(10) &amp; "- " &amp; _xlfn.TEXTJOIN(CHAR(10) &amp; "- ", TRUE, _xlfn._xlws.FILTER($I$9:$I$1000, ($C$9:$C$1000=C29) * ($H$9:$H$1000="Topic"))), "")</f>
        <v/>
      </c>
      <c r="C29" s="45">
        <f t="shared" si="0"/>
        <v>3</v>
      </c>
      <c r="D29" s="46">
        <v>4</v>
      </c>
      <c r="E29" s="58" t="s">
        <v>49</v>
      </c>
      <c r="F29" s="48">
        <v>21</v>
      </c>
      <c r="G29" s="49" t="s">
        <v>50</v>
      </c>
      <c r="H29" s="49" t="s">
        <v>51</v>
      </c>
      <c r="I29" s="50" t="s">
        <v>698</v>
      </c>
      <c r="J29" s="51" t="s">
        <v>699</v>
      </c>
      <c r="K29" s="103" t="str">
        <f t="shared" si="1"/>
        <v xml:space="preserve">[ROLE] Friendly tutor specializing in Python | [TOPIC] Modify floating-point NumPy arrays using structural rounding functions including np.around() to nearest integers, np.floor() to round down, and np.ceil() to force round up operations | [LEVEL] Beginner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#21 | Stage 1 📖 Practice | Python - Numpy | 📊 Level: Beginner | 🌐 Coding5s.com
**Concept:** Rounding Operations (np.around, np.floor, np.ceil, np.trunc)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floating-point NumPy arrays using structural rounding functions including np.around() to nearest integers, np.floor() to round down, and np.ceil() to force round up operations. Topic details: Rounding Operations (np.around, np.floor, np.ceil, np.trunc)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Numpy | 📊 Level: Beginner
**Topic:** Modify floating-point NumPy arrays using structural rounding functions including np.around() to nearest integers, np.floor() to round down, and np.ceil() to force round up operations
---
 | [FOOTER RULE - STRICT] End your response with: '--- ⚡ *Coding5s Mentor System — Eliminating Epistemic Debt*' | </v>
      </c>
      <c r="M29" s="53">
        <v>0</v>
      </c>
      <c r="N29" s="104" t="str">
        <f t="shared" si="3"/>
        <v>[ROLE] Careless Python Developer | [TASK] Generate debugging challenges in Python | | [TOPIC] Modify floating-point NumPy arrays using structural rounding functions including np.around() to nearest integers, np.floor() to round down, and np.ceil() to force round up operations | | [LEVEL] Beginner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2 🐛 Debug | Python - Numpy | 📊 Level: Beginner | 🌐 Coding5s.com
Concept: Rounding Operations (np.around, np.floor, np.ceil, np.trunc)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floating-point NumPy arrays using structural rounding functions including np.around() to nearest integers, np.floor() to round down, and np.ceil() to force round up operations. Topic details: Rounding Operations (np.around, np.floor, np.ceil, np.trunc)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Numpy | 📊 Level: Beginner
**Topic:** Modify floating-point NumPy arrays using structural rounding functions including np.around() to nearest integers, np.floor() to round down, and np.ceil() to force round 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4" t="str">
        <f t="shared" si="5"/>
        <v>[ROLE] Tech Lead | [TASK] Assign incomplete Python script challenges | [TOPIC] Modify floating-point NumPy arrays using structural rounding functions including np.around() to nearest integers, np.floor() to round down, and np.ceil() to force round up operations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#21 | Stage 3 🧩 Complete | Python - Numpy | 📊 Level: Beginner | 🌐 Coding5s.com
**Concept:** Rounding Operations (np.around, np.floor, np.ceil, np.trunc)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floating-point NumPy arrays using structural rounding functions including np.around() to nearest integers, np.floor() to round down, and np.ceil() to force round up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floating-point NumPy arrays using structural rounding functions including np.around() to nearest integers, np.floor() to round down, and np.ceil() to force round up operations. Topic details: Rounding Operations (np.around, np.floor, np.ceil, np.trunc)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Numpy | 📊 Level: Beginner
**Topic:** Modify floating-point NumPy arrays using structural rounding functions including np.around() to nearest integers, np.floor() to round down, and np.ceil() to force round 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4" t="str">
        <f t="shared" si="7"/>
        <v>[ROLE] Tech Lead | [TASK] Provide intentionally messy but functional code for learning debugging and improvement | [TOPIC] Modify floating-point NumPy arrays using structural rounding functions including np.around() to nearest integers, np.floor() to round down, and np.ceil() to force round up operations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Numpy | 📊 Level: Beginner | 🌐 Coding5s.com
**Concept:** Rounding Operations (np.around, np.floor, np.ceil, np.trunc)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floating-point NumPy arrays using structural rounding functions including np.around() to nearest integers, np.floor() to round down, and np.ceil() to force round up operations. Topic details: Rounding Operations (np.around, np.floor, np.ceil, np.trunc)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Numpy | 📊 Level: Beginner
**Topic:** Modify floating-point NumPy arrays using structural rounding functions including np.around() to nearest integers, np.floor() to round down, and np.ceil() to force round 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8" t="str">
        <f t="shared" si="9"/>
        <v>[ROLE] Tech Product Manager assigning a Python Jira Ticket | [TASK] Provide a guided implementation exercise with full solution for learning purposes | [TOPIC] Modify floating-point NumPy arrays using structural rounding functions including np.around() to nearest integers, np.floor() to round down, and np.ceil() to force round up operations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Numpy | 📊 Level: Beginner | 🌐 Coding5s.com
**Concept:** Rounding Operations (np.around, np.floor, np.ceil, np.trunc)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floating-point NumPy arrays using structural rounding functions including np.around() to nearest integers, np.floor() to round down, and np.ceil() to force round up operations. Goal: Rounding Operations (np.around, np.floor, np.ceil, np.trunc)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Numpy | 📊 Level: Beginner
**Topic:** Modify floating-point NumPy arrays using structural rounding functions including np.around() to nearest integers, np.floor() to round down, and np.ceil() to force round up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1"/>
        <v/>
      </c>
      <c r="AA29" s="56" t="str">
        <f t="shared" si="12"/>
        <v/>
      </c>
      <c r="AB29" s="56" t="str">
        <f t="shared" si="13"/>
        <v/>
      </c>
      <c r="AC29" s="56" t="str">
        <f t="shared" si="14"/>
        <v/>
      </c>
      <c r="AD29" s="56" t="str">
        <f t="shared" si="15"/>
        <v/>
      </c>
      <c r="AE29" s="40" t="s">
        <v>154</v>
      </c>
      <c r="AF29" s="40" t="s">
        <v>155</v>
      </c>
      <c r="AG29" s="40" t="s">
        <v>156</v>
      </c>
      <c r="AH29" s="56" t="str">
        <f t="shared" si="16"/>
        <v/>
      </c>
      <c r="AI29" s="54"/>
      <c r="AJ29" s="54"/>
      <c r="AK29" s="54">
        <v>21</v>
      </c>
      <c r="AL29" s="54" t="s">
        <v>118</v>
      </c>
      <c r="AM29" s="54" t="s">
        <v>119</v>
      </c>
    </row>
    <row r="30" spans="1:39">
      <c r="A30" s="96">
        <v>10</v>
      </c>
      <c r="B30" s="45" t="str" cm="1">
        <f t="array" ref="B30">IF(H30="PROJECT", CHAR(10) &amp; "- " &amp; _xlfn.TEXTJOIN(CHAR(10) &amp; "- ", TRUE, _xlfn._xlws.FILTER($I$9:$I$1000, ($C$9:$C$1000=C30) * ($H$9:$H$1000="Topic"))), "")</f>
        <v/>
      </c>
      <c r="C30" s="45">
        <f t="shared" si="0"/>
        <v>3</v>
      </c>
      <c r="D30" s="57">
        <v>3</v>
      </c>
      <c r="E30" s="58" t="s">
        <v>49</v>
      </c>
      <c r="F30" s="59">
        <v>22</v>
      </c>
      <c r="G30" s="60" t="s">
        <v>50</v>
      </c>
      <c r="H30" s="60" t="s">
        <v>51</v>
      </c>
      <c r="I30" s="61" t="s">
        <v>700</v>
      </c>
      <c r="J30" s="62" t="s">
        <v>701</v>
      </c>
      <c r="K30" s="103" t="str">
        <f t="shared" si="1"/>
        <v xml:space="preserve">[ROLE] Friendly tutor specializing in Python | [TOPIC] Calculate global summary statistics across an entire, unflattened NumPy array utilizing core aggregation functions including np.sum(), np.min(), and np.max() | [LEVEL] Beginner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#22 | Stage 1 📖 Practice | Python - Numpy | 📊 Level: Beginner | 🌐 Coding5s.com
**Concept:** Basic Global Aggregation (np.sum, np.min, np.max)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global summary statistics across an entire, unflattened NumPy array utilizing core aggregation functions including np.sum(), np.min(), and np.max(). Topic details: Basic Global Aggregation (np.sum, np.min, np.max)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Numpy | 📊 Level: Beginner
**Topic:** Calculate global summary statistics across an entire, unflattened NumPy array utilizing core aggregation functions including np.sum(), np.min(), and np.max()
---
 | [FOOTER RULE - STRICT] End your response with: '--- ⚡ *Coding5s Mentor System — Eliminating Epistemic Debt*' | </v>
      </c>
      <c r="M30" s="52">
        <v>0</v>
      </c>
      <c r="N30" s="104" t="str">
        <f t="shared" si="3"/>
        <v>[ROLE] Careless Python Developer | [TASK] Generate debugging challenges in Python | | [TOPIC] Calculate global summary statistics across an entire, unflattened NumPy array utilizing core aggregation functions including np.sum(), np.min(), and np.max() | | [LEVEL] Beginner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2 🐛 Debug | Python - Numpy | 📊 Level: Beginner | 🌐 Coding5s.com
Concept: Basic Global Aggregation (np.sum, np.min, np.max)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global summary statistics across an entire, unflattened NumPy array utilizing core aggregation functions including np.sum(), np.min(), and np.max(). Topic details: Basic Global Aggregation (np.sum, np.min, np.max)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Numpy | 📊 Level: Beginner
**Topic:** Calculate global summary statistics across an entire, unflattened NumPy array utilizing core aggregation functions including np.sum(), np.min(), and np.max()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4" t="str">
        <f t="shared" si="5"/>
        <v>[ROLE] Tech Lead | [TASK] Assign incomplete Python script challenges | [TOPIC] Calculate global summary statistics across an entire, unflattened NumPy array utilizing core aggregation functions including np.sum(), np.min(), and np.max()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#22 | Stage 3 🧩 Complete | Python - Numpy | 📊 Level: Beginner | 🌐 Coding5s.com
**Concept:** Basic Global Aggregation (np.sum, np.min, np.max)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global summary statistics across an entire, unflattened NumPy array utilizing core aggregation functions including np.sum(), np.min(), and np.max().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global summary statistics across an entire, unflattened NumPy array utilizing core aggregation functions including np.sum(), np.min(), and np.max(). Topic details: Basic Global Aggregation (np.sum, np.min, np.max)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Numpy | 📊 Level: Beginner
**Topic:** Calculate global summary statistics across an entire, unflattened NumPy array utilizing core aggregation functions including np.sum(), np.min(), and np.max()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4" t="str">
        <f t="shared" si="7"/>
        <v>[ROLE] Tech Lead | [TASK] Provide intentionally messy but functional code for learning debugging and improvement | [TOPIC] Calculate global summary statistics across an entire, unflattened NumPy array utilizing core aggregation functions including np.sum(), np.min(), and np.max()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Numpy | 📊 Level: Beginner | 🌐 Coding5s.com
**Concept:** Basic Global Aggregation (np.sum, np.min, np.max)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global summary statistics across an entire, unflattened NumPy array utilizing core aggregation functions including np.sum(), np.min(), and np.max(). Topic details: Basic Global Aggregation (np.sum, np.min, np.max)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Numpy | 📊 Level: Beginner
**Topic:** Calculate global summary statistics across an entire, unflattened NumPy array utilizing core aggregation functions including np.sum(), np.min(), and np.max()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8" t="str">
        <f t="shared" si="9"/>
        <v>[ROLE] Tech Product Manager assigning a Python Jira Ticket | [TASK] Provide a guided implementation exercise with full solution for learning purposes | [TOPIC] Calculate global summary statistics across an entire, unflattened NumPy array utilizing core aggregation functions including np.sum(), np.min(), and np.max()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Numpy | 📊 Level: Beginner | 🌐 Coding5s.com
**Concept:** Basic Global Aggregation (np.sum, np.min, np.max)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global summary statistics across an entire, unflattened NumPy array utilizing core aggregation functions including np.sum(), np.min(), and np.max(). Goal: Basic Global Aggregation (np.sum, np.min, np.max)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Numpy | 📊 Level: Beginner
**Topic:** Calculate global summary statistics across an entire, unflattened NumPy array utilizing core aggregation functions including np.sum(), np.min(), and np.max()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1"/>
        <v/>
      </c>
      <c r="AA30" s="56" t="str">
        <f t="shared" si="12"/>
        <v/>
      </c>
      <c r="AB30" s="56" t="str">
        <f t="shared" si="13"/>
        <v/>
      </c>
      <c r="AC30" s="56" t="str">
        <f t="shared" si="14"/>
        <v/>
      </c>
      <c r="AD30" s="56" t="str">
        <f t="shared" si="15"/>
        <v/>
      </c>
      <c r="AE30" s="40" t="s">
        <v>157</v>
      </c>
      <c r="AF30" s="40" t="s">
        <v>158</v>
      </c>
      <c r="AG30" s="40" t="s">
        <v>159</v>
      </c>
      <c r="AH30" s="56" t="str">
        <f t="shared" si="16"/>
        <v/>
      </c>
      <c r="AI30" s="54"/>
      <c r="AJ30" s="54"/>
      <c r="AK30" s="54">
        <v>22</v>
      </c>
      <c r="AL30" s="54" t="s">
        <v>123</v>
      </c>
      <c r="AM30" s="54" t="s">
        <v>124</v>
      </c>
    </row>
    <row r="31" spans="1:39">
      <c r="A31" s="96">
        <v>8</v>
      </c>
      <c r="B31" s="45" t="str" cm="1">
        <f t="array" ref="B31">IF(H31="PROJECT", CHAR(10) &amp; "- " &amp; _xlfn.TEXTJOIN(CHAR(10) &amp; "- ", TRUE, _xlfn._xlws.FILTER($I$9:$I$1000, ($C$9:$C$1000=C31) * ($H$9:$H$1000="Topic"))), "")</f>
        <v/>
      </c>
      <c r="C31" s="45">
        <f t="shared" si="0"/>
        <v>3</v>
      </c>
      <c r="D31" s="46">
        <v>4</v>
      </c>
      <c r="E31" s="58" t="s">
        <v>49</v>
      </c>
      <c r="F31" s="48">
        <v>23</v>
      </c>
      <c r="G31" s="49" t="s">
        <v>163</v>
      </c>
      <c r="H31" s="49" t="s">
        <v>51</v>
      </c>
      <c r="I31" s="50" t="s">
        <v>702</v>
      </c>
      <c r="J31" s="51" t="s">
        <v>703</v>
      </c>
      <c r="K31" s="103" t="str">
        <f t="shared" si="1"/>
        <v xml:space="preserve">[ROLE] Friendly tutor specializing in Python | [TOPIC] Perform directional data aggregations on multi-dimensional NumPy arrays by assigning the axis parameter to strictly compute column-wise (axis=0) or row-wise (axis=1) statistical metrics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#23 | Stage 1 📖 Practice | Python - Numpy | 📊 Level: Intermediate | 🌐 Coding5s.com
**Concept:** The axis Parameter Concept (Aggregating along axis 0 vs axis 1)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directional data aggregations on multi-dimensional NumPy arrays by assigning the axis parameter to strictly compute column-wise (axis=0) or row-wise (axis=1) statistical metrics. Topic details: The axis Parameter Concept (Aggregating along axis 0 vs axis 1)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Numpy | 📊 Level: Intermediate
**Topic:** Perform directional data aggregations on multi-dimensional NumPy arrays by assigning the axis parameter to strictly compute column-wise (axis=0) or row-wise (axis=1) statistical metrics
---
 | [FOOTER RULE - STRICT] End your response with: '--- ⚡ *Coding5s Mentor System — Eliminating Epistemic Debt*' | </v>
      </c>
      <c r="M31" s="53">
        <v>0</v>
      </c>
      <c r="N31" s="104" t="str">
        <f t="shared" si="3"/>
        <v>[ROLE] Careless Python Developer | [TASK] Generate debugging challenges in Python | | [TOPIC] Perform directional data aggregations on multi-dimensional NumPy arrays by assigning the axis parameter to strictly compute column-wise (axis=0) or row-wise (axis=1) statistical metrics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2 🐛 Debug | Python - Numpy | 📊 Level: Intermediate | 🌐 Coding5s.com
Concept: The axis Parameter Concept (Aggregating along axis 0 vs axis 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Numpy | 📊 Level: Intermediate
**Topic:** Perform directional data aggregations on multi-dimensional NumPy arrays by assigning the axis parameter to strictly compute column-wise (axis=0) or row-wise (axis=1) statistical metrics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4" t="str">
        <f t="shared" si="5"/>
        <v>[ROLE] Tech Lead | [TASK] Assign incomplete Python script challenges | [TOPIC] Perform directional data aggregations on multi-dimensional NumPy arrays by assigning the axis parameter to strictly compute column-wise (axis=0) or row-wise (axis=1) statistical metrics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#23 | Stage 3 🧩 Complete | Python - Numpy | 📊 Level: Intermediate | 🌐 Coding5s.com
**Concept:** The axis Parameter Concept (Aggregating along axis 0 vs axis 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directional data aggregations on multi-dimensional NumPy arrays by assigning the axis parameter to strictly compute column-wise (axis=0) or row-wise (axis=1) statistical metrics.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Numpy | 📊 Level: Intermediate
**Topic:** Perform directional data aggregations on multi-dimensional NumPy arrays by assigning the axis parameter to strictly compute column-wise (axis=0) or row-wise (axis=1) statistical metrics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4" t="str">
        <f t="shared" si="7"/>
        <v>[ROLE] Tech Lead | [TASK] Provide intentionally messy but functional code for learning debugging and improvement | [TOPIC] Perform directional data aggregations on multi-dimensional NumPy arrays by assigning the axis parameter to strictly compute column-wise (axis=0) or row-wise (axis=1) statistical metrics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Numpy | 📊 Level: Intermediate | 🌐 Coding5s.com
**Concept:** The axis Parameter Concept (Aggregating along axis 0 vs axis 1)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directional data aggregations on multi-dimensional NumPy arrays by assigning the axis parameter to strictly compute column-wise (axis=0) or row-wise (axis=1) statistical metrics. Topic details: The axis Parameter Concept (Aggregating along axis 0 vs axis 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Numpy | 📊 Level: Intermediate
**Topic:** Perform directional data aggregations on multi-dimensional NumPy arrays by assigning the axis parameter to strictly compute column-wise (axis=0) or row-wise (axis=1) statistical metrics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8" t="str">
        <f t="shared" si="9"/>
        <v>[ROLE] Tech Product Manager assigning a Python Jira Ticket | [TASK] Provide a guided implementation exercise with full solution for learning purposes | [TOPIC] Perform directional data aggregations on multi-dimensional NumPy arrays by assigning the axis parameter to strictly compute column-wise (axis=0) or row-wise (axis=1) statistical metrics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Numpy | 📊 Level: Intermediate | 🌐 Coding5s.com
**Concept:** The axis Parameter Concept (Aggregating along axis 0 vs axis 1)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directional data aggregations on multi-dimensional NumPy arrays by assigning the axis parameter to strictly compute column-wise (axis=0) or row-wise (axis=1) statistical metrics. Goal: The axis Parameter Concept (Aggregating along axis 0 vs axis 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Numpy | 📊 Level: Intermediate
**Topic:** Perform directional data aggregations on multi-dimensional NumPy arrays by assigning the axis parameter to strictly compute column-wise (axis=0) or row-wise (axis=1) statistical metrics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1"/>
        <v/>
      </c>
      <c r="AA31" s="56" t="str">
        <f t="shared" si="12"/>
        <v/>
      </c>
      <c r="AB31" s="56" t="str">
        <f t="shared" si="13"/>
        <v/>
      </c>
      <c r="AC31" s="56" t="str">
        <f t="shared" si="14"/>
        <v/>
      </c>
      <c r="AD31" s="56" t="str">
        <f t="shared" si="15"/>
        <v/>
      </c>
      <c r="AE31" s="40" t="s">
        <v>160</v>
      </c>
      <c r="AF31" s="40" t="s">
        <v>161</v>
      </c>
      <c r="AG31" s="40" t="s">
        <v>162</v>
      </c>
      <c r="AH31" s="56" t="str">
        <f t="shared" si="16"/>
        <v/>
      </c>
      <c r="AI31" s="54"/>
      <c r="AJ31" s="54"/>
      <c r="AK31" s="54">
        <v>23</v>
      </c>
      <c r="AL31" s="54" t="s">
        <v>128</v>
      </c>
      <c r="AM31" s="54" t="s">
        <v>129</v>
      </c>
    </row>
    <row r="32" spans="1:39">
      <c r="A32" s="96">
        <v>10</v>
      </c>
      <c r="B32" s="45" t="str" cm="1">
        <f t="array" ref="B32">IF(H32="PROJECT", CHAR(10) &amp; "- " &amp; _xlfn.TEXTJOIN(CHAR(10) &amp; "- ", TRUE, _xlfn._xlws.FILTER($I$9:$I$1000, ($C$9:$C$1000=C32) * ($H$9:$H$1000="Topic"))), "")</f>
        <v/>
      </c>
      <c r="C32" s="45">
        <f t="shared" si="0"/>
        <v>3</v>
      </c>
      <c r="D32" s="57">
        <v>5</v>
      </c>
      <c r="E32" s="58" t="s">
        <v>49</v>
      </c>
      <c r="F32" s="59">
        <v>24</v>
      </c>
      <c r="G32" s="60" t="s">
        <v>164</v>
      </c>
      <c r="H32" s="60" t="s">
        <v>51</v>
      </c>
      <c r="I32" s="61" t="s">
        <v>704</v>
      </c>
      <c r="J32" s="62" t="s">
        <v>705</v>
      </c>
      <c r="K32" s="103" t="str">
        <f t="shared" si="1"/>
        <v xml:space="preserve">[ROLE] Friendly tutor specializing in Python | [TOPIC] Implement advanced universal function methods in NumPy, utilizing .reduce() for cumulative reduction, .accumulate() for running totals, and .outer() for outer product generation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#24 | Stage 1 📖 Practice | Python - Numpy | 📊 Level: Advanced | 🌐 Coding5s.com
**Concept:** Advanced Ufunc Methods (.reduce, .accumulate, .outer, .at)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advanced universal function methods in NumPy, utilizing .reduce() for cumulative reduction, .accumulate() for running totals, and .outer() for outer product generation. Topic details: Advanced Ufunc Methods (.reduce, .accumulate, .outer, .at)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Numpy | 📊 Level: Advanced
**Topic:** Implement advanced universal function methods in NumPy, utilizing .reduce() for cumulative reduction, .accumulate() for running totals, and .outer() for outer product generation
---
 | [FOOTER RULE - STRICT] End your response with: '--- ⚡ *Coding5s Mentor System — Eliminating Epistemic Debt*' | </v>
      </c>
      <c r="M32" s="52">
        <v>0</v>
      </c>
      <c r="N32" s="104" t="str">
        <f t="shared" si="3"/>
        <v>[ROLE] Careless Python Developer | [TASK] Generate debugging challenges in Python | | [TOPIC] Implement advanced universal function methods in NumPy, utilizing .reduce() for cumulative reduction, .accumulate() for running totals, and .outer() for outer product generation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2 🐛 Debug | Python - Numpy | 📊 Level: Advanced | 🌐 Coding5s.com
Concept: Advanced Ufunc Methods (.reduce, .accumulate, .outer, .at)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advanced universal function methods in NumPy, utilizing .reduce() for cumulative reduction, .accumulate() for running totals, and .outer() for outer product generation. Topic details: Advanced Ufunc Methods (.reduce, .accumulate, .outer, .at)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Numpy | 📊 Level: Advanced
**Topic:** Implement advanced universal function methods in NumPy, utilizing .reduce() for cumulative reduction, .accumulate() for running totals, and .outer() for outer product generation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4" t="str">
        <f t="shared" si="5"/>
        <v>[ROLE] Tech Lead | [TASK] Assign incomplete Python script challenges | [TOPIC] Implement advanced universal function methods in NumPy, utilizing .reduce() for cumulative reduction, .accumulate() for running totals, and .outer() for outer product generation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#24 | Stage 3 🧩 Complete | Python - Numpy | 📊 Level: Advanced | 🌐 Coding5s.com
**Concept:** Advanced Ufunc Methods (.reduce, .accumulate, .outer, .at)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advanced universal function methods in NumPy, utilizing .reduce() for cumulative reduction, .accumulate() for running totals, and .outer() for outer product generation.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advanced universal function methods in NumPy, utilizing .reduce() for cumulative reduction, .accumulate() for running totals, and .outer() for outer product generation. Topic details: Advanced Ufunc Methods (.reduce, .accumulate, .outer, .at)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Numpy | 📊 Level: Advanced
**Topic:** Implement advanced universal function methods in NumPy, utilizing .reduce() for cumulative reduction, .accumulate() for running totals, and .outer() for outer product generation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4" t="str">
        <f t="shared" si="7"/>
        <v>[ROLE] Tech Lead | [TASK] Provide intentionally messy but functional code for learning debugging and improvement | [TOPIC] Implement advanced universal function methods in NumPy, utilizing .reduce() for cumulative reduction, .accumulate() for running totals, and .outer() for outer product generation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Numpy | 📊 Level: Advanced | 🌐 Coding5s.com
**Concept:** Advanced Ufunc Methods (.reduce, .accumulate, .outer, .at)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advanced universal function methods in NumPy, utilizing .reduce() for cumulative reduction, .accumulate() for running totals, and .outer() for outer product generation. Topic details: Advanced Ufunc Methods (.reduce, .accumulate, .outer, .at)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Numpy | 📊 Level: Advanced
**Topic:** Implement advanced universal function methods in NumPy, utilizing .reduce() for cumulative reduction, .accumulate() for running totals, and .outer() for outer product generation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8" t="str">
        <f t="shared" si="9"/>
        <v>[ROLE] Tech Product Manager assigning a Python Jira Ticket | [TASK] Provide a guided implementation exercise with full solution for learning purposes | [TOPIC] Implement advanced universal function methods in NumPy, utilizing .reduce() for cumulative reduction, .accumulate() for running totals, and .outer() for outer product generation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Numpy | 📊 Level: Advanced | 🌐 Coding5s.com
**Concept:** Advanced Ufunc Methods (.reduce, .accumulate, .outer, .at)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advanced universal function methods in NumPy, utilizing .reduce() for cumulative reduction, .accumulate() for running totals, and .outer() for outer product generation. Goal: Advanced Ufunc Methods (.reduce, .accumulate, .outer, .at)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Numpy | 📊 Level: Advanced
**Topic:** Implement advanced universal function methods in NumPy, utilizing .reduce() for cumulative reduction, .accumulate() for running totals, and .outer() for outer product generation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1"/>
        <v/>
      </c>
      <c r="AA32" s="56" t="str">
        <f t="shared" si="12"/>
        <v/>
      </c>
      <c r="AB32" s="56" t="str">
        <f t="shared" si="13"/>
        <v/>
      </c>
      <c r="AC32" s="56" t="str">
        <f t="shared" si="14"/>
        <v/>
      </c>
      <c r="AD32" s="56" t="str">
        <f t="shared" si="15"/>
        <v/>
      </c>
      <c r="AE32" s="40"/>
      <c r="AF32" s="40"/>
      <c r="AG32" s="40"/>
      <c r="AH32" s="56" t="str">
        <f t="shared" si="16"/>
        <v/>
      </c>
      <c r="AI32" s="54"/>
      <c r="AJ32" s="54"/>
      <c r="AK32" s="54">
        <v>24</v>
      </c>
      <c r="AL32" s="54" t="s">
        <v>133</v>
      </c>
      <c r="AM32" s="54" t="s">
        <v>134</v>
      </c>
    </row>
    <row r="33" spans="1:39">
      <c r="A33" s="96" t="s">
        <v>80</v>
      </c>
      <c r="B33" s="45" t="str" cm="1">
        <f t="array" ref="B33">IF(H33="PROJECT", CHAR(10) &amp; "- " &amp; _xlfn.TEXTJOIN(CHAR(10) &amp; "- ", TRUE, _xlfn._xlws.FILTER($I$9:$I$1000, ($C$9:$C$1000=C33) * ($H$9:$H$1000="Topic"))), "")</f>
        <v xml:space="preserve">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v>
      </c>
      <c r="C33" s="45">
        <f t="shared" si="0"/>
        <v>3</v>
      </c>
      <c r="D33" s="46">
        <v>0</v>
      </c>
      <c r="E33" s="58" t="s">
        <v>49</v>
      </c>
      <c r="F33" s="48">
        <v>25</v>
      </c>
      <c r="G33" s="49" t="s">
        <v>50</v>
      </c>
      <c r="H33" s="49" t="s">
        <v>81</v>
      </c>
      <c r="I33" s="50" t="s">
        <v>706</v>
      </c>
      <c r="J33" s="51" t="s">
        <v>707</v>
      </c>
      <c r="K33" s="103" t="str">
        <f t="shared" si="1"/>
        <v>[TASK] Teach through a practical Python - Numpy project following the micro-learning methodology, acting as a supportive tutor, creating a project about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Numpy | 📊 Level: Beginner | 🌐 Coding5s.com
**Project:** Calculate Metrics and Transform Values on Numerical Sequences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3"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numerical sequence analyzer that takes a 1D NumPy array of raw data as input, applies global aggregation and mathematical ufuncs to calculate statistical metrics, and outputs the transformed analytical values. Topics applied in this project: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#25 | Practice | Python - Numpy | 📊 Level: Beginner
**Project:** Build a numerical sequence analyzer that takes a 1D NumPy array of raw data as input, applies global aggregation and mathematical ufuncs to calculate statistical metrics, and outputs the transformed analytical values
---
 | [FOOTER RULE - STRICT] End your response with: '--- ⚡ *Coding5s Mentor System — Eliminating Epistemic Debt*' | </v>
      </c>
      <c r="M33" s="53">
        <v>0</v>
      </c>
      <c r="N33" s="104" t="str">
        <f t="shared" si="3"/>
        <v>[ROLE] Careless Python Developer | [TASK] Generate debugging project in Python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Numpy | 📊 Level: Beginner | 🌐 Coding5s.com
Project: Calculate Metrics and Transform Values on Numerical Sequences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#25 | Debug | Python - Numpy | 📊 Level: Beginner
**Project:** Build a numerical sequence analyzer that takes a 1D NumPy array of raw data as input, applies global aggregation and mathematical ufuncs to calculate statistical metrics, and outputs the transformed analytical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4" t="str">
        <f t="shared" si="5"/>
        <v>[ROLE] Tech Lead | [TASK] Assign incomplete project script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Numpy | 📊 Level: Beginner | 🌐 Coding5s.com
**Project:** Calculate Metrics and Transform Values on Numerical Sequences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#25 | Complete | Python - Numpy | 📊 Level: Beginner
**Project:** Build a numerical sequence analyzer that takes a 1D NumPy array of raw data as input, applies global aggregation and mathematical ufuncs to calculate statistical metrics, and outputs the transformed analytical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4" t="str">
        <f t="shared" si="7"/>
        <v>[ROLE] Tech Lead | [TASK] Provide a messy but functional project for refactoring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Tech Lead. A junior wrote this working but messy code. Tone: professional but exhausted | [HEADER RULE - STRICT] You MUST start your entire response EXACTLY with this markdown block (do not print anything before it):
### 🚀 Project #25 | Stage 4 | Python - Numpy | 📊 Level: Beginner | 🌐 Coding5s.com
**Project:** Calculate Metrics and Transform Values on Numerical Sequences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numerical sequence analyzer that takes a 1D NumPy array of raw data as input, applies global aggregation and mathematical ufuncs to calculate statistical metrics, and outputs the transformed analytical values. Topics involved: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Project objective: Calculate Metrics and Transform Values on Numerical Sequences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#25 | Refactor | Python - Numpy | 📊 Level: Beginner
**Project:** Build a numerical sequence analyzer that takes a 1D NumPy array of raw data as input, applies global aggregation and mathematical ufuncs to calculate statistical metrics, and outputs the transformed analytical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8" t="str">
        <f t="shared" si="9"/>
        <v>[ROLE] Tech Product Manager assigning a Python Jira Ticket | [TASK] Provide a guided project implementation with full solution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#25 | Stage 5 | Python - Numpy | 📊 Level: Beginner | 🌐 Coding5s.com
**Project:** Calculate Metrics and Transform Values on Numerical Sequences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numerical sequence analyzer that takes a 1D NumPy array of raw data as input, applies global aggregation and mathematical ufuncs to calculate statistical metrics, and outputs the transformed analytical values. Topics integrated: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Business Goal: Calculate Metrics and Transform Values on Numerical Sequences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#25 | Extend | Python - Numpy | 📊 Level: Beginner
**Project:** Build a numerical sequence analyzer that takes a 1D NumPy array of raw data as input, applies global aggregation and mathematical ufuncs to calculate statistical metrics, and outputs the transformed analytical values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1"/>
        <v>[TASK] Teach through a practical Python - Numpy project following the micro-learning methodology, acting as a supportive tutor, creating a project about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25–40 lines (STRICT) - Multi-step flow - NO classes  | [FUNCTION RULE] Avoid functions unless required. Use flat, linear scripts.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#25 | Stage 1 | Python - Numpy | 📊 Level: Beginner | 🌐 Coding5s.com
**Project:** Calculate Metrics and Transform Values on Numerical Sequences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3" s="56" t="str">
        <f t="shared" si="12"/>
        <v>[ROLE] Careless Python Developer | [TASK] Generate debugging project in Python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[OUTPUT] Only header, dataset summary or statement (if any), email intro, objective, expected output, broken code, and footer | [HEADER RULE - STRICT] You MUST start your entire response EXACTLY with this markdown block (do not print anything before it):
### 🚀 Project #25 | Stage 2 | Python - Numpy | 📊 Level: Beginner | 🌐 Coding5s.com
Project: Calculate Metrics and Transform Values on Numerical Sequences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Itzaʼ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3" s="56" t="str">
        <f t="shared" si="13"/>
        <v>[ROLE] Tech Lead | [TASK] Assign incomplete project script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#25 | Stage 3 | Python - Numpy | 📊 Level: Beginner | 🌐 Coding5s.com
**Project:** Calculate Metrics and Transform Values on Numerical Sequences
---
 | [CODE CONSTRAINTS] MUST be between 25–40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3" s="56" t="str">
        <f t="shared" si="14"/>
        <v>[ROLE] Tech Lead | [TASK] Provide a messy but functional project for refactoring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Tech Lead. A junior wrote this working but messy code. Tone: professional but exhausted | [HEADER RULE - STRICT] You MUST start your entire response EXACTLY with this markdown block (do not print anything before it):
### 🚀 Project #25 | Stage 4 | Python - Numpy | 📊 Level: Beginner | 🌐 Coding5s.com
**Project:** Calculate Metrics and Transform Values on Numerical Sequences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Avoid functions unless required.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3" s="56" t="str">
        <f t="shared" si="15"/>
        <v>[ROLE] Tech Product Manager assigning a Python Jira Ticket | [TASK] Provide a guided project implementation with full solution | [PROJECT] Build a numerical sequence analyzer that takes a 1D NumPy array of raw data as input, applies global aggregation and mathematical ufuncs to calculate statistical metrics, and outputs the transformed analytical values | [TOPICS USED] 
- Perform basic element-wise arithmetic operations including addition, subtraction, multiplication, division, and exponentiation on NumPy arrays utilizing both scalar values and secondary arrays
- Apply NumPy mathematical universal functions (ufuncs) such as np.sqrt() for square roots, np.exp() for exponential scaling, and np.log() for logarithmic transformations across all array elements
- Calculate geometric and trigonometric values across multi-element NumPy arrays utilizing universal functions such as np.sin(), np.cos(), and np.tan()
- Modify floating-point NumPy arrays using structural rounding functions including np.around() to nearest integers, np.floor() to round down, and np.ceil() to force round up operations
- Calculate global summary statistics across an entire, unflattened NumPy array utilizing core aggregation functions including np.sum(), np.min(), and np.max()
- Perform directional data aggregations on multi-dimensional NumPy arrays by assigning the axis parameter to strictly compute column-wise (axis=0) or row-wise (axis=1) statistical metrics
- Implement advanced universal function methods in NumPy, utilizing .reduce() for cumulative reduction, .accumulate() for running totals, and .outer() for outer product generation | [LEVEL] Beginner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#25 | Stage 5 | Python - Numpy | 📊 Level: Beginner | 🌐 Coding5s.com
**Project:** Calculate Metrics and Transform Values on Numerical Sequences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3" s="40"/>
      <c r="AF33" s="40"/>
      <c r="AG33" s="40"/>
      <c r="AH33" s="56" t="str">
        <f t="shared" si="16"/>
        <v/>
      </c>
      <c r="AI33" s="54"/>
      <c r="AJ33" s="54"/>
      <c r="AK33" s="54">
        <v>25</v>
      </c>
      <c r="AL33" s="54" t="s">
        <v>138</v>
      </c>
      <c r="AM33" s="54" t="s">
        <v>139</v>
      </c>
    </row>
    <row r="34" spans="1:39">
      <c r="A34" s="96">
        <v>8</v>
      </c>
      <c r="B34" s="45" t="str" cm="1">
        <f t="array" ref="B34">IF(H34="PROJECT", CHAR(10) &amp; "- " &amp; _xlfn.TEXTJOIN(CHAR(10) &amp; "- ", TRUE, _xlfn._xlws.FILTER($I$9:$I$1000, ($C$9:$C$1000=C34) * ($H$9:$H$1000="Topic"))), "")</f>
        <v/>
      </c>
      <c r="C34" s="45">
        <f t="shared" si="0"/>
        <v>4</v>
      </c>
      <c r="D34" s="57">
        <v>4</v>
      </c>
      <c r="E34" s="58" t="s">
        <v>49</v>
      </c>
      <c r="F34" s="59">
        <v>26</v>
      </c>
      <c r="G34" s="60" t="s">
        <v>50</v>
      </c>
      <c r="H34" s="60" t="s">
        <v>51</v>
      </c>
      <c r="I34" s="61" t="s">
        <v>708</v>
      </c>
      <c r="J34" s="62" t="s">
        <v>709</v>
      </c>
      <c r="K34" s="103" t="str">
        <f t="shared" si="1"/>
        <v xml:space="preserve">[ROLE] Friendly tutor specializing in Python | [TOPIC] Compute core statistical metrics on numerical NumPy arrays using dedicated functions such as np.mean() for averages, np.median() for central tendencies, and np.std() for standard deviations | [LEVEL] Beginner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#26 | Stage 1 📖 Practice | Python - Numpy | 📊 Level: Beginner | 🌐 Coding5s.com
**Concept:** Statistical Operations (np.mean, np.median, np.std, np.var)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core statistical metrics on numerical NumPy arrays using dedicated functions such as np.mean() for averages, np.median() for central tendencies, and np.std() for standard deviations. Topic details: Statistical Operations (np.mean, np.median, np.std, np.var)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Python - Numpy | 📊 Level: Beginner
**Topic:** Compute core statistical metrics on numerical NumPy arrays using dedicated functions such as np.mean() for averages, np.median() for central tendencies, and np.std() for standard deviations
---
 | [FOOTER RULE - STRICT] End your response with: '--- ⚡ *Coding5s Mentor System — Eliminating Epistemic Debt*' | </v>
      </c>
      <c r="M34" s="52">
        <v>0</v>
      </c>
      <c r="N34" s="104" t="str">
        <f t="shared" si="3"/>
        <v>[ROLE] Careless Python Developer | [TASK] Generate debugging challenges in Python | | [TOPIC] Compute core statistical metrics on numerical NumPy arrays using dedicated functions such as np.mean() for averages, np.median() for central tendencies, and np.std() for standard deviations | | [LEVEL] Beginner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2 🐛 Debug | Python - Numpy | 📊 Level: Beginner | 🌐 Coding5s.com
Concept: Statistical Operations (np.mean, np.median, np.std, np.var)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Python - Numpy | 📊 Level: Beginner
**Topic:** Compute core statistical metrics on numerical NumPy arrays using dedicated functions such as np.mean() for averages, np.median() for central tendencies, and np.std() for standard deviations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4" t="str">
        <f t="shared" si="5"/>
        <v>[ROLE] Tech Lead | [TASK] Assign incomplete Python script challenges | [TOPIC] Compute core statistical metrics on numerical NumPy arrays using dedicated functions such as np.mean() for averages, np.median() for central tendencies, and np.std() for standard deviations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#26 | Stage 3 🧩 Complete | Python - Numpy | 📊 Level: Beginner | 🌐 Coding5s.com
**Concept:** Statistical Operations (np.mean, np.median, np.std, np.var)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core statistical metrics on numerical NumPy arrays using dedicated functions such as np.mean() for averages, np.median() for central tendencies, and np.std() for standard deviations.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Python - Numpy | 📊 Level: Beginner
**Topic:** Compute core statistical metrics on numerical NumPy arrays using dedicated functions such as np.mean() for averages, np.median() for central tendencies, and np.std() for standard deviations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4" t="str">
        <f t="shared" si="7"/>
        <v>[ROLE] Tech Lead | [TASK] Provide intentionally messy but functional code for learning debugging and improvement | [TOPIC] Compute core statistical metrics on numerical NumPy arrays using dedicated functions such as np.mean() for averages, np.median() for central tendencies, and np.std() for standard deviations | [LEVEL] Beginner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Python - Numpy | 📊 Level: Beginner | 🌐 Coding5s.com
**Concept:** Statistical Operations (np.mean, np.median, np.std, np.var)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core statistical metrics on numerical NumPy arrays using dedicated functions such as np.mean() for averages, np.median() for central tendencies, and np.std() for standard deviations. Topic details: Statistical Operations (np.mean, np.median, np.std, np.var)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Python - Numpy | 📊 Level: Beginner
**Topic:** Compute core statistical metrics on numerical NumPy arrays using dedicated functions such as np.mean() for averages, np.median() for central tendencies, and np.std() for standard deviations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8" t="str">
        <f t="shared" si="9"/>
        <v>[ROLE] Tech Product Manager assigning a Python Jira Ticket | [TASK] Provide a guided implementation exercise with full solution for learning purposes | [TOPIC] Compute core statistical metrics on numerical NumPy arrays using dedicated functions such as np.mean() for averages, np.median() for central tendencies, and np.std() for standard deviations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Python - Numpy | 📊 Level: Beginner | 🌐 Coding5s.com
**Concept:** Statistical Operations (np.mean, np.median, np.std, np.var)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core statistical metrics on numerical NumPy arrays using dedicated functions such as np.mean() for averages, np.median() for central tendencies, and np.std() for standard deviations. Goal: Statistical Operations (np.mean, np.median, np.std, np.var)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Python - Numpy | 📊 Level: Beginner
**Topic:** Compute core statistical metrics on numerical NumPy arrays using dedicated functions such as np.mean() for averages, np.median() for central tendencies, and np.std() for standard deviations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1"/>
        <v/>
      </c>
      <c r="AA34" s="56" t="str">
        <f t="shared" si="12"/>
        <v/>
      </c>
      <c r="AB34" s="56" t="str">
        <f t="shared" si="13"/>
        <v/>
      </c>
      <c r="AC34" s="56" t="str">
        <f t="shared" si="14"/>
        <v/>
      </c>
      <c r="AD34" s="56" t="str">
        <f t="shared" si="15"/>
        <v/>
      </c>
      <c r="AE34" s="40"/>
      <c r="AF34" s="40"/>
      <c r="AG34" s="40"/>
      <c r="AH34" s="56" t="str">
        <f t="shared" si="16"/>
        <v/>
      </c>
      <c r="AI34" s="54"/>
      <c r="AJ34" s="54"/>
      <c r="AK34" s="54">
        <v>26</v>
      </c>
      <c r="AL34" s="54" t="s">
        <v>143</v>
      </c>
      <c r="AM34" s="54" t="s">
        <v>144</v>
      </c>
    </row>
    <row r="35" spans="1:39">
      <c r="A35" s="96">
        <v>10</v>
      </c>
      <c r="B35" s="45" t="str" cm="1">
        <f t="array" ref="B35">IF(H35="PROJECT", CHAR(10) &amp; "- " &amp; _xlfn.TEXTJOIN(CHAR(10) &amp; "- ", TRUE, _xlfn._xlws.FILTER($I$9:$I$1000, ($C$9:$C$1000=C35) * ($H$9:$H$1000="Topic"))), "")</f>
        <v/>
      </c>
      <c r="C35" s="45">
        <f t="shared" si="0"/>
        <v>4</v>
      </c>
      <c r="D35" s="46">
        <v>4</v>
      </c>
      <c r="E35" s="58" t="s">
        <v>49</v>
      </c>
      <c r="F35" s="48">
        <v>27</v>
      </c>
      <c r="G35" s="49" t="s">
        <v>163</v>
      </c>
      <c r="H35" s="49" t="s">
        <v>51</v>
      </c>
      <c r="I35" s="50" t="s">
        <v>710</v>
      </c>
      <c r="J35" s="51" t="s">
        <v>711</v>
      </c>
      <c r="K35" s="103" t="str">
        <f t="shared" si="1"/>
        <v xml:space="preserve">[ROLE] Friendly tutor specializing in Python | [TOPIC] Identify the precise positional index coordinates of the minimum and maximum data values residing within a NumPy array by executing np.argmin() and np.argmax()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#27 | Stage 1 📖 Practice | Python - Numpy | 📊 Level: Intermediate | 🌐 Coding5s.com
**Concept:** Positional Aggregations (np.argmin, np.argmax)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the precise positional index coordinates of the minimum and maximum data values residing within a NumPy array by executing np.argmin() and np.argmax(). Topic details: Positional Aggregations (np.argmin, np.argmax)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Numpy | 📊 Level: Intermediate
**Topic:** Identify the precise positional index coordinates of the minimum and maximum data values residing within a NumPy array by executing np.argmin() and np.argmax()
---
 | [FOOTER RULE - STRICT] End your response with: '--- ⚡ *Coding5s Mentor System — Eliminating Epistemic Debt*' | </v>
      </c>
      <c r="M35" s="53">
        <v>0</v>
      </c>
      <c r="N35" s="104" t="str">
        <f t="shared" si="3"/>
        <v>[ROLE] Careless Python Developer | [TASK] Generate debugging challenges in Python | | [TOPIC] Identify the precise positional index coordinates of the minimum and maximum data values residing within a NumPy array by executing np.argmin() and np.argmax()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2 🐛 Debug | Python - Numpy | 📊 Level: Intermediate | 🌐 Coding5s.com
Concept: Positional Aggregations (np.argmin, np.argmax)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the precise positional index coordinates of the minimum and maximum data values residing within a NumPy array by executing np.argmin() and np.argmax(). Topic details: Positional Aggregations (np.argmin, np.argmax)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Numpy | 📊 Level: Intermediate
**Topic:** Identify the precise positional index coordinates of the minimum and maximum data values residing within a NumPy array by executing np.argmin() and np.argmax()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4" t="str">
        <f t="shared" si="5"/>
        <v>[ROLE] Tech Lead | [TASK] Assign incomplete Python script challenges | [TOPIC] Identify the precise positional index coordinates of the minimum and maximum data values residing within a NumPy array by executing np.argmin() and np.argmax()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#27 | Stage 3 🧩 Complete | Python - Numpy | 📊 Level: Intermediate | 🌐 Coding5s.com
**Concept:** Positional Aggregations (np.argmin, np.argmax)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the precise positional index coordinates of the minimum and maximum data values residing within a NumPy array by executing np.argmin() and np.argmax().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the precise positional index coordinates of the minimum and maximum data values residing within a NumPy array by executing np.argmin() and np.argmax(). Topic details: Positional Aggregations (np.argmin, np.argmax)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Numpy | 📊 Level: Intermediate
**Topic:** Identify the precise positional index coordinates of the minimum and maximum data values residing within a NumPy array by executing np.argmin() and np.argmax()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4" t="str">
        <f t="shared" si="7"/>
        <v>[ROLE] Tech Lead | [TASK] Provide intentionally messy but functional code for learning debugging and improvement | [TOPIC] Identify the precise positional index coordinates of the minimum and maximum data values residing within a NumPy array by executing np.argmin() and np.argmax()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Numpy | 📊 Level: Intermediate | 🌐 Coding5s.com
**Concept:** Positional Aggregations (np.argmin, np.argmax)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the precise positional index coordinates of the minimum and maximum data values residing within a NumPy array by executing np.argmin() and np.argmax(). Topic details: Positional Aggregations (np.argmin, np.argmax)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Numpy | 📊 Level: Intermediate
**Topic:** Identify the precise positional index coordinates of the minimum and maximum data values residing within a NumPy array by executing np.argmin() and np.argmax()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8" t="str">
        <f t="shared" si="9"/>
        <v>[ROLE] Tech Product Manager assigning a Python Jira Ticket | [TASK] Provide a guided implementation exercise with full solution for learning purposes | [TOPIC] Identify the precise positional index coordinates of the minimum and maximum data values residing within a NumPy array by executing np.argmin() and np.argmax()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Numpy | 📊 Level: Intermediate | 🌐 Coding5s.com
**Concept:** Positional Aggregations (np.argmin, np.argmax)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the precise positional index coordinates of the minimum and maximum data values residing within a NumPy array by executing np.argmin() and np.argmax(). Goal: Positional Aggregations (np.argmin, np.argmax)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Numpy | 📊 Level: Intermediate
**Topic:** Identify the precise positional index coordinates of the minimum and maximum data values residing within a NumPy array by executing np.argmin() and np.argmax()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1"/>
        <v/>
      </c>
      <c r="AA35" s="56" t="str">
        <f t="shared" si="12"/>
        <v/>
      </c>
      <c r="AB35" s="56" t="str">
        <f t="shared" si="13"/>
        <v/>
      </c>
      <c r="AC35" s="56" t="str">
        <f t="shared" si="14"/>
        <v/>
      </c>
      <c r="AD35" s="56" t="str">
        <f t="shared" si="15"/>
        <v/>
      </c>
      <c r="AE35" s="40"/>
      <c r="AF35" s="40"/>
      <c r="AG35" s="40"/>
      <c r="AH35" s="56" t="str">
        <f t="shared" si="16"/>
        <v/>
      </c>
      <c r="AI35" s="54"/>
      <c r="AJ35" s="54"/>
      <c r="AK35" s="54">
        <v>27</v>
      </c>
      <c r="AL35" s="54" t="s">
        <v>148</v>
      </c>
      <c r="AM35" s="54" t="s">
        <v>149</v>
      </c>
    </row>
    <row r="36" spans="1:39">
      <c r="A36" s="96">
        <v>8</v>
      </c>
      <c r="B36" s="45" t="str" cm="1">
        <f t="array" ref="B36">IF(H36="PROJECT", CHAR(10) &amp; "- " &amp; _xlfn.TEXTJOIN(CHAR(10) &amp; "- ", TRUE, _xlfn._xlws.FILTER($I$9:$I$1000, ($C$9:$C$1000=C36) * ($H$9:$H$1000="Topic"))), "")</f>
        <v/>
      </c>
      <c r="C36" s="45">
        <f t="shared" si="0"/>
        <v>4</v>
      </c>
      <c r="D36" s="57">
        <v>3</v>
      </c>
      <c r="E36" s="58" t="s">
        <v>49</v>
      </c>
      <c r="F36" s="59">
        <v>28</v>
      </c>
      <c r="G36" s="60" t="s">
        <v>163</v>
      </c>
      <c r="H36" s="60" t="s">
        <v>51</v>
      </c>
      <c r="I36" s="61" t="s">
        <v>712</v>
      </c>
      <c r="J36" s="62" t="s">
        <v>713</v>
      </c>
      <c r="K36" s="103" t="str">
        <f t="shared" si="1"/>
        <v xml:space="preserve">[ROLE] Friendly tutor specializing in Python | [TOPIC] Evaluate numerical NumPy arrays utilizing relational operators to generate mapped Boolean arrays that represent true or false logical states for each discrete element | [LEVEL] Intermediate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#28 | Stage 1 📖 Practice | Python - Numpy | 📊 Level: Intermediate | 🌐 Coding5s.com
**Concept:** Relational Operators &amp; Boolean Arrays (&gt;, &lt;, ==, !=)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numerical NumPy arrays utilizing relational operators to generate mapped Boolean arrays that represent true or false logical states for each discrete element. Topic details: Relational Operators &amp; Boolean Arrays (&gt;, &lt;, ==, !=)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Numpy | 📊 Level: Intermediate
**Topic:** Evaluate numerical NumPy arrays utilizing relational operators to generate mapped Boolean arrays that represent true or false logical states for each discrete element
---
 | [FOOTER RULE - STRICT] End your response with: '--- ⚡ *Coding5s Mentor System — Eliminating Epistemic Debt*' | </v>
      </c>
      <c r="M36" s="52">
        <v>0</v>
      </c>
      <c r="N36" s="104" t="str">
        <f t="shared" si="3"/>
        <v>[ROLE] Careless Python Developer | [TASK] Generate debugging challenges in Python | | [TOPIC] Evaluate numerical NumPy arrays utilizing relational operators to generate mapped Boolean arrays that represent true or false logical states for each discrete element | | [LEVEL] Intermediate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2 🐛 Debug | Python - Numpy | 📊 Level: Intermediate | 🌐 Coding5s.com
Concept: Relational Operators &amp; Boolean Arrays (&gt;, &lt;,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numerical NumPy arrays utilizing relational operators to generate mapped Boolean arrays that represent true or false logical states for each discrete element. Topic details: Relational Operators &amp; Boolean Arrays (&gt;, &lt;, ==, !=)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Numpy | 📊 Level: Intermediate
**Topic:** Evaluate numerical NumPy arrays utilizing relational operators to generate mapped Boolean arrays that represent true or false logical states for each discrete element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4" t="str">
        <f t="shared" si="5"/>
        <v>[ROLE] Tech Lead | [TASK] Assign incomplete Python script challenges | [TOPIC] Evaluate numerical NumPy arrays utilizing relational operators to generate mapped Boolean arrays that represent true or false logical states for each discrete element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#28 | Stage 3 🧩 Complete | Python - Numpy | 📊 Level: Intermediate | 🌐 Coding5s.com
**Concept:** Relational Operators &amp; Boolean Arrays (&gt;, &lt;,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numerical NumPy arrays utilizing relational operators to generate mapped Boolean arrays that represent true or false logical states for each discrete element.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numerical NumPy arrays utilizing relational operators to generate mapped Boolean arrays that represent true or false logical states for each discrete element. Topic details: Relational Operators &amp; Boolean Arrays (&gt;, &lt;, ==, !=)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Numpy | 📊 Level: Intermediate
**Topic:** Evaluate numerical NumPy arrays utilizing relational operators to generate mapped Boolean arrays that represent true or false logical states for each discrete element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4" t="str">
        <f t="shared" si="7"/>
        <v>[ROLE] Tech Lead | [TASK] Provide intentionally messy but functional code for learning debugging and improvement | [TOPIC] Evaluate numerical NumPy arrays utilizing relational operators to generate mapped Boolean arrays that represent true or false logical states for each discrete element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Numpy | 📊 Level: Intermediate | 🌐 Coding5s.com
**Concept:** Relational Operators &amp; Boolean Arrays (&gt;, &lt;, ==, !=)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numerical NumPy arrays utilizing relational operators to generate mapped Boolean arrays that represent true or false logical states for each discrete element. Topic details: Relational Operators &amp; Boolean Arrays (&gt;, &lt;,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Numpy | 📊 Level: Intermediate
**Topic:** Evaluate numerical NumPy arrays utilizing relational operators to generate mapped Boolean arrays that represent true or false logical states for each discrete element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8" t="str">
        <f t="shared" si="9"/>
        <v>[ROLE] Tech Product Manager assigning a Python Jira Ticket | [TASK] Provide a guided implementation exercise with full solution for learning purposes | [TOPIC] Evaluate numerical NumPy arrays utilizing relational operators to generate mapped Boolean arrays that represent true or false logical states for each discrete element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Numpy | 📊 Level: Intermediate | 🌐 Coding5s.com
**Concept:** Relational Operators &amp; Boolean Arrays (&gt;, &lt;, ==, !=)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numerical NumPy arrays utilizing relational operators to generate mapped Boolean arrays that represent true or false logical states for each discrete element. Goal: Relational Operators &amp; Boolean Arrays (&gt;, &lt;,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Numpy | 📊 Level: Intermediate
**Topic:** Evaluate numerical NumPy arrays utilizing relational operators to generate mapped Boolean arrays that represent true or false logical states for each discrete element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1"/>
        <v/>
      </c>
      <c r="AA36" s="56" t="str">
        <f t="shared" si="12"/>
        <v/>
      </c>
      <c r="AB36" s="56" t="str">
        <f t="shared" si="13"/>
        <v/>
      </c>
      <c r="AC36" s="56" t="str">
        <f t="shared" si="14"/>
        <v/>
      </c>
      <c r="AD36" s="56" t="str">
        <f t="shared" si="15"/>
        <v/>
      </c>
      <c r="AE36" s="40"/>
      <c r="AF36" s="40"/>
      <c r="AG36" s="40"/>
      <c r="AH36" s="56" t="str">
        <f t="shared" si="16"/>
        <v/>
      </c>
      <c r="AI36" s="54"/>
      <c r="AJ36" s="54"/>
      <c r="AK36" s="54">
        <v>28</v>
      </c>
      <c r="AL36" s="54" t="s">
        <v>151</v>
      </c>
      <c r="AM36" s="54" t="s">
        <v>152</v>
      </c>
    </row>
    <row r="37" spans="1:39">
      <c r="A37" s="96">
        <v>10</v>
      </c>
      <c r="B37" s="45" t="str" cm="1">
        <f t="array" ref="B37">IF(H37="PROJECT", CHAR(10) &amp; "- " &amp; _xlfn.TEXTJOIN(CHAR(10) &amp; "- ", TRUE, _xlfn._xlws.FILTER($I$9:$I$1000, ($C$9:$C$1000=C37) * ($H$9:$H$1000="Topic"))), "")</f>
        <v/>
      </c>
      <c r="C37" s="45">
        <f t="shared" si="0"/>
        <v>4</v>
      </c>
      <c r="D37" s="46">
        <v>4</v>
      </c>
      <c r="E37" s="58" t="s">
        <v>49</v>
      </c>
      <c r="F37" s="48">
        <v>29</v>
      </c>
      <c r="G37" s="49" t="s">
        <v>163</v>
      </c>
      <c r="H37" s="49" t="s">
        <v>51</v>
      </c>
      <c r="I37" s="50" t="s">
        <v>714</v>
      </c>
      <c r="J37" s="51" t="s">
        <v>715</v>
      </c>
      <c r="K37" s="103" t="str">
        <f t="shared" si="1"/>
        <v xml:space="preserve">[ROLE] Friendly tutor specializing in Python | [TOPIC] Extract specific subsets of data from a NumPy array by applying conditional Boolean masks to systematically filter out elements that do not meet predefined threshold criteria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#29 | Stage 1 📖 Practice | Python - Numpy | 📊 Level: Intermediate | 🌐 Coding5s.com
**Concept:** Array Filtering using Boolean Masks (array[boolean_mask])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subsets of data from a NumPy array by applying conditional Boolean masks to systematically filter out elements that do not meet predefined threshold criteria. Topic details: Array Filtering using Boolean Masks (array[boolean_mask])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Numpy | 📊 Level: Intermediate
**Topic:** Extract specific subsets of data from a NumPy array by applying conditional Boolean masks to systematically filter out elements that do not meet predefined threshold criteria
---
 | [FOOTER RULE - STRICT] End your response with: '--- ⚡ *Coding5s Mentor System — Eliminating Epistemic Debt*' | </v>
      </c>
      <c r="M37" s="53">
        <v>0</v>
      </c>
      <c r="N37" s="104" t="str">
        <f t="shared" si="3"/>
        <v>[ROLE] Careless Python Developer | [TASK] Generate debugging challenges in Python | | [TOPIC] Extract specific subsets of data from a NumPy array by applying conditional Boolean masks to systematically filter out elements that do not meet predefined threshold criteria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2 🐛 Debug | Python - Numpy | 📊 Level: Intermediate | 🌐 Coding5s.com
Concept: Array Filtering using Boolean Masks (array[boolean_mask])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Numpy | 📊 Level: Intermediate
**Topic:** Extract specific subsets of data from a NumPy array by applying conditional Boolean masks to systematically filter out elements that do not meet predefined threshold criteria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4" t="str">
        <f t="shared" si="5"/>
        <v>[ROLE] Tech Lead | [TASK] Assign incomplete Python script challenges | [TOPIC] Extract specific subsets of data from a NumPy array by applying conditional Boolean masks to systematically filter out elements that do not meet predefined threshold criteria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#29 | Stage 3 🧩 Complete | Python - Numpy | 📊 Level: Intermediate | 🌐 Coding5s.com
**Concept:** Array Filtering using Boolean Masks (array[boolean_mask])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subsets of data from a NumPy array by applying conditional Boolean masks to systematically filter out elements that do not meet predefined threshold criteria.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Numpy | 📊 Level: Intermediate
**Topic:** Extract specific subsets of data from a NumPy array by applying conditional Boolean masks to systematically filter out elements that do not meet predefined threshold criteria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4" t="str">
        <f t="shared" si="7"/>
        <v>[ROLE] Tech Lead | [TASK] Provide intentionally messy but functional code for learning debugging and improvement | [TOPIC] Extract specific subsets of data from a NumPy array by applying conditional Boolean masks to systematically filter out elements that do not meet predefined threshold criteria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Numpy | 📊 Level: Intermediate | 🌐 Coding5s.com
**Concept:** Array Filtering using Boolean Masks (array[boolean_mask])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subsets of data from a NumPy array by applying conditional Boolean masks to systematically filter out elements that do not meet predefined threshold criteria. Topic details: Array Filtering using Boolean Masks (array[boolean_mask])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Numpy | 📊 Level: Intermediate
**Topic:** Extract specific subsets of data from a NumPy array by applying conditional Boolean masks to systematically filter out elements that do not meet predefined threshold criteria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8" t="str">
        <f t="shared" si="9"/>
        <v>[ROLE] Tech Product Manager assigning a Python Jira Ticket | [TASK] Provide a guided implementation exercise with full solution for learning purposes | [TOPIC] Extract specific subsets of data from a NumPy array by applying conditional Boolean masks to systematically filter out elements that do not meet predefined threshold criteria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Numpy | 📊 Level: Intermediate | 🌐 Coding5s.com
**Concept:** Array Filtering using Boolean Masks (array[boolean_mask])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subsets of data from a NumPy array by applying conditional Boolean masks to systematically filter out elements that do not meet predefined threshold criteria. Goal: Array Filtering using Boolean Masks (array[boolean_mask])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Numpy | 📊 Level: Intermediate
**Topic:** Extract specific subsets of data from a NumPy array by applying conditional Boolean masks to systematically filter out elements that do not meet predefined threshold criteria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1"/>
        <v/>
      </c>
      <c r="AA37" s="56" t="str">
        <f t="shared" si="12"/>
        <v/>
      </c>
      <c r="AB37" s="56" t="str">
        <f t="shared" si="13"/>
        <v/>
      </c>
      <c r="AC37" s="56" t="str">
        <f t="shared" si="14"/>
        <v/>
      </c>
      <c r="AD37" s="56" t="str">
        <f t="shared" si="15"/>
        <v/>
      </c>
      <c r="AE37" s="40"/>
      <c r="AF37" s="40"/>
      <c r="AG37" s="40"/>
      <c r="AH37" s="56" t="str">
        <f t="shared" si="16"/>
        <v/>
      </c>
      <c r="AI37" s="54"/>
      <c r="AJ37" s="54"/>
      <c r="AK37" s="54">
        <v>29</v>
      </c>
      <c r="AL37" s="54" t="s">
        <v>154</v>
      </c>
      <c r="AM37" s="54" t="s">
        <v>155</v>
      </c>
    </row>
    <row r="38" spans="1:39">
      <c r="A38" s="96">
        <v>8</v>
      </c>
      <c r="B38" s="45" t="str" cm="1">
        <f t="array" ref="B38">IF(H38="PROJECT", CHAR(10) &amp; "- " &amp; _xlfn.TEXTJOIN(CHAR(10) &amp; "- ", TRUE, _xlfn._xlws.FILTER($I$9:$I$1000, ($C$9:$C$1000=C38) * ($H$9:$H$1000="Topic"))), "")</f>
        <v/>
      </c>
      <c r="C38" s="45">
        <f t="shared" si="0"/>
        <v>4</v>
      </c>
      <c r="D38" s="57">
        <v>5</v>
      </c>
      <c r="E38" s="58" t="s">
        <v>49</v>
      </c>
      <c r="F38" s="59">
        <v>30</v>
      </c>
      <c r="G38" s="60" t="s">
        <v>164</v>
      </c>
      <c r="H38" s="60" t="s">
        <v>51</v>
      </c>
      <c r="I38" s="61" t="s">
        <v>716</v>
      </c>
      <c r="J38" s="62" t="s">
        <v>717</v>
      </c>
      <c r="K38" s="103" t="str">
        <f t="shared" si="1"/>
        <v xml:space="preserve">[ROLE] Friendly tutor specializing in Python | [TOPIC] Construct complex filtering logic in NumPy by combining multiple conditional statements utilizing bitwise logical operators like &amp; (AND), | (OR), and ~ (NOT) to perform element-wise Boolean selection on multi-dimensional arrays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#30 | Stage 1 📖 Practice | Python - Numpy | 📊 Level: Advanced | 🌐 Coding5s.com
**Concept:** Multiple Condition Masking (&amp; (AND), | (OR), ~ (NOT))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filtering logic in NumPy by combining multiple conditional statements utilizing bitwise logical operators like &amp; (AND), | (OR), and ~ (NOT) to perform element-wise Boolean selection on multi-dimensional arrays. Topic details: Multiple Condition Masking (&amp; (AND), | (OR), ~ (NOT))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Numpy | 📊 Level: Advanced
**Topic:** Construct complex filtering logic in NumPy by combining multiple conditional statements utilizing bitwise logical operators like &amp; (AND), | (OR), and ~ (NOT) to perform element-wise Boolean selection on multi-dimensional arrays
---
 | [FOOTER RULE - STRICT] End your response with: '--- ⚡ *Coding5s Mentor System — Eliminating Epistemic Debt*' | </v>
      </c>
      <c r="M38" s="52">
        <v>0</v>
      </c>
      <c r="N38" s="104" t="str">
        <f t="shared" si="3"/>
        <v>[ROLE] Careless Python Developer | [TASK] Generate debugging challenges in Python | | [TOPIC] Construct complex filtering logic in NumPy by combining multiple conditional statements utilizing bitwise logical operators like &amp; (AND), | (OR), and ~ (NOT) to perform element-wise Boolean selection on multi-dimensional arrays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2 🐛 Debug | Python - Numpy | 📊 Level: Advanced | 🌐 Coding5s.com
Concept: Multiple Condition Masking (&amp; (AND), | (OR), ~ (NOT))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Numpy | 📊 Level: Advanced
**Topic:** Construct complex filtering logic in NumPy by combining multiple conditional statements utilizing bitwise logical operators like &amp; (AND), | (OR), and ~ (NOT) to perform element-wise Boolean selection on multi-dimensional 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4" t="str">
        <f t="shared" si="5"/>
        <v>[ROLE] Tech Lead | [TASK] Assign incomplete Python script challenges | [TOPIC] Construct complex filtering logic in NumPy by combining multiple conditional statements utilizing bitwise logical operators like &amp; (AND), | (OR), and ~ (NOT) to perform element-wise Boolean selection on multi-dimensional arrays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#30 | Stage 3 🧩 Complete | Python - Numpy | 📊 Level: Advanced | 🌐 Coding5s.com
**Concept:** Multiple Condition Masking (&amp; (AND), | (OR), ~ (NOT))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filtering logic in NumPy by combining multiple conditional statements utilizing bitwise logical operators like &amp; (AND), | (OR), and ~ (NOT) to perform element-wise Boolean selection on multi-dimensional arrays.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Numpy | 📊 Level: Advanced
**Topic:** Construct complex filtering logic in NumPy by combining multiple conditional statements utilizing bitwise logical operators like &amp; (AND), | (OR), and ~ (NOT) to perform element-wise Boolean selection on multi-dimensional 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4" t="str">
        <f t="shared" si="7"/>
        <v>[ROLE] Tech Lead | [TASK] Provide intentionally messy but functional code for learning debugging and improvement | [TOPIC] Construct complex filtering logic in NumPy by combining multiple conditional statements utilizing bitwise logical operators like &amp; (AND), | (OR), and ~ (NOT) to perform element-wise Boolean selection on multi-dimensional arrays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Numpy | 📊 Level: Advanced | 🌐 Coding5s.com
**Concept:** Multiple Condition Masking (&amp; (AND), | (OR), ~ (NOT))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filtering logic in NumPy by combining multiple conditional statements utilizing bitwise logical operators like &amp; (AND), | (OR), and ~ (NOT) to perform element-wise Boolean selection on multi-dimensional arrays. Topic details: Multiple Condition Masking (&amp; (AND), | (OR), ~ (NOT))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Numpy | 📊 Level: Advanced
**Topic:** Construct complex filtering logic in NumPy by combining multiple conditional statements utilizing bitwise logical operators like &amp; (AND), | (OR), and ~ (NOT) to perform element-wise Boolean selection on multi-dimensional 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8" t="str">
        <f t="shared" si="9"/>
        <v>[ROLE] Tech Product Manager assigning a Python Jira Ticket | [TASK] Provide a guided implementation exercise with full solution for learning purposes | [TOPIC] Construct complex filtering logic in NumPy by combining multiple conditional statements utilizing bitwise logical operators like &amp; (AND), | (OR), and ~ (NOT) to perform element-wise Boolean selection on multi-dimensional arrays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Numpy | 📊 Level: Advanced | 🌐 Coding5s.com
**Concept:** Multiple Condition Masking (&amp; (AND), | (OR), ~ (NOT))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filtering logic in NumPy by combining multiple conditional statements utilizing bitwise logical operators like &amp; (AND), | (OR), and ~ (NOT) to perform element-wise Boolean selection on multi-dimensional arrays. Goal: Multiple Condition Masking (&amp; (AND), | (OR), ~ (NOT))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Numpy | 📊 Level: Advanced
**Topic:** Construct complex filtering logic in NumPy by combining multiple conditional statements utilizing bitwise logical operators like &amp; (AND), | (OR), and ~ (NOT) to perform element-wise Boolean selection on multi-dimensional 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1"/>
        <v/>
      </c>
      <c r="AA38" s="56" t="str">
        <f t="shared" si="12"/>
        <v/>
      </c>
      <c r="AB38" s="56" t="str">
        <f t="shared" si="13"/>
        <v/>
      </c>
      <c r="AC38" s="56" t="str">
        <f t="shared" si="14"/>
        <v/>
      </c>
      <c r="AD38" s="56" t="str">
        <f t="shared" si="15"/>
        <v/>
      </c>
      <c r="AE38" s="40"/>
      <c r="AF38" s="40"/>
      <c r="AG38" s="40"/>
      <c r="AH38" s="56" t="str">
        <f t="shared" si="16"/>
        <v/>
      </c>
      <c r="AI38" s="54"/>
      <c r="AJ38" s="54"/>
      <c r="AK38" s="54">
        <v>30</v>
      </c>
      <c r="AL38" s="54" t="s">
        <v>157</v>
      </c>
      <c r="AM38" s="54" t="s">
        <v>158</v>
      </c>
    </row>
    <row r="39" spans="1:39">
      <c r="A39" s="96">
        <v>8</v>
      </c>
      <c r="B39" s="45" t="str" cm="1">
        <f t="array" ref="B39">IF(H39="PROJECT", CHAR(10) &amp; "- " &amp; _xlfn.TEXTJOIN(CHAR(10) &amp; "- ", TRUE, _xlfn._xlws.FILTER($I$9:$I$1000, ($C$9:$C$1000=C39) * ($H$9:$H$1000="Topic"))), "")</f>
        <v/>
      </c>
      <c r="C39" s="45">
        <f t="shared" si="0"/>
        <v>4</v>
      </c>
      <c r="D39" s="46">
        <v>4</v>
      </c>
      <c r="E39" s="58" t="s">
        <v>49</v>
      </c>
      <c r="F39" s="48">
        <v>31</v>
      </c>
      <c r="G39" s="49" t="s">
        <v>163</v>
      </c>
      <c r="H39" s="49" t="s">
        <v>51</v>
      </c>
      <c r="I39" s="50" t="s">
        <v>718</v>
      </c>
      <c r="J39" s="51" t="s">
        <v>719</v>
      </c>
      <c r="K39" s="103" t="str">
        <f t="shared" si="1"/>
        <v xml:space="preserve">[ROLE] Friendly tutor specializing in Python | [TOPIC] Implement conditional data replacement logic on NumPy arrays using the np.where() function to evaluate Boolean conditions and substitute elements accordingly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#31 | Stage 1 📖 Practice | Python - Numpy | 📊 Level: Intermediate | 🌐 Coding5s.com
**Concept:** Conditional Replacement &amp; Logic (np.where)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conditional data replacement logic on NumPy arrays using the np.where() function to evaluate Boolean conditions and substitute elements accordingly. Topic details: Conditional Replacement &amp; Logic (np.where)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Numpy | 📊 Level: Intermediate
**Topic:** Implement conditional data replacement logic on NumPy arrays using the np.where() function to evaluate Boolean conditions and substitute elements accordingly
---
 | [FOOTER RULE - STRICT] End your response with: '--- ⚡ *Coding5s Mentor System — Eliminating Epistemic Debt*' | </v>
      </c>
      <c r="M39" s="53">
        <v>0</v>
      </c>
      <c r="N39" s="104" t="str">
        <f t="shared" si="3"/>
        <v>[ROLE] Careless Python Developer | [TASK] Generate debugging challenges in Python | | [TOPIC] Implement conditional data replacement logic on NumPy arrays using the np.where() function to evaluate Boolean conditions and substitute elements accordingly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2 🐛 Debug | Python - Numpy | 📊 Level: Intermediate | 🌐 Coding5s.com
Concept: Conditional Replacement &amp; Logic (np.where)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conditional data replacement logic on NumPy arrays using the np.where() function to evaluate Boolean conditions and substitute elements accordingly. Topic details: Conditional Replacement &amp; Logic (np.where)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Numpy | 📊 Level: Intermediate
**Topic:** Implement conditional data replacement logic on NumPy arrays using the np.where() function to evaluate Boolean conditions and substitute elements accordingly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4" t="str">
        <f t="shared" si="5"/>
        <v>[ROLE] Tech Lead | [TASK] Assign incomplete Python script challenges | [TOPIC] Implement conditional data replacement logic on NumPy arrays using the np.where() function to evaluate Boolean conditions and substitute elements accordingly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#31 | Stage 3 🧩 Complete | Python - Numpy | 📊 Level: Intermediate | 🌐 Coding5s.com
**Concept:** Conditional Replacement &amp; Logic (np.where)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conditional data replacement logic on NumPy arrays using the np.where() function to evaluate Boolean conditions and substitute elements accordingly.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conditional data replacement logic on NumPy arrays using the np.where() function to evaluate Boolean conditions and substitute elements accordingly. Topic details: Conditional Replacement &amp; Logic (np.where)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Numpy | 📊 Level: Intermediate
**Topic:** Implement conditional data replacement logic on NumPy arrays using the np.where() function to evaluate Boolean conditions and substitute elements accordingly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4" t="str">
        <f t="shared" si="7"/>
        <v>[ROLE] Tech Lead | [TASK] Provide intentionally messy but functional code for learning debugging and improvement | [TOPIC] Implement conditional data replacement logic on NumPy arrays using the np.where() function to evaluate Boolean conditions and substitute elements accordingly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Numpy | 📊 Level: Intermediate | 🌐 Coding5s.com
**Concept:** Conditional Replacement &amp; Logic (np.where)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conditional data replacement logic on NumPy arrays using the np.where() function to evaluate Boolean conditions and substitute elements accordingly. Topic details: Conditional Replacement &amp; Logic (np.where)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Numpy | 📊 Level: Intermediate
**Topic:** Implement conditional data replacement logic on NumPy arrays using the np.where() function to evaluate Boolean conditions and substitute elements accordingly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8" t="str">
        <f t="shared" si="9"/>
        <v>[ROLE] Tech Product Manager assigning a Python Jira Ticket | [TASK] Provide a guided implementation exercise with full solution for learning purposes | [TOPIC] Implement conditional data replacement logic on NumPy arrays using the np.where() function to evaluate Boolean conditions and substitute elements accordingly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Numpy | 📊 Level: Intermediate | 🌐 Coding5s.com
**Concept:** Conditional Replacement &amp; Logic (np.where)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conditional data replacement logic on NumPy arrays using the np.where() function to evaluate Boolean conditions and substitute elements accordingly. Goal: Conditional Replacement &amp; Logic (np.where)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Numpy | 📊 Level: Intermediate
**Topic:** Implement conditional data replacement logic on NumPy arrays using the np.where() function to evaluate Boolean conditions and substitute elements accordingly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1"/>
        <v/>
      </c>
      <c r="AA39" s="56" t="str">
        <f t="shared" si="12"/>
        <v/>
      </c>
      <c r="AB39" s="56" t="str">
        <f t="shared" si="13"/>
        <v/>
      </c>
      <c r="AC39" s="56" t="str">
        <f t="shared" si="14"/>
        <v/>
      </c>
      <c r="AD39" s="56" t="str">
        <f t="shared" si="15"/>
        <v/>
      </c>
      <c r="AE39" s="40"/>
      <c r="AF39" s="40"/>
      <c r="AG39" s="40"/>
      <c r="AH39" s="56" t="str">
        <f t="shared" si="16"/>
        <v/>
      </c>
      <c r="AI39" s="54"/>
      <c r="AJ39" s="54"/>
      <c r="AK39" s="54">
        <v>31</v>
      </c>
      <c r="AL39" s="54" t="s">
        <v>52</v>
      </c>
      <c r="AM39" s="54" t="s">
        <v>53</v>
      </c>
    </row>
    <row r="40" spans="1:39">
      <c r="A40" s="96">
        <v>10</v>
      </c>
      <c r="B40" s="45" t="str" cm="1">
        <f t="array" ref="B40">IF(H40="PROJECT", CHAR(10) &amp; "- " &amp; _xlfn.TEXTJOIN(CHAR(10) &amp; "- ", TRUE, _xlfn._xlws.FILTER($I$9:$I$1000, ($C$9:$C$1000=C40) * ($H$9:$H$1000="Topic"))), "")</f>
        <v/>
      </c>
      <c r="C40" s="45">
        <f t="shared" si="0"/>
        <v>4</v>
      </c>
      <c r="D40" s="57">
        <v>3</v>
      </c>
      <c r="E40" s="58" t="s">
        <v>49</v>
      </c>
      <c r="F40" s="59">
        <v>32</v>
      </c>
      <c r="G40" s="60" t="s">
        <v>163</v>
      </c>
      <c r="H40" s="60" t="s">
        <v>51</v>
      </c>
      <c r="I40" s="61" t="s">
        <v>720</v>
      </c>
      <c r="J40" s="62" t="s">
        <v>721</v>
      </c>
      <c r="K40" s="103" t="str">
        <f t="shared" si="1"/>
        <v xml:space="preserve">[ROLE] Friendly tutor specializing in Python | [TOPIC] Constrain NumPy array elements within specific numerical boundaries by applying the np.clip() function to establish strict minimum and maximum thresholds | [LEVEL] Intermediate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#32 | Stage 1 📖 Practice | Python - Numpy | 📊 Level: Intermediate | 🌐 Coding5s.com
**Concept:** Clipping Values to a Range (np.clip)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Constrain NumPy array elements within specific numerical boundaries by applying the np.clip() function to establish strict minimum and maximum thresholds. Topic details: Clipping Values to a Range (np.clip)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Numpy | 📊 Level: Intermediate
**Topic:** Constrain NumPy array elements within specific numerical boundaries by applying the np.clip() function to establish strict minimum and maximum thresholds
---
 | [FOOTER RULE - STRICT] End your response with: '--- ⚡ *Coding5s Mentor System — Eliminating Epistemic Debt*' | </v>
      </c>
      <c r="M40" s="52">
        <v>0</v>
      </c>
      <c r="N40" s="104" t="str">
        <f t="shared" si="3"/>
        <v>[ROLE] Careless Python Developer | [TASK] Generate debugging challenges in Python | | [TOPIC] Constrain NumPy array elements within specific numerical boundaries by applying the np.clip() function to establish strict minimum and maximum thresholds | | [LEVEL] Intermediate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2 🐛 Debug | Python - Numpy | 📊 Level: Intermediate | 🌐 Coding5s.com
Concept: Clipping Values to a Range (np.clip)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Constrain NumPy array elements within specific numerical boundaries by applying the np.clip() function to establish strict minimum and maximum thresholds. Topic details: Clipping Values to a Range (np.clip)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Numpy | 📊 Level: Intermediate
**Topic:** Constrain NumPy array elements within specific numerical boundaries by applying the np.clip() function to establish strict minimum and maximum thresholds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4" t="str">
        <f t="shared" si="5"/>
        <v>[ROLE] Tech Lead | [TASK] Assign incomplete Python script challenges | [TOPIC] Constrain NumPy array elements within specific numerical boundaries by applying the np.clip() function to establish strict minimum and maximum thresholds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#32 | Stage 3 🧩 Complete | Python - Numpy | 📊 Level: Intermediate | 🌐 Coding5s.com
**Concept:** Clipping Values to a Range (np.clip)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Constrain NumPy array elements within specific numerical boundaries by applying the np.clip() function to establish strict minimum and maximum thresholds.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Constrain NumPy array elements within specific numerical boundaries by applying the np.clip() function to establish strict minimum and maximum thresholds. Topic details: Clipping Values to a Range (np.clip)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Numpy | 📊 Level: Intermediate
**Topic:** Constrain NumPy array elements within specific numerical boundaries by applying the np.clip() function to establish strict minimum and maximum thresholds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4" t="str">
        <f t="shared" si="7"/>
        <v>[ROLE] Tech Lead | [TASK] Provide intentionally messy but functional code for learning debugging and improvement | [TOPIC] Constrain NumPy array elements within specific numerical boundaries by applying the np.clip() function to establish strict minimum and maximum thresholds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Numpy | 📊 Level: Intermediate | 🌐 Coding5s.com
**Concept:** Clipping Values to a Range (np.clip)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Constrain NumPy array elements within specific numerical boundaries by applying the np.clip() function to establish strict minimum and maximum thresholds. Topic details: Clipping Values to a Range (np.clip)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Numpy | 📊 Level: Intermediate
**Topic:** Constrain NumPy array elements within specific numerical boundaries by applying the np.clip() function to establish strict minimum and maximum thresholds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8" t="str">
        <f t="shared" si="9"/>
        <v>[ROLE] Tech Product Manager assigning a Python Jira Ticket | [TASK] Provide a guided implementation exercise with full solution for learning purposes | [TOPIC] Constrain NumPy array elements within specific numerical boundaries by applying the np.clip() function to establish strict minimum and maximum thresholds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Numpy | 📊 Level: Intermediate | 🌐 Coding5s.com
**Concept:** Clipping Values to a Range (np.clip)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Constrain NumPy array elements within specific numerical boundaries by applying the np.clip() function to establish strict minimum and maximum thresholds. Goal: Clipping Values to a Range (np.clip)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Numpy | 📊 Level: Intermediate
**Topic:** Constrain NumPy array elements within specific numerical boundaries by applying the np.clip() function to establish strict minimum and maximum thresholds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1"/>
        <v/>
      </c>
      <c r="AA40" s="56" t="str">
        <f t="shared" si="12"/>
        <v/>
      </c>
      <c r="AB40" s="56" t="str">
        <f t="shared" si="13"/>
        <v/>
      </c>
      <c r="AC40" s="56" t="str">
        <f t="shared" si="14"/>
        <v/>
      </c>
      <c r="AD40" s="56" t="str">
        <f t="shared" si="15"/>
        <v/>
      </c>
      <c r="AE40" s="40"/>
      <c r="AF40" s="40"/>
      <c r="AG40" s="40"/>
      <c r="AH40" s="56" t="str">
        <f t="shared" si="16"/>
        <v/>
      </c>
      <c r="AI40" s="54"/>
      <c r="AJ40" s="54"/>
      <c r="AK40" s="54">
        <v>32</v>
      </c>
      <c r="AL40" s="54" t="s">
        <v>58</v>
      </c>
      <c r="AM40" s="54" t="s">
        <v>59</v>
      </c>
    </row>
    <row r="41" spans="1:39">
      <c r="A41" s="96" t="s">
        <v>80</v>
      </c>
      <c r="B41" s="45" t="str" cm="1">
        <f t="array" ref="B41">IF(H41="PROJECT", CHAR(10) &amp; "- " &amp; _xlfn.TEXTJOIN(CHAR(10) &amp; "- ", TRUE, _xlfn._xlws.FILTER($I$9:$I$1000, ($C$9:$C$1000=C41) * ($H$9:$H$1000="Topic"))), "")</f>
        <v xml:space="preserve">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v>
      </c>
      <c r="C41" s="45">
        <f t="shared" si="0"/>
        <v>4</v>
      </c>
      <c r="D41" s="46">
        <v>0</v>
      </c>
      <c r="E41" s="58" t="s">
        <v>722</v>
      </c>
      <c r="F41" s="48">
        <v>33</v>
      </c>
      <c r="G41" s="49" t="s">
        <v>163</v>
      </c>
      <c r="H41" s="49" t="s">
        <v>81</v>
      </c>
      <c r="I41" s="50" t="s">
        <v>723</v>
      </c>
      <c r="J41" s="51" t="s">
        <v>724</v>
      </c>
      <c r="K41" s="103" t="str">
        <f t="shared" si="1"/>
        <v>[TASK] Teach through a practical Python - Numpy project following the micro-learning methodology, acting as a supportive tutor, creating a project about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Numpy | 📊 Level: Intermediate | 🌐 Coding5s.com
**Project:** Clean &amp; Filter Outliers from a Dataset using Statistical Thresholds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1"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outlier cleaning tool that takes a 1D NumPy array dataset, calculates standard deviation boundaries, applies Boolean masking to filter anomalous values, and outputs the clean numerical dataset. Topics applied in this project: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Python - Numpy | 📊 Level: Intermediate
**Project:** Build an outlier cleaning tool that takes a 1D NumPy array dataset, calculates standard deviation boundaries, applies Boolean masking to filter anomalous values, and outputs the clean numerical dataset
---
 | [FOOTER RULE - STRICT] End your response with: '--- ⚡ *Coding5s Mentor System — Eliminating Epistemic Debt*' | </v>
      </c>
      <c r="M41" s="53">
        <v>0</v>
      </c>
      <c r="N41" s="104" t="str">
        <f t="shared" si="3"/>
        <v>[ROLE] Careless Python Developer | [TASK] Generate debugging project in Python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Numpy | 📊 Level: Intermediate | 🌐 Coding5s.com
Project: Clean &amp; Filter Outliers from a Dataset using Statistical Thresholds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Python - Numpy | 📊 Level: Intermediate
**Project:** Build an outlier cleaning tool that takes a 1D NumPy array dataset, calculates standard deviation boundaries, applies Boolean masking to filter anomalous values, and outputs the clean numerical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4" t="str">
        <f t="shared" si="5"/>
        <v>[ROLE] Tech Lead | [TASK] Assign incomplete project script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Numpy | 📊 Level: Intermediate | 🌐 Coding5s.com
**Project:** Clean &amp; Filter Outliers from a Dataset using Statistical Thresholds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Python - Numpy | 📊 Level: Intermediate
**Project:** Build an outlier cleaning tool that takes a 1D NumPy array dataset, calculates standard deviation boundaries, applies Boolean masking to filter anomalous values, and outputs the clean numerical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4" t="str">
        <f t="shared" si="7"/>
        <v>[ROLE] Tech Lead | [TASK] Provide a messy but functional project for refactoring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Numpy | 📊 Level: Intermediate | 🌐 Coding5s.com
**Project:** Clean &amp; Filter Outliers from a Dataset using Statistical Thresholds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outlier cleaning tool that takes a 1D NumPy array dataset, calculates standard deviation boundaries, applies Boolean masking to filter anomalous values, and outputs the clean numerical dataset. Topics involved: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Project objective: Clean &amp; Filter Outliers from a Dataset using Statistical Thresholds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Python - Numpy | 📊 Level: Intermediate
**Project:** Build an outlier cleaning tool that takes a 1D NumPy array dataset, calculates standard deviation boundaries, applies Boolean masking to filter anomalous values, and outputs the clean numerical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8" t="str">
        <f t="shared" si="9"/>
        <v>[ROLE] Tech Product Manager assigning a Python Jira Ticket | [TASK] Provide a guided project implementation with full solution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#33 | Stage 5 | Python - Numpy | 📊 Level: Intermediate | 🌐 Coding5s.com
**Project:** Clean &amp; Filter Outliers from a Dataset using Statistical Thresholds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outlier cleaning tool that takes a 1D NumPy array dataset, calculates standard deviation boundaries, applies Boolean masking to filter anomalous values, and outputs the clean numerical dataset. Topics integrated: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Business Goal: Clean &amp; Filter Outliers from a Dataset using Statistical Thresholds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Python - Numpy | 📊 Level: Intermediate
**Project:** Build an outlier cleaning tool that takes a 1D NumPy array dataset, calculates standard deviation boundaries, applies Boolean masking to filter anomalous values, and outputs the clean numerical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1"/>
        <v>[TASK] Teach through a practical Python - Numpy project following the micro-learning methodology, acting as a supportive tutor, creating a project about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Python - Numpy | 📊 Level: Intermediate | 🌐 Coding5s.com
**Project:** Clean &amp; Filter Outliers from a Dataset using Statistical Thresholds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1" s="56" t="str">
        <f t="shared" si="12"/>
        <v>[ROLE] Careless Python Developer | [TASK] Generate debugging project in Python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Python - Numpy | 📊 Level: Intermediate | 🌐 Coding5s.com
Project: Clean &amp; Filter Outliers from a Dataset using Statistical Thresholds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1" s="56" t="str">
        <f t="shared" si="13"/>
        <v>[ROLE] Tech Lead | [TASK] Assign incomplete project script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Python - Numpy | 📊 Level: Intermediate | 🌐 Coding5s.com
**Project:** Clean &amp; Filter Outliers from a Dataset using Statistical Thresholds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1" s="56" t="str">
        <f t="shared" si="14"/>
        <v>[ROLE] Tech Lead | [TASK] Provide a messy but functional project for refactoring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Tech Lead. A junior wrote this working but messy code. Tone: professional but exhausted | [HEADER RULE - STRICT] You MUST start your entire response EXACTLY with this markdown block (do not print anything before it):
### 🚀 Project #33 | Stage 4 | Python - Numpy | 📊 Level: Intermediate | 🌐 Coding5s.com
**Project:** Clean &amp; Filter Outliers from a Dataset using Statistical Thresholds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1" s="56" t="str">
        <f t="shared" si="15"/>
        <v>[ROLE] Tech Product Manager assigning a Python Jira Ticket | [TASK] Provide a guided project implementation with full solution | [PROJECT] Build an outlier cleaning tool that takes a 1D NumPy array dataset, calculates standard deviation boundaries, applies Boolean masking to filter anomalous values, and outputs the clean numerical dataset | [TOPICS USED] 
- Compute core statistical metrics on numerical NumPy arrays using dedicated functions such as np.mean() for averages, np.median() for central tendencies, and np.std() for standard deviations
- Identify the precise positional index coordinates of the minimum and maximum data values residing within a NumPy array by executing np.argmin() and np.argmax()
- Evaluate numerical NumPy arrays utilizing relational operators to generate mapped Boolean arrays that represent true or false logical states for each discrete element
- Extract specific subsets of data from a NumPy array by applying conditional Boolean masks to systematically filter out elements that do not meet predefined threshold criteria
- Construct complex filtering logic in NumPy by combining multiple conditional statements utilizing bitwise logical operators like &amp; (AND), | (OR), and ~ (NOT) to perform element-wise Boolean selection on multi-dimensional arrays
- Implement conditional data replacement logic on NumPy arrays using the np.where() function to evaluate Boolean conditions and substitute elements accordingly
- Constrain NumPy array elements within specific numerical boundaries by applying the np.clip() function to establish strict minimum and maximum thresholds | [LEVEL] Intermediate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#33 | Stage 5 | Python - Numpy | 📊 Level: Intermediate | 🌐 Coding5s.com
**Project:** Clean &amp; Filter Outliers from a Dataset using Statistical Thresholds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1" s="40"/>
      <c r="AF41" s="40"/>
      <c r="AG41" s="40"/>
      <c r="AH41" s="56" t="str">
        <f t="shared" si="16"/>
        <v/>
      </c>
      <c r="AI41" s="54"/>
      <c r="AJ41" s="54"/>
      <c r="AK41" s="54">
        <v>33</v>
      </c>
      <c r="AL41" s="54" t="s">
        <v>63</v>
      </c>
      <c r="AM41" s="54" t="s">
        <v>64</v>
      </c>
    </row>
    <row r="42" spans="1:39">
      <c r="A42" s="96">
        <v>10</v>
      </c>
      <c r="B42" s="45" t="str" cm="1">
        <f t="array" ref="B42">IF(H42="PROJECT", CHAR(10) &amp; "- " &amp; _xlfn.TEXTJOIN(CHAR(10) &amp; "- ", TRUE, _xlfn._xlws.FILTER($I$9:$I$1000, ($C$9:$C$1000=C42) * ($H$9:$H$1000="Topic"))), "")</f>
        <v/>
      </c>
      <c r="C42" s="45">
        <f t="shared" si="0"/>
        <v>5</v>
      </c>
      <c r="D42" s="57">
        <v>4</v>
      </c>
      <c r="E42" s="58" t="s">
        <v>49</v>
      </c>
      <c r="F42" s="59">
        <v>34</v>
      </c>
      <c r="G42" s="60" t="s">
        <v>163</v>
      </c>
      <c r="H42" s="60" t="s">
        <v>51</v>
      </c>
      <c r="I42" s="61" t="s">
        <v>725</v>
      </c>
      <c r="J42" s="62" t="s">
        <v>726</v>
      </c>
      <c r="K42" s="103" t="str">
        <f t="shared" si="1"/>
        <v xml:space="preserve">[ROLE] Friendly tutor specializing in Python | [TOPIC] Transform the structural dimensions of NumPy arrays without altering underlying data by applying the .reshape() method and utilizing the -1 placeholder to dynamically infer matrix sizes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#34 | Stage 1 📖 Practice | Python - Numpy | 📊 Level: Intermediate | 🌐 Coding5s.com
**Concept:** Reshaping Arrays (np.reshape(), .reshape(), inferring dimensions with -1)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the structural dimensions of NumPy arrays without altering underlying data by applying the .reshape() method and utilizing the -1 placeholder to dynamically infer matrix sizes. Topic details: Reshaping Arrays (np.reshape(), .reshape(), inferring dimensions with -1)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Python - Numpy | 📊 Level: Intermediate
**Topic:** Transform the structural dimensions of NumPy arrays without altering underlying data by applying the .reshape() method and utilizing the -1 placeholder to dynamically infer matrix sizes
---
 | [FOOTER RULE - STRICT] End your response with: '--- ⚡ *Coding5s Mentor System — Eliminating Epistemic Debt*' | </v>
      </c>
      <c r="M42" s="52">
        <v>0</v>
      </c>
      <c r="N42" s="104" t="str">
        <f t="shared" si="3"/>
        <v>[ROLE] Careless Python Developer | [TASK] Generate debugging challenges in Python | | [TOPIC] Transform the structural dimensions of NumPy arrays without altering underlying data by applying the .reshape() method and utilizing the -1 placeholder to dynamically infer matrix sizes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2 🐛 Debug | Python - Numpy | 📊 Level: Intermediate | 🌐 Coding5s.com
Concept: Reshaping Arrays (np.reshape(), .reshape(), inferring dimensions with -1)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Python - Numpy | 📊 Level: Intermediate
**Topic:** Transform the structural dimensions of NumPy arrays without altering underlying data by applying the .reshape() method and utilizing the -1 placeholder to dynamically infer matrix sizes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4" t="str">
        <f t="shared" si="5"/>
        <v>[ROLE] Tech Lead | [TASK] Assign incomplete Python script challenges | [TOPIC] Transform the structural dimensions of NumPy arrays without altering underlying data by applying the .reshape() method and utilizing the -1 placeholder to dynamically infer matrix sizes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#34 | Stage 3 🧩 Complete | Python - Numpy | 📊 Level: Intermediate | 🌐 Coding5s.com
**Concept:** Reshaping Arrays (np.reshape(), .reshape(), inferring dimensions with -1)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the structural dimensions of NumPy arrays without altering underlying data by applying the .reshape() method and utilizing the -1 placeholder to dynamically infer matrix sizes.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Python - Numpy | 📊 Level: Intermediate
**Topic:** Transform the structural dimensions of NumPy arrays without altering underlying data by applying the .reshape() method and utilizing the -1 placeholder to dynamically infer matrix sizes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4" t="str">
        <f t="shared" si="7"/>
        <v>[ROLE] Tech Lead | [TASK] Provide intentionally messy but functional code for learning debugging and improvement | [TOPIC] Transform the structural dimensions of NumPy arrays without altering underlying data by applying the .reshape() method and utilizing the -1 placeholder to dynamically infer matrix sizes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Python - Numpy | 📊 Level: Intermediate | 🌐 Coding5s.com
**Concept:** Reshaping Arrays (np.reshape(), .reshape(), inferring dimensions with -1)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the structural dimensions of NumPy arrays without altering underlying data by applying the .reshape() method and utilizing the -1 placeholder to dynamically infer matrix sizes. Topic details: Reshaping Arrays (np.reshape(), .reshape(), inferring dimensions with -1)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Python - Numpy | 📊 Level: Intermediate
**Topic:** Transform the structural dimensions of NumPy arrays without altering underlying data by applying the .reshape() method and utilizing the -1 placeholder to dynamically infer matrix sizes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8" t="str">
        <f t="shared" si="9"/>
        <v>[ROLE] Tech Product Manager assigning a Python Jira Ticket | [TASK] Provide a guided implementation exercise with full solution for learning purposes | [TOPIC] Transform the structural dimensions of NumPy arrays without altering underlying data by applying the .reshape() method and utilizing the -1 placeholder to dynamically infer matrix sizes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Python - Numpy | 📊 Level: Intermediate | 🌐 Coding5s.com
**Concept:** Reshaping Arrays (np.reshape(), .reshape(), inferring dimensions with -1)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the structural dimensions of NumPy arrays without altering underlying data by applying the .reshape() method and utilizing the -1 placeholder to dynamically infer matrix sizes. Goal: Reshaping Arrays (np.reshape(), .reshape(), inferring dimensions with -1)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Python - Numpy | 📊 Level: Intermediate
**Topic:** Transform the structural dimensions of NumPy arrays without altering underlying data by applying the .reshape() method and utilizing the -1 placeholder to dynamically infer matrix sizes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1"/>
        <v/>
      </c>
      <c r="AA42" s="56" t="str">
        <f t="shared" si="12"/>
        <v/>
      </c>
      <c r="AB42" s="56" t="str">
        <f t="shared" si="13"/>
        <v/>
      </c>
      <c r="AC42" s="56" t="str">
        <f t="shared" si="14"/>
        <v/>
      </c>
      <c r="AD42" s="56" t="str">
        <f t="shared" si="15"/>
        <v/>
      </c>
      <c r="AE42" s="40"/>
      <c r="AF42" s="40"/>
      <c r="AG42" s="40"/>
      <c r="AH42" s="56" t="str">
        <f t="shared" si="16"/>
        <v/>
      </c>
      <c r="AI42" s="54"/>
      <c r="AJ42" s="54"/>
      <c r="AK42" s="54">
        <v>34</v>
      </c>
      <c r="AL42" s="54" t="s">
        <v>69</v>
      </c>
      <c r="AM42" s="54" t="s">
        <v>70</v>
      </c>
    </row>
    <row r="43" spans="1:39">
      <c r="A43" s="96">
        <v>12</v>
      </c>
      <c r="B43" s="45" t="str" cm="1">
        <f t="array" ref="B43">IF(H43="PROJECT", CHAR(10) &amp; "- " &amp; _xlfn.TEXTJOIN(CHAR(10) &amp; "- ", TRUE, _xlfn._xlws.FILTER($I$9:$I$1000, ($C$9:$C$1000=C43) * ($H$9:$H$1000="Topic"))), "")</f>
        <v/>
      </c>
      <c r="C43" s="45">
        <f t="shared" si="0"/>
        <v>5</v>
      </c>
      <c r="D43" s="46">
        <v>3</v>
      </c>
      <c r="E43" s="58" t="s">
        <v>49</v>
      </c>
      <c r="F43" s="48">
        <v>35</v>
      </c>
      <c r="G43" s="49" t="s">
        <v>163</v>
      </c>
      <c r="H43" s="49" t="s">
        <v>51</v>
      </c>
      <c r="I43" s="50" t="s">
        <v>727</v>
      </c>
      <c r="J43" s="51" t="s">
        <v>728</v>
      </c>
      <c r="K43" s="103" t="str">
        <f t="shared" si="1"/>
        <v xml:space="preserve">[ROLE] Friendly tutor specializing in Python | [TOPIC] Collapse multi-dimensional NumPy arrays into continuous 1D vectors utilizing the .flatten() method for independent copies or the .ravel() method for memory-efficient views | [LEVEL] Intermediate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#35 | Stage 1 📖 Practice | Python - Numpy | 📊 Level: Intermediate | 🌐 Coding5s.com
**Concept:** Flattening Dimensions (.flatten(), .ravel())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Collapse multi-dimensional NumPy arrays into continuous 1D vectors utilizing the .flatten() method for independent copies or the .ravel() method for memory-efficient views. Topic details: Flattening Dimensions (.flatten(), .ravel())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Numpy | 📊 Level: Intermediate
**Topic:** Collapse multi-dimensional NumPy arrays into continuous 1D vectors utilizing the .flatten() method for independent copies or the .ravel() method for memory-efficient views
---
 | [FOOTER RULE - STRICT] End your response with: '--- ⚡ *Coding5s Mentor System — Eliminating Epistemic Debt*' | </v>
      </c>
      <c r="M43" s="53">
        <v>0</v>
      </c>
      <c r="N43" s="104" t="str">
        <f t="shared" si="3"/>
        <v>[ROLE] Careless Python Developer | [TASK] Generate debugging challenges in Python | | [TOPIC] Collapse multi-dimensional NumPy arrays into continuous 1D vectors utilizing the .flatten() method for independent copies or the .ravel() method for memory-efficient views | | [LEVEL] Intermediate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2 🐛 Debug | Python - Numpy | 📊 Level: Intermediate | 🌐 Coding5s.com
Concept: Flattening Dimensions (.flatten(), .ravel())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Collapse multi-dimensional NumPy arrays into continuous 1D vectors utilizing the .flatten() method for independent copies or the .ravel() method for memory-efficient views. Topic details: Flattening Dimensions (.flatten(), .ravel())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Numpy | 📊 Level: Intermediate
**Topic:** Collapse multi-dimensional NumPy arrays into continuous 1D vectors utilizing the .flatten() method for independent copies or the .ravel() method for memory-efficient views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4" t="str">
        <f t="shared" si="5"/>
        <v>[ROLE] Tech Lead | [TASK] Assign incomplete Python script challenges | [TOPIC] Collapse multi-dimensional NumPy arrays into continuous 1D vectors utilizing the .flatten() method for independent copies or the .ravel() method for memory-efficient views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#35 | Stage 3 🧩 Complete | Python - Numpy | 📊 Level: Intermediate | 🌐 Coding5s.com
**Concept:** Flattening Dimensions (.flatten(), .ravel())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Collapse multi-dimensional NumPy arrays into continuous 1D vectors utilizing the .flatten() method for independent copies or the .ravel() method for memory-efficient views.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Collapse multi-dimensional NumPy arrays into continuous 1D vectors utilizing the .flatten() method for independent copies or the .ravel() method for memory-efficient views. Topic details: Flattening Dimensions (.flatten(), .ravel())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Numpy | 📊 Level: Intermediate
**Topic:** Collapse multi-dimensional NumPy arrays into continuous 1D vectors utilizing the .flatten() method for independent copies or the .ravel() method for memory-efficient views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4" t="str">
        <f t="shared" si="7"/>
        <v>[ROLE] Tech Lead | [TASK] Provide intentionally messy but functional code for learning debugging and improvement | [TOPIC] Collapse multi-dimensional NumPy arrays into continuous 1D vectors utilizing the .flatten() method for independent copies or the .ravel() method for memory-efficient views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Numpy | 📊 Level: Intermediate | 🌐 Coding5s.com
**Concept:** Flattening Dimensions (.flatten(), .ravel())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Collapse multi-dimensional NumPy arrays into continuous 1D vectors utilizing the .flatten() method for independent copies or the .ravel() method for memory-efficient views. Topic details: Flattening Dimensions (.flatten(), .ravel())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Numpy | 📊 Level: Intermediate
**Topic:** Collapse multi-dimensional NumPy arrays into continuous 1D vectors utilizing the .flatten() method for independent copies or the .ravel() method for memory-efficient views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8" t="str">
        <f t="shared" si="9"/>
        <v>[ROLE] Tech Product Manager assigning a Python Jira Ticket | [TASK] Provide a guided implementation exercise with full solution for learning purposes | [TOPIC] Collapse multi-dimensional NumPy arrays into continuous 1D vectors utilizing the .flatten() method for independent copies or the .ravel() method for memory-efficient views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Numpy | 📊 Level: Intermediate | 🌐 Coding5s.com
**Concept:** Flattening Dimensions (.flatten(), .ravel())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Collapse multi-dimensional NumPy arrays into continuous 1D vectors utilizing the .flatten() method for independent copies or the .ravel() method for memory-efficient views. Goal: Flattening Dimensions (.flatten(), .ravel())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Numpy | 📊 Level: Intermediate
**Topic:** Collapse multi-dimensional NumPy arrays into continuous 1D vectors utilizing the .flatten() method for independent copies or the .ravel() method for memory-efficient views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1"/>
        <v/>
      </c>
      <c r="AA43" s="56" t="str">
        <f t="shared" si="12"/>
        <v/>
      </c>
      <c r="AB43" s="56" t="str">
        <f t="shared" si="13"/>
        <v/>
      </c>
      <c r="AC43" s="56" t="str">
        <f t="shared" si="14"/>
        <v/>
      </c>
      <c r="AD43" s="56" t="str">
        <f t="shared" si="15"/>
        <v/>
      </c>
      <c r="AE43" s="40"/>
      <c r="AF43" s="40"/>
      <c r="AG43" s="40"/>
      <c r="AH43" s="56" t="str">
        <f t="shared" si="16"/>
        <v/>
      </c>
      <c r="AI43" s="54"/>
      <c r="AJ43" s="54"/>
      <c r="AK43" s="54">
        <v>35</v>
      </c>
      <c r="AL43" s="54" t="s">
        <v>75</v>
      </c>
      <c r="AM43" s="54" t="s">
        <v>76</v>
      </c>
    </row>
    <row r="44" spans="1:39">
      <c r="A44" s="96">
        <v>12</v>
      </c>
      <c r="B44" s="45" t="str" cm="1">
        <f t="array" ref="B44">IF(H44="PROJECT", CHAR(10) &amp; "- " &amp; _xlfn.TEXTJOIN(CHAR(10) &amp; "- ", TRUE, _xlfn._xlws.FILTER($I$9:$I$1000, ($C$9:$C$1000=C44) * ($H$9:$H$1000="Topic"))), "")</f>
        <v/>
      </c>
      <c r="C44" s="45">
        <f t="shared" si="0"/>
        <v>5</v>
      </c>
      <c r="D44" s="57">
        <v>4</v>
      </c>
      <c r="E44" s="58" t="s">
        <v>49</v>
      </c>
      <c r="F44" s="59">
        <v>36</v>
      </c>
      <c r="G44" s="60" t="s">
        <v>163</v>
      </c>
      <c r="H44" s="60" t="s">
        <v>51</v>
      </c>
      <c r="I44" s="61" t="s">
        <v>729</v>
      </c>
      <c r="J44" s="62" t="s">
        <v>730</v>
      </c>
      <c r="K44" s="103" t="str">
        <f t="shared" si="1"/>
        <v xml:space="preserve">[ROLE] Friendly tutor specializing in Python | [TOPIC] Reorient multi-dimensional NumPy arrays by swapping row and column axes utilizing the .T attribute or the np.transpose() function to restructure matrix layouts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#36 | Stage 1 📖 Practice | Python - Numpy | 📊 Level: Intermediate | 🌐 Coding5s.com
**Concept:** Array Transposition (.T, np.transpose())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Reorient multi-dimensional NumPy arrays by swapping row and column axes utilizing the .T attribute or the np.transpose() function to restructure matrix layouts. Topic details: Array Transposition (.T, np.transpose())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Numpy | 📊 Level: Intermediate
**Topic:** Reorient multi-dimensional NumPy arrays by swapping row and column axes utilizing the .T attribute or the np.transpose() function to restructure matrix layouts
---
 | [FOOTER RULE - STRICT] End your response with: '--- ⚡ *Coding5s Mentor System — Eliminating Epistemic Debt*' | </v>
      </c>
      <c r="M44" s="52">
        <v>0</v>
      </c>
      <c r="N44" s="104" t="str">
        <f t="shared" si="3"/>
        <v>[ROLE] Careless Python Developer | [TASK] Generate debugging challenges in Python | | [TOPIC] Reorient multi-dimensional NumPy arrays by swapping row and column axes utilizing the .T attribute or the np.transpose() function to restructure matrix layouts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2 🐛 Debug | Python - Numpy | 📊 Level: Intermediate | 🌐 Coding5s.com
Concept: Array Transposition (.T, np.transpose())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Reorient multi-dimensional NumPy arrays by swapping row and column axes utilizing the .T attribute or the np.transpose() function to restructure matrix layouts. Topic details: Array Transposition (.T, np.transpose())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Numpy | 📊 Level: Intermediate
**Topic:** Reorient multi-dimensional NumPy arrays by swapping row and column axes utilizing the .T attribute or the np.transpose() function to restructure matrix layouts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4" t="str">
        <f t="shared" si="5"/>
        <v>[ROLE] Tech Lead | [TASK] Assign incomplete Python script challenges | [TOPIC] Reorient multi-dimensional NumPy arrays by swapping row and column axes utilizing the .T attribute or the np.transpose() function to restructure matrix layouts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#36 | Stage 3 🧩 Complete | Python - Numpy | 📊 Level: Intermediate | 🌐 Coding5s.com
**Concept:** Array Transposition (.T, np.transpose())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Reorient multi-dimensional NumPy arrays by swapping row and column axes utilizing the .T attribute or the np.transpose() function to restructure matrix layouts.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Reorient multi-dimensional NumPy arrays by swapping row and column axes utilizing the .T attribute or the np.transpose() function to restructure matrix layouts. Topic details: Array Transposition (.T, np.transpose())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Numpy | 📊 Level: Intermediate
**Topic:** Reorient multi-dimensional NumPy arrays by swapping row and column axes utilizing the .T attribute or the np.transpose() function to restructure matrix layouts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4" t="str">
        <f t="shared" si="7"/>
        <v>[ROLE] Tech Lead | [TASK] Provide intentionally messy but functional code for learning debugging and improvement | [TOPIC] Reorient multi-dimensional NumPy arrays by swapping row and column axes utilizing the .T attribute or the np.transpose() function to restructure matrix layouts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Numpy | 📊 Level: Intermediate | 🌐 Coding5s.com
**Concept:** Array Transposition (.T, np.transpose())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Reorient multi-dimensional NumPy arrays by swapping row and column axes utilizing the .T attribute or the np.transpose() function to restructure matrix layouts. Topic details: Array Transposition (.T, np.transpose())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Numpy | 📊 Level: Intermediate
**Topic:** Reorient multi-dimensional NumPy arrays by swapping row and column axes utilizing the .T attribute or the np.transpose() function to restructure matrix layouts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8" t="str">
        <f t="shared" si="9"/>
        <v>[ROLE] Tech Product Manager assigning a Python Jira Ticket | [TASK] Provide a guided implementation exercise with full solution for learning purposes | [TOPIC] Reorient multi-dimensional NumPy arrays by swapping row and column axes utilizing the .T attribute or the np.transpose() function to restructure matrix layouts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Numpy | 📊 Level: Intermediate | 🌐 Coding5s.com
**Concept:** Array Transposition (.T, np.transpose())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Reorient multi-dimensional NumPy arrays by swapping row and column axes utilizing the .T attribute or the np.transpose() function to restructure matrix layouts. Goal: Array Transposition (.T, np.transpose())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Numpy | 📊 Level: Intermediate
**Topic:** Reorient multi-dimensional NumPy arrays by swapping row and column axes utilizing the .T attribute or the np.transpose() function to restructure matrix layouts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1"/>
        <v/>
      </c>
      <c r="AA44" s="56" t="str">
        <f t="shared" si="12"/>
        <v/>
      </c>
      <c r="AB44" s="56" t="str">
        <f t="shared" si="13"/>
        <v/>
      </c>
      <c r="AC44" s="56" t="str">
        <f t="shared" si="14"/>
        <v/>
      </c>
      <c r="AD44" s="56" t="str">
        <f t="shared" si="15"/>
        <v/>
      </c>
      <c r="AE44" s="40"/>
      <c r="AF44" s="40"/>
      <c r="AG44" s="40"/>
      <c r="AH44" s="56" t="str">
        <f t="shared" si="16"/>
        <v/>
      </c>
      <c r="AI44" s="54"/>
      <c r="AJ44" s="54"/>
      <c r="AK44" s="54">
        <v>36</v>
      </c>
      <c r="AL44" s="54" t="s">
        <v>82</v>
      </c>
      <c r="AM44" s="54" t="s">
        <v>83</v>
      </c>
    </row>
    <row r="45" spans="1:39">
      <c r="A45" s="96">
        <v>12</v>
      </c>
      <c r="B45" s="45" t="str" cm="1">
        <f t="array" ref="B45">IF(H45="PROJECT", CHAR(10) &amp; "- " &amp; _xlfn.TEXTJOIN(CHAR(10) &amp; "- ", TRUE, _xlfn._xlws.FILTER($I$9:$I$1000, ($C$9:$C$1000=C45) * ($H$9:$H$1000="Topic"))), "")</f>
        <v/>
      </c>
      <c r="C45" s="45">
        <f t="shared" si="0"/>
        <v>5</v>
      </c>
      <c r="D45" s="46">
        <v>4</v>
      </c>
      <c r="E45" s="58" t="s">
        <v>49</v>
      </c>
      <c r="F45" s="48">
        <v>37</v>
      </c>
      <c r="G45" s="49" t="s">
        <v>164</v>
      </c>
      <c r="H45" s="49" t="s">
        <v>51</v>
      </c>
      <c r="I45" s="50" t="s">
        <v>731</v>
      </c>
      <c r="J45" s="51" t="s">
        <v>732</v>
      </c>
      <c r="K45" s="103" t="str">
        <f t="shared" si="1"/>
        <v xml:space="preserve">[ROLE] Friendly tutor specializing in Python | [TOPIC] Increase the dimensionality of existing NumPy arrays systematically by injecting new axes using the np.newaxis alias or the np.expand_dims() function to facilitate complex broadcasting operations | [LEVEL] Advanced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#37 | Stage 1 📖 Practice | Python - Numpy | 📊 Level: Advanced | 🌐 Coding5s.com
**Concept:** Expanding Dimensions (np.newaxis, np.expand_dims())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Increase the dimensionality of existing NumPy arrays systematically by injecting new axes using the np.newaxis alias or the np.expand_dims() function to facilitate complex broadcasting operations. Topic details: Expanding Dimensions (np.newaxis, np.expand_dims())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Numpy | 📊 Level: Advanced
**Topic:** Increase the dimensionality of existing NumPy arrays systematically by injecting new axes using the np.newaxis alias or the np.expand_dims() function to facilitate complex broadcasting operations
---
 | [FOOTER RULE - STRICT] End your response with: '--- ⚡ *Coding5s Mentor System — Eliminating Epistemic Debt*' | </v>
      </c>
      <c r="M45" s="53">
        <v>0</v>
      </c>
      <c r="N45" s="104" t="str">
        <f t="shared" si="3"/>
        <v>[ROLE] Careless Python Developer | [TASK] Generate debugging challenges in Python | | [TOPIC] Increase the dimensionality of existing NumPy arrays systematically by injecting new axes using the np.newaxis alias or the np.expand_dims() function to facilitate complex broadcasting operations | | [LEVEL] Advanced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2 🐛 Debug | Python - Numpy | 📊 Level: Advanced | 🌐 Coding5s.com
Concept: Expanding Dimensions (np.newaxis, np.expand_dims())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Numpy | 📊 Level: Advanced
**Topic:** Increase the dimensionality of existing NumPy arrays systematically by injecting new axes using the np.newaxis alias or the np.expand_dims() function to facilitate complex broadcasting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4" t="str">
        <f t="shared" si="5"/>
        <v>[ROLE] Tech Lead | [TASK] Assign incomplete Python script challenges | [TOPIC] Increase the dimensionality of existing NumPy arrays systematically by injecting new axes using the np.newaxis alias or the np.expand_dims() function to facilitate complex broadcasting operations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#37 | Stage 3 🧩 Complete | Python - Numpy | 📊 Level: Advanced | 🌐 Coding5s.com
**Concept:** Expanding Dimensions (np.newaxis, np.expand_dims())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Increase the dimensionality of existing NumPy arrays systematically by injecting new axes using the np.newaxis alias or the np.expand_dims() function to facilitate complex broadcasting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Numpy | 📊 Level: Advanced
**Topic:** Increase the dimensionality of existing NumPy arrays systematically by injecting new axes using the np.newaxis alias or the np.expand_dims() function to facilitate complex broadcasting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4" t="str">
        <f t="shared" si="7"/>
        <v>[ROLE] Tech Lead | [TASK] Provide intentionally messy but functional code for learning debugging and improvement | [TOPIC] Increase the dimensionality of existing NumPy arrays systematically by injecting new axes using the np.newaxis alias or the np.expand_dims() function to facilitate complex broadcasting operations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Numpy | 📊 Level: Advanced | 🌐 Coding5s.com
**Concept:** Expanding Dimensions (np.newaxis, np.expand_dims())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Increase the dimensionality of existing NumPy arrays systematically by injecting new axes using the np.newaxis alias or the np.expand_dims() function to facilitate complex broadcasting operations. Topic details: Expanding Dimensions (np.newaxis, np.expand_dims())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Numpy | 📊 Level: Advanced
**Topic:** Increase the dimensionality of existing NumPy arrays systematically by injecting new axes using the np.newaxis alias or the np.expand_dims() function to facilitate complex broadcasting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8" t="str">
        <f t="shared" si="9"/>
        <v>[ROLE] Tech Product Manager assigning a Python Jira Ticket | [TASK] Provide a guided implementation exercise with full solution for learning purposes | [TOPIC] Increase the dimensionality of existing NumPy arrays systematically by injecting new axes using the np.newaxis alias or the np.expand_dims() function to facilitate complex broadcasting operations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Numpy | 📊 Level: Advanced | 🌐 Coding5s.com
**Concept:** Expanding Dimensions (np.newaxis, np.expand_dims())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Increase the dimensionality of existing NumPy arrays systematically by injecting new axes using the np.newaxis alias or the np.expand_dims() function to facilitate complex broadcasting operations. Goal: Expanding Dimensions (np.newaxis, np.expand_dims())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Numpy | 📊 Level: Advanced
**Topic:** Increase the dimensionality of existing NumPy arrays systematically by injecting new axes using the np.newaxis alias or the np.expand_dims() function to facilitate complex broadcasting operations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1"/>
        <v/>
      </c>
      <c r="AA45" s="56" t="str">
        <f t="shared" si="12"/>
        <v/>
      </c>
      <c r="AB45" s="56" t="str">
        <f t="shared" si="13"/>
        <v/>
      </c>
      <c r="AC45" s="56" t="str">
        <f t="shared" si="14"/>
        <v/>
      </c>
      <c r="AD45" s="56" t="str">
        <f t="shared" si="15"/>
        <v/>
      </c>
      <c r="AE45" s="40"/>
      <c r="AF45" s="40"/>
      <c r="AG45" s="40"/>
      <c r="AH45" s="56" t="str">
        <f t="shared" si="16"/>
        <v/>
      </c>
      <c r="AI45" s="54"/>
      <c r="AJ45" s="54"/>
      <c r="AK45" s="54">
        <v>37</v>
      </c>
      <c r="AL45" s="54" t="s">
        <v>87</v>
      </c>
      <c r="AM45" s="54" t="s">
        <v>88</v>
      </c>
    </row>
    <row r="46" spans="1:39">
      <c r="A46" s="96">
        <v>10</v>
      </c>
      <c r="B46" s="45" t="str" cm="1">
        <f t="array" ref="B46">IF(H46="PROJECT", CHAR(10) &amp; "- " &amp; _xlfn.TEXTJOIN(CHAR(10) &amp; "- ", TRUE, _xlfn._xlws.FILTER($I$9:$I$1000, ($C$9:$C$1000=C46) * ($H$9:$H$1000="Topic"))), "")</f>
        <v/>
      </c>
      <c r="C46" s="45">
        <f t="shared" si="0"/>
        <v>5</v>
      </c>
      <c r="D46" s="57">
        <v>4</v>
      </c>
      <c r="E46" s="58" t="s">
        <v>49</v>
      </c>
      <c r="F46" s="59">
        <v>38</v>
      </c>
      <c r="G46" s="60" t="s">
        <v>163</v>
      </c>
      <c r="H46" s="60" t="s">
        <v>51</v>
      </c>
      <c r="I46" s="61" t="s">
        <v>733</v>
      </c>
      <c r="J46" s="62" t="s">
        <v>734</v>
      </c>
      <c r="K46" s="103" t="str">
        <f t="shared" si="1"/>
        <v xml:space="preserve">[ROLE] Friendly tutor specializing in Python | [TOPIC] Merge multiple independent NumPy arrays along existing dimensional axes utilizing the np.concatenate() function to unify fragmented datasets into a single contiguous structure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#38 | Stage 1 📖 Practice | Python - Numpy | 📊 Level: Intermediate | 🌐 Coding5s.com
**Concept:** Concatenating Arrays (np.concatenate())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Merge multiple independent NumPy arrays along existing dimensional axes utilizing the np.concatenate() function to unify fragmented datasets into a single contiguous structure. Topic details: Concatenating Arrays (np.concatenate())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 Numpy | 📊 Level: Intermediate
**Topic:** Merge multiple independent NumPy arrays along existing dimensional axes utilizing the np.concatenate() function to unify fragmented datasets into a single contiguous structure
---
 | [FOOTER RULE - STRICT] End your response with: '--- ⚡ *Coding5s Mentor System — Eliminating Epistemic Debt*' | </v>
      </c>
      <c r="M46" s="52">
        <v>0</v>
      </c>
      <c r="N46" s="104" t="str">
        <f t="shared" si="3"/>
        <v>[ROLE] Careless Python Developer | [TASK] Generate debugging challenges in Python | | [TOPIC] Merge multiple independent NumPy arrays along existing dimensional axes utilizing the np.concatenate() function to unify fragmented datasets into a single contiguous structure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#38 | Stage 2 🐛 Debug | Python - Numpy | 📊 Level: Intermediate | 🌐 Coding5s.com
Concept: Concatenating Arrays (np.concatenate())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Merge multiple independent NumPy arrays along existing dimensional axes utilizing the np.concatenate() function to unify fragmented datasets into a single contiguous structure. Topic details: Concatenating Arrays (np.concatenate())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 Numpy | 📊 Level: Intermediate
**Topic:** Merge multiple independent NumPy arrays along existing dimensional axes utilizing the np.concatenate() function to unify fragmented datasets into a single contiguous structure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4" t="str">
        <f t="shared" si="5"/>
        <v>[ROLE] Tech Lead | [TASK] Assign incomplete Python script challenges | [TOPIC] Merge multiple independent NumPy arrays along existing dimensional axes utilizing the np.concatenate() function to unify fragmented datasets into a single contiguous structure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#38 | Stage 3 🧩 Complete | Python - Numpy | 📊 Level: Intermediate | 🌐 Coding5s.com
**Concept:** Concatenating Arrays (np.concatenate())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Merge multiple independent NumPy arrays along existing dimensional axes utilizing the np.concatenate() function to unify fragmented datasets into a single contiguous structure.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Merge multiple independent NumPy arrays along existing dimensional axes utilizing the np.concatenate() function to unify fragmented datasets into a single contiguous structure. Topic details: Concatenating Arrays (np.concatenate())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 Numpy | 📊 Level: Intermediate
**Topic:** Merge multiple independent NumPy arrays along existing dimensional axes utilizing the np.concatenate() function to unify fragmented datasets into a single contiguous structure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4" t="str">
        <f t="shared" si="7"/>
        <v>[ROLE] Tech Lead | [TASK] Provide intentionally messy but functional code for learning debugging and improvement | [TOPIC] Merge multiple independent NumPy arrays along existing dimensional axes utilizing the np.concatenate() function to unify fragmented datasets into a single contiguous structure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 Numpy | 📊 Level: Intermediate | 🌐 Coding5s.com
**Concept:** Concatenating Arrays (np.concatenate())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Merge multiple independent NumPy arrays along existing dimensional axes utilizing the np.concatenate() function to unify fragmented datasets into a single contiguous structure. Topic details: Concatenating Arrays (np.concatenate())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 Numpy | 📊 Level: Intermediate
**Topic:** Merge multiple independent NumPy arrays along existing dimensional axes utilizing the np.concatenate() function to unify fragmented datasets into a single contiguous structure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8" t="str">
        <f t="shared" si="9"/>
        <v>[ROLE] Tech Product Manager assigning a Python Jira Ticket | [TASK] Provide a guided implementation exercise with full solution for learning purposes | [TOPIC] Merge multiple independent NumPy arrays along existing dimensional axes utilizing the np.concatenate() function to unify fragmented datasets into a single contiguous structure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 Numpy | 📊 Level: Intermediate | 🌐 Coding5s.com
**Concept:** Concatenating Arrays (np.concatenate())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Merge multiple independent NumPy arrays along existing dimensional axes utilizing the np.concatenate() function to unify fragmented datasets into a single contiguous structure. Goal: Concatenating Arrays (np.concatenate())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 Numpy | 📊 Level: Intermediate
**Topic:** Merge multiple independent NumPy arrays along existing dimensional axes utilizing the np.concatenate() function to unify fragmented datasets into a single contiguous structure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1"/>
        <v/>
      </c>
      <c r="AA46" s="56" t="str">
        <f t="shared" si="12"/>
        <v/>
      </c>
      <c r="AB46" s="56" t="str">
        <f t="shared" si="13"/>
        <v/>
      </c>
      <c r="AC46" s="56" t="str">
        <f t="shared" si="14"/>
        <v/>
      </c>
      <c r="AD46" s="56" t="str">
        <f t="shared" si="15"/>
        <v/>
      </c>
      <c r="AE46" s="40"/>
      <c r="AF46" s="40"/>
      <c r="AG46" s="40"/>
      <c r="AH46" s="56" t="str">
        <f t="shared" si="16"/>
        <v/>
      </c>
      <c r="AI46" s="54"/>
      <c r="AJ46" s="54"/>
      <c r="AK46" s="54">
        <v>38</v>
      </c>
      <c r="AL46" s="54" t="s">
        <v>93</v>
      </c>
      <c r="AM46" s="54" t="s">
        <v>94</v>
      </c>
    </row>
    <row r="47" spans="1:39">
      <c r="A47" s="96">
        <v>8</v>
      </c>
      <c r="B47" s="45" t="str" cm="1">
        <f t="array" ref="B47">IF(H47="PROJECT", CHAR(10) &amp; "- " &amp; _xlfn.TEXTJOIN(CHAR(10) &amp; "- ", TRUE, _xlfn._xlws.FILTER($I$9:$I$1000, ($C$9:$C$1000=C47) * ($H$9:$H$1000="Topic"))), "")</f>
        <v/>
      </c>
      <c r="C47" s="45">
        <f t="shared" si="0"/>
        <v>5</v>
      </c>
      <c r="D47" s="46">
        <v>4</v>
      </c>
      <c r="E47" s="58" t="s">
        <v>49</v>
      </c>
      <c r="F47" s="48">
        <v>39</v>
      </c>
      <c r="G47" s="49" t="s">
        <v>163</v>
      </c>
      <c r="H47" s="49" t="s">
        <v>51</v>
      </c>
      <c r="I47" s="50" t="s">
        <v>735</v>
      </c>
      <c r="J47" s="51" t="s">
        <v>736</v>
      </c>
      <c r="K47" s="103" t="str">
        <f t="shared" si="1"/>
        <v xml:space="preserve">[ROLE] Friendly tutor specializing in Python | [TOPIC] Combine distinct NumPy arrays across newly created dimensions by executing specialized stacking functions including np.vstack() for vertical rows, np.hstack() for horizontal columns, and np.dstack() for depth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#39 | Stage 1 📖 Practice | Python - Numpy | 📊 Level: Intermediate | 🌐 Coding5s.com
**Concept:** Stacking Arrays (np.vstack, np.hstack, np.dstack)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distinct NumPy arrays across newly created dimensions by executing specialized stacking functions including np.vstack() for vertical rows, np.hstack() for horizontal columns, and np.dstack() for depth. Topic details: Stacking Arrays (np.vstack, np.hstack, np.dstack)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Numpy | 📊 Level: Intermediate
**Topic:** Combine distinct NumPy arrays across newly created dimensions by executing specialized stacking functions including np.vstack() for vertical rows, np.hstack() for horizontal columns, and np.dstack() for depth
---
 | [FOOTER RULE - STRICT] End your response with: '--- ⚡ *Coding5s Mentor System — Eliminating Epistemic Debt*' | </v>
      </c>
      <c r="M47" s="53">
        <v>0</v>
      </c>
      <c r="N47" s="104" t="str">
        <f t="shared" si="3"/>
        <v>[ROLE] Careless Python Developer | [TASK] Generate debugging challenges in Python | | [TOPIC] Combine distinct NumPy arrays across newly created dimensions by executing specialized stacking functions including np.vstack() for vertical rows, np.hstack() for horizontal columns, and np.dstack() for depth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#39 | Stage 2 🐛 Debug | Python - Numpy | 📊 Level: Intermediate | 🌐 Coding5s.com
Concept: Stacking Arrays (np.vstack, np.hstack, np.dstack)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Numpy | 📊 Level: Intermediate
**Topic:** Combine distinct NumPy arrays across newly created dimensions by executing specialized stacking functions including np.vstack() for vertical rows, np.hstack() for horizontal columns, and np.dstack() for depth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4" t="str">
        <f t="shared" si="5"/>
        <v>[ROLE] Tech Lead | [TASK] Assign incomplete Python script challenges | [TOPIC] Combine distinct NumPy arrays across newly created dimensions by executing specialized stacking functions including np.vstack() for vertical rows, np.hstack() for horizontal columns, and np.dstack() for depth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#39 | Stage 3 🧩 Complete | Python - Numpy | 📊 Level: Intermediate | 🌐 Coding5s.com
**Concept:** Stacking Arrays (np.vstack, np.hstack, np.dstack)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distinct NumPy arrays across newly created dimensions by executing specialized stacking functions including np.vstack() for vertical rows, np.hstack() for horizontal columns, and np.dstack() for depth.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Numpy | 📊 Level: Intermediate
**Topic:** Combine distinct NumPy arrays across newly created dimensions by executing specialized stacking functions including np.vstack() for vertical rows, np.hstack() for horizontal columns, and np.dstack() for depth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4" t="str">
        <f t="shared" si="7"/>
        <v>[ROLE] Tech Lead | [TASK] Provide intentionally messy but functional code for learning debugging and improvement | [TOPIC] Combine distinct NumPy arrays across newly created dimensions by executing specialized stacking functions including np.vstack() for vertical rows, np.hstack() for horizontal columns, and np.dstack() for depth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 Numpy | 📊 Level: Intermediate | 🌐 Coding5s.com
**Concept:** Stacking Arrays (np.vstack, np.hstack, np.dstack)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distinct NumPy arrays across newly created dimensions by executing specialized stacking functions including np.vstack() for vertical rows, np.hstack() for horizontal columns, and np.dstack() for depth. Topic details: Stacking Arrays (np.vstack, np.hstack, np.dstack)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Numpy | 📊 Level: Intermediate
**Topic:** Combine distinct NumPy arrays across newly created dimensions by executing specialized stacking functions including np.vstack() for vertical rows, np.hstack() for horizontal columns, and np.dstack() for depth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8" t="str">
        <f t="shared" si="9"/>
        <v>[ROLE] Tech Product Manager assigning a Python Jira Ticket | [TASK] Provide a guided implementation exercise with full solution for learning purposes | [TOPIC] Combine distinct NumPy arrays across newly created dimensions by executing specialized stacking functions including np.vstack() for vertical rows, np.hstack() for horizontal columns, and np.dstack() for depth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Numpy | 📊 Level: Intermediate | 🌐 Coding5s.com
**Concept:** Stacking Arrays (np.vstack, np.hstack, np.dstack)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distinct NumPy arrays across newly created dimensions by executing specialized stacking functions including np.vstack() for vertical rows, np.hstack() for horizontal columns, and np.dstack() for depth. Goal: Stacking Arrays (np.vstack, np.hstack, np.dstack)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Numpy | 📊 Level: Intermediate
**Topic:** Combine distinct NumPy arrays across newly created dimensions by executing specialized stacking functions including np.vstack() for vertical rows, np.hstack() for horizontal columns, and np.dstack() for depth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1"/>
        <v/>
      </c>
      <c r="AA47" s="56" t="str">
        <f t="shared" si="12"/>
        <v/>
      </c>
      <c r="AB47" s="56" t="str">
        <f t="shared" si="13"/>
        <v/>
      </c>
      <c r="AC47" s="56" t="str">
        <f t="shared" si="14"/>
        <v/>
      </c>
      <c r="AD47" s="56" t="str">
        <f t="shared" si="15"/>
        <v/>
      </c>
      <c r="AE47" s="40"/>
      <c r="AF47" s="40"/>
      <c r="AG47" s="40"/>
      <c r="AH47" s="56" t="str">
        <f t="shared" si="16"/>
        <v/>
      </c>
      <c r="AI47" s="54"/>
      <c r="AJ47" s="54"/>
      <c r="AK47" s="54">
        <v>39</v>
      </c>
      <c r="AL47" s="54" t="s">
        <v>98</v>
      </c>
      <c r="AM47" s="54" t="s">
        <v>99</v>
      </c>
    </row>
    <row r="48" spans="1:39">
      <c r="A48" s="96">
        <v>10</v>
      </c>
      <c r="B48" s="45" t="str" cm="1">
        <f t="array" ref="B48">IF(H48="PROJECT", CHAR(10) &amp; "- " &amp; _xlfn.TEXTJOIN(CHAR(10) &amp; "- ", TRUE, _xlfn._xlws.FILTER($I$9:$I$1000, ($C$9:$C$1000=C48) * ($H$9:$H$1000="Topic"))), "")</f>
        <v/>
      </c>
      <c r="C48" s="45">
        <f t="shared" si="0"/>
        <v>5</v>
      </c>
      <c r="D48" s="57">
        <v>4</v>
      </c>
      <c r="E48" s="58" t="s">
        <v>49</v>
      </c>
      <c r="F48" s="59">
        <v>40</v>
      </c>
      <c r="G48" s="60" t="s">
        <v>163</v>
      </c>
      <c r="H48" s="60" t="s">
        <v>51</v>
      </c>
      <c r="I48" s="61" t="s">
        <v>737</v>
      </c>
      <c r="J48" s="62" t="s">
        <v>738</v>
      </c>
      <c r="K48" s="103" t="str">
        <f t="shared" si="1"/>
        <v xml:space="preserve">[ROLE] Friendly tutor specializing in Python | [TOPIC] Divide a primary NumPy array into multiple smaller sub-arrays by applying structural splitting functions like np.split(), np.hsplit() for horizontal division, and np.vsplit() for vertical division based on index markers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#40 | Stage 1 📖 Practice | Python - Numpy | 📊 Level: Intermediate | 🌐 Coding5s.com
**Concept:** Splitting Arrays (np.split, np.hsplit, np.vsplit)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Divide a primary NumPy array into multiple smaller sub-arrays by applying structural splitting functions like np.split(), np.hsplit() for horizontal division, and np.vsplit() for vertical division based on index markers. Topic details: Splitting Arrays (np.split, np.hsplit, np.vsplit)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Numpy | 📊 Level: Intermediate
**Topic:** Divide a primary NumPy array into multiple smaller sub-arrays by applying structural splitting functions like np.split(), np.hsplit() for horizontal division, and np.vsplit() for vertical division based on index markers
---
 | [FOOTER RULE - STRICT] End your response with: '--- ⚡ *Coding5s Mentor System — Eliminating Epistemic Debt*' | </v>
      </c>
      <c r="M48" s="52">
        <v>0</v>
      </c>
      <c r="N48" s="104" t="str">
        <f t="shared" si="3"/>
        <v>[ROLE] Careless Python Developer | [TASK] Generate debugging challenges in Python | | [TOPIC] Divide a primary NumPy array into multiple smaller sub-arrays by applying structural splitting functions like np.split(), np.hsplit() for horizontal division, and np.vsplit() for vertical division based on index markers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#40 | Stage 2 🐛 Debug | Python - Numpy | 📊 Level: Intermediate | 🌐 Coding5s.com
Concept: Splitting Arrays (np.split, np.hsplit, np.vsplit)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Numpy | 📊 Level: Intermediate
**Topic:** Divide a primary NumPy array into multiple smaller sub-arrays by applying structural splitting functions like np.split(), np.hsplit() for horizontal division, and np.vsplit() for vertical division based on index markers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4" t="str">
        <f t="shared" si="5"/>
        <v>[ROLE] Tech Lead | [TASK] Assign incomplete Python script challenges | [TOPIC] Divide a primary NumPy array into multiple smaller sub-arrays by applying structural splitting functions like np.split(), np.hsplit() for horizontal division, and np.vsplit() for vertical division based on index markers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#40 | Stage 3 🧩 Complete | Python - Numpy | 📊 Level: Intermediate | 🌐 Coding5s.com
**Concept:** Splitting Arrays (np.split, np.hsplit, np.vsplit)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Divide a primary NumPy array into multiple smaller sub-arrays by applying structural splitting functions like np.split(), np.hsplit() for horizontal division, and np.vsplit() for vertical division based on index markers.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Numpy | 📊 Level: Intermediate
**Topic:** Divide a primary NumPy array into multiple smaller sub-arrays by applying structural splitting functions like np.split(), np.hsplit() for horizontal division, and np.vsplit() for vertical division based on index markers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4" t="str">
        <f t="shared" si="7"/>
        <v>[ROLE] Tech Lead | [TASK] Provide intentionally messy but functional code for learning debugging and improvement | [TOPIC] Divide a primary NumPy array into multiple smaller sub-arrays by applying structural splitting functions like np.split(), np.hsplit() for horizontal division, and np.vsplit() for vertical division based on index markers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 Numpy | 📊 Level: Intermediate | 🌐 Coding5s.com
**Concept:** Splitting Arrays (np.split, np.hsplit, np.vsplit)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Divide a primary NumPy array into multiple smaller sub-arrays by applying structural splitting functions like np.split(), np.hsplit() for horizontal division, and np.vsplit() for vertical division based on index markers. Topic details: Splitting Arrays (np.split, np.hsplit, np.vsplit)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Numpy | 📊 Level: Intermediate
**Topic:** Divide a primary NumPy array into multiple smaller sub-arrays by applying structural splitting functions like np.split(), np.hsplit() for horizontal division, and np.vsplit() for vertical division based on index markers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8" t="str">
        <f t="shared" si="9"/>
        <v>[ROLE] Tech Product Manager assigning a Python Jira Ticket | [TASK] Provide a guided implementation exercise with full solution for learning purposes | [TOPIC] Divide a primary NumPy array into multiple smaller sub-arrays by applying structural splitting functions like np.split(), np.hsplit() for horizontal division, and np.vsplit() for vertical division based on index markers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Numpy | 📊 Level: Intermediate | 🌐 Coding5s.com
**Concept:** Splitting Arrays (np.split, np.hsplit, np.vsplit)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Divide a primary NumPy array into multiple smaller sub-arrays by applying structural splitting functions like np.split(), np.hsplit() for horizontal division, and np.vsplit() for vertical division based on index markers. Goal: Splitting Arrays (np.split, np.hsplit, np.vsplit)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Numpy | 📊 Level: Intermediate
**Topic:** Divide a primary NumPy array into multiple smaller sub-arrays by applying structural splitting functions like np.split(), np.hsplit() for horizontal division, and np.vsplit() for vertical division based on index markers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1"/>
        <v/>
      </c>
      <c r="AA48" s="56" t="str">
        <f t="shared" si="12"/>
        <v/>
      </c>
      <c r="AB48" s="56" t="str">
        <f t="shared" si="13"/>
        <v/>
      </c>
      <c r="AC48" s="56" t="str">
        <f t="shared" si="14"/>
        <v/>
      </c>
      <c r="AD48" s="56" t="str">
        <f t="shared" si="15"/>
        <v/>
      </c>
      <c r="AE48" s="40"/>
      <c r="AF48" s="40"/>
      <c r="AG48" s="40"/>
      <c r="AH48" s="56" t="str">
        <f t="shared" si="16"/>
        <v/>
      </c>
      <c r="AI48" s="54"/>
      <c r="AJ48" s="54"/>
      <c r="AK48" s="54">
        <v>40</v>
      </c>
      <c r="AL48" s="54" t="s">
        <v>103</v>
      </c>
      <c r="AM48" s="54" t="s">
        <v>104</v>
      </c>
    </row>
    <row r="49" spans="1:39">
      <c r="A49" s="96" t="s">
        <v>80</v>
      </c>
      <c r="B49" s="45" t="str" cm="1">
        <f t="array" ref="B49">IF(H49="PROJECT", CHAR(10) &amp; "- " &amp; _xlfn.TEXTJOIN(CHAR(10) &amp; "- ", TRUE, _xlfn._xlws.FILTER($I$9:$I$1000, ($C$9:$C$1000=C49) * ($H$9:$H$1000="Topic"))), "")</f>
        <v xml:space="preserve">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v>
      </c>
      <c r="C49" s="45">
        <f t="shared" si="0"/>
        <v>5</v>
      </c>
      <c r="D49" s="46">
        <v>0</v>
      </c>
      <c r="E49" s="58" t="s">
        <v>49</v>
      </c>
      <c r="F49" s="48">
        <v>41</v>
      </c>
      <c r="G49" s="49" t="s">
        <v>163</v>
      </c>
      <c r="H49" s="49" t="s">
        <v>81</v>
      </c>
      <c r="I49" s="50" t="s">
        <v>739</v>
      </c>
      <c r="J49" s="51" t="s">
        <v>740</v>
      </c>
      <c r="K49" s="103" t="str">
        <f t="shared" si="1"/>
        <v>[TASK] Teach through a practical Python - Numpy project following the micro-learning methodology, acting as a supportive tutor, creating a project about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Python - Numpy | 📊 Level: Intermediate | 🌐 Coding5s.com
**Project:** Restructure, Split, &amp; Merge Multiple Data Blocks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9"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data restructuring utility that takes multiple disorganized 1D arrays, reshapes them into 2D matrices, merges them using horizontal and vertical stacking, splits the final structure into designated blocks, and outputs the resulting sub-arrays. Topics applied in this project: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#41 | Practice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[FOOTER RULE - STRICT] End your response with: '--- ⚡ *Coding5s Mentor System — Eliminating Epistemic Debt*' | </v>
      </c>
      <c r="M49" s="53">
        <v>0</v>
      </c>
      <c r="N49" s="104" t="str">
        <f t="shared" si="3"/>
        <v>[ROLE] Careless Python Developer | [TASK] Generate debugging project in Python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Python - Numpy | 📊 Level: Intermediate | 🌐 Coding5s.com
Project: Restructure, Split, &amp; Merge Multiple Data Blocks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#41 | Debug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4" t="str">
        <f t="shared" si="5"/>
        <v>[ROLE] Tech Lead | [TASK] Assign incomplete project script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Python - Numpy | 📊 Level: Intermediate | 🌐 Coding5s.com
**Project:** Restructure, Split, &amp; Merge Multiple Data Blocks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#41 | Complete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4" t="str">
        <f t="shared" si="7"/>
        <v>[ROLE] Tech Lead | [TASK] Provide a messy but functional project for refactoring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Tech Lead. A junior wrote this working but messy code. Tone: professional but exhausted | [HEADER RULE - STRICT] You MUST start your entire response EXACTLY with this markdown block (do not print anything before it):
### 🚀 Project #41 | Stage 4 | Python - Numpy | 📊 Level: Intermediate | 🌐 Coding5s.com
**Project:** Restructure, Split, &amp; Merge Multiple Data Blocks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data restructuring utility that takes multiple disorganized 1D arrays, reshapes them into 2D matrices, merges them using horizontal and vertical stacking, splits the final structure into designated blocks, and outputs the resulting sub-arrays. Topics involved: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Project objective: Restructure, Split, &amp; Merge Multiple Data Blocks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#41 | Refactor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8" t="str">
        <f t="shared" si="9"/>
        <v>[ROLE] Tech Product Manager assigning a Python Jira Ticket | [TASK] Provide a guided project implementation with full solution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#41 | Stage 5 | Python - Numpy | 📊 Level: Intermediate | 🌐 Coding5s.com
**Project:** Restructure, Split, &amp; Merge Multiple Data Blocks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data restructuring utility that takes multiple disorganized 1D arrays, reshapes them into 2D matrices, merges them using horizontal and vertical stacking, splits the final structure into designated blocks, and outputs the resulting sub-arrays. Topics integrated: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Business Goal: Restructure, Split, &amp; Merge Multiple Data Blocks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#41 | Extend | Python - Numpy | 📊 Level: Intermediate
**Project:** Build a data restructuring utility that takes multiple disorganized 1D arrays, reshapes them into 2D matrices, merges them using horizontal and vertical stacking, splits the final structure into designated blocks, and outputs the resulting sub-arrays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1"/>
        <v>[TASK] Teach through a practical Python - Numpy project following the micro-learning methodology, acting as a supportive tutor, creating a project about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#41 | Stage 1 | Python - Numpy | 📊 Level: Intermediate | 🌐 Coding5s.com
**Project:** Restructure, Split, &amp; Merge Multiple Data Blocks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9" s="56" t="str">
        <f t="shared" si="12"/>
        <v>[ROLE] Careless Python Developer | [TASK] Generate debugging project in Python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[OUTPUT] Only header, dataset summary or statement (if any), email intro, objective, expected output, broken code, and footer | [HEADER RULE - STRICT] You MUST start your entire response EXACTLY with this markdown block (do not print anything before it):
### 🚀 Project #41 | Stage 2 | Python - Numpy | 📊 Level: Intermediate | 🌐 Coding5s.com
Project: Restructure, Split, &amp; Merge Multiple Data Blocks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9" s="56" t="str">
        <f t="shared" si="13"/>
        <v>[ROLE] Tech Lead | [TASK] Assign incomplete project script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#41 | Stage 3 | Python - Numpy | 📊 Level: Intermediate | 🌐 Coding5s.com
**Project:** Restructure, Split, &amp; Merge Multiple Data Blocks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9" s="56" t="str">
        <f t="shared" si="14"/>
        <v>[ROLE] Tech Lead | [TASK] Provide a messy but functional project for refactoring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Tech Lead. A junior wrote this working but messy code. Tone: professional but exhausted | [HEADER RULE - STRICT] You MUST start your entire response EXACTLY with this markdown block (do not print anything before it):
### 🚀 Project #41 | Stage 4 | Python - Numpy | 📊 Level: Intermediate | 🌐 Coding5s.com
**Project:** Restructure, Split, &amp; Merge Multiple Data Blocks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9" s="56" t="str">
        <f t="shared" si="15"/>
        <v>[ROLE] Tech Product Manager assigning a Python Jira Ticket | [TASK] Provide a guided project implementation with full solution | [PROJECT] Build a data restructuring utility that takes multiple disorganized 1D arrays, reshapes them into 2D matrices, merges them using horizontal and vertical stacking, splits the final structure into designated blocks, and outputs the resulting sub-arrays | [TOPICS USED] 
- Transform the structural dimensions of NumPy arrays without altering underlying data by applying the .reshape() method and utilizing the -1 placeholder to dynamically infer matrix sizes
- Collapse multi-dimensional NumPy arrays into continuous 1D vectors utilizing the .flatten() method for independent copies or the .ravel() method for memory-efficient views
- Reorient multi-dimensional NumPy arrays by swapping row and column axes utilizing the .T attribute or the np.transpose() function to restructure matrix layouts
- Increase the dimensionality of existing NumPy arrays systematically by injecting new axes using the np.newaxis alias or the np.expand_dims() function to facilitate complex broadcasting operations
- Merge multiple independent NumPy arrays along existing dimensional axes utilizing the np.concatenate() function to unify fragmented datasets into a single contiguous structure
- Combine distinct NumPy arrays across newly created dimensions by executing specialized stacking functions including np.vstack() for vertical rows, np.hstack() for horizontal columns, and np.dstack() for depth
- Divide a primary NumPy array into multiple smaller sub-arrays by applying structural splitting functions like np.split(), np.hsplit() for horizontal division, and np.vsplit() for vertical division based on index markers | [LEVEL] Intermediate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#41 | Stage 5 | Python - Numpy | 📊 Level: Intermediate | 🌐 Coding5s.com
**Project:** Restructure, Split, &amp; Merge Multiple Data Blocks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9" s="40"/>
      <c r="AF49" s="40"/>
      <c r="AG49" s="40"/>
      <c r="AH49" s="56" t="str">
        <f t="shared" si="16"/>
        <v/>
      </c>
      <c r="AI49" s="54"/>
      <c r="AJ49" s="54"/>
      <c r="AK49" s="54"/>
      <c r="AL49" s="54"/>
      <c r="AM49" s="54"/>
    </row>
    <row r="50" spans="1:39">
      <c r="A50" s="96">
        <v>10</v>
      </c>
      <c r="B50" s="45" t="str" cm="1">
        <f t="array" ref="B50">IF(H50="PROJECT", CHAR(10) &amp; "- " &amp; _xlfn.TEXTJOIN(CHAR(10) &amp; "- ", TRUE, _xlfn._xlws.FILTER($I$9:$I$1000, ($C$9:$C$1000=C50) * ($H$9:$H$1000="Topic"))), "")</f>
        <v/>
      </c>
      <c r="C50" s="45">
        <f t="shared" si="0"/>
        <v>6</v>
      </c>
      <c r="D50" s="57">
        <v>5</v>
      </c>
      <c r="E50" s="58" t="s">
        <v>49</v>
      </c>
      <c r="F50" s="59">
        <v>42</v>
      </c>
      <c r="G50" s="60" t="s">
        <v>164</v>
      </c>
      <c r="H50" s="60" t="s">
        <v>51</v>
      </c>
      <c r="I50" s="61" t="s">
        <v>741</v>
      </c>
      <c r="J50" s="62" t="s">
        <v>742</v>
      </c>
      <c r="K50" s="103" t="str">
        <f t="shared" si="1"/>
        <v xml:space="preserve">[ROLE] Friendly tutor specializing in Python | [TOPIC] Evaluate and implement NumPy broadcasting rules to perform element-wise arithmetic operations seamlessly across arrays with mismatched dimensional shapes without requiring explicit data duplication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#42 | Stage 1 📖 Practice | Python - Numpy | 📊 Level: Advanced | 🌐 Coding5s.com
**Concept:** Broadcasting Concept &amp; Mechanics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implement NumPy broadcasting rules to perform element-wise arithmetic operations seamlessly across arrays with mismatched dimensional shapes without requiring explicit data duplication. Topic details: Broadcasting Concept &amp; Mechanics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Numpy | 📊 Level: Advanced
**Topic:** Evaluate and implement NumPy broadcasting rules to perform element-wise arithmetic operations seamlessly across arrays with mismatched dimensional shapes without requiring explicit data duplication
---
 | [FOOTER RULE - STRICT] End your response with: '--- ⚡ *Coding5s Mentor System — Eliminating Epistemic Debt*' | </v>
      </c>
      <c r="M50" s="52">
        <v>0</v>
      </c>
      <c r="N50" s="104" t="str">
        <f t="shared" si="3"/>
        <v>[ROLE] Careless Python Developer | [TASK] Generate debugging challenges in Python | | [TOPIC] Evaluate and implement NumPy broadcasting rules to perform element-wise arithmetic operations seamlessly across arrays with mismatched dimensional shapes without requiring explicit data duplication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#42 | Stage 2 🐛 Debug | Python - Numpy | 📊 Level: Advanced | 🌐 Coding5s.com
Concept: Broadcasting Concept &amp; Mechanics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Numpy | 📊 Level: Advanced
**Topic:** Evaluate and implement NumPy broadcasting rules to perform element-wise arithmetic operations seamlessly across arrays with mismatched dimensional shapes without requiring explicit data duplication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4" t="str">
        <f t="shared" si="5"/>
        <v>[ROLE] Tech Lead | [TASK] Assign incomplete Python script challenges | [TOPIC] Evaluate and implement NumPy broadcasting rules to perform element-wise arithmetic operations seamlessly across arrays with mismatched dimensional shapes without requiring explicit data duplication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#42 | Stage 3 🧩 Complete | Python - Numpy | 📊 Level: Advanced | 🌐 Coding5s.com
**Concept:** Broadcasting Concept &amp; Mechanics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implement NumPy broadcasting rules to perform element-wise arithmetic operations seamlessly across arrays with mismatched dimensional shapes without requiring explicit data duplication.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Numpy | 📊 Level: Advanced
**Topic:** Evaluate and implement NumPy broadcasting rules to perform element-wise arithmetic operations seamlessly across arrays with mismatched dimensional shapes without requiring explicit data duplication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4" t="str">
        <f t="shared" si="7"/>
        <v>[ROLE] Tech Lead | [TASK] Provide intentionally messy but functional code for learning debugging and improvement | [TOPIC] Evaluate and implement NumPy broadcasting rules to perform element-wise arithmetic operations seamlessly across arrays with mismatched dimensional shapes without requiring explicit data duplication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 Numpy | 📊 Level: Advanced | 🌐 Coding5s.com
**Concept:** Broadcasting Concept &amp; Mechanics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implement NumPy broadcasting rules to perform element-wise arithmetic operations seamlessly across arrays with mismatched dimensional shapes without requiring explicit data duplication. Topic details: Broadcasting Concept &amp; Mechanics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Numpy | 📊 Level: Advanced
**Topic:** Evaluate and implement NumPy broadcasting rules to perform element-wise arithmetic operations seamlessly across arrays with mismatched dimensional shapes without requiring explicit data duplication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8" t="str">
        <f t="shared" si="9"/>
        <v>[ROLE] Tech Product Manager assigning a Python Jira Ticket | [TASK] Provide a guided implementation exercise with full solution for learning purposes | [TOPIC] Evaluate and implement NumPy broadcasting rules to perform element-wise arithmetic operations seamlessly across arrays with mismatched dimensional shapes without requiring explicit data duplication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Numpy | 📊 Level: Advanced | 🌐 Coding5s.com
**Concept:** Broadcasting Concept &amp; Mechanics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implement NumPy broadcasting rules to perform element-wise arithmetic operations seamlessly across arrays with mismatched dimensional shapes without requiring explicit data duplication. Goal: Broadcasting Concept &amp; Mechanics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Numpy | 📊 Level: Advanced
**Topic:** Evaluate and implement NumPy broadcasting rules to perform element-wise arithmetic operations seamlessly across arrays with mismatched dimensional shapes without requiring explicit data duplication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1"/>
        <v/>
      </c>
      <c r="AA50" s="56" t="str">
        <f t="shared" si="12"/>
        <v/>
      </c>
      <c r="AB50" s="56" t="str">
        <f t="shared" si="13"/>
        <v/>
      </c>
      <c r="AC50" s="56" t="str">
        <f t="shared" si="14"/>
        <v/>
      </c>
      <c r="AD50" s="56" t="str">
        <f t="shared" si="15"/>
        <v/>
      </c>
      <c r="AE50" s="40"/>
      <c r="AF50" s="40"/>
      <c r="AG50" s="40"/>
      <c r="AH50" s="56" t="str">
        <f t="shared" si="16"/>
        <v/>
      </c>
      <c r="AI50" s="54"/>
      <c r="AJ50" s="54"/>
      <c r="AK50" s="54"/>
      <c r="AL50" s="54"/>
      <c r="AM50" s="54"/>
    </row>
    <row r="51" spans="1:39">
      <c r="A51" s="96">
        <v>12</v>
      </c>
      <c r="B51" s="45" t="str" cm="1">
        <f t="array" ref="B51">IF(H51="PROJECT", CHAR(10) &amp; "- " &amp; _xlfn.TEXTJOIN(CHAR(10) &amp; "- ", TRUE, _xlfn._xlws.FILTER($I$9:$I$1000, ($C$9:$C$1000=C51) * ($H$9:$H$1000="Topic"))), "")</f>
        <v/>
      </c>
      <c r="C51" s="45">
        <f t="shared" si="0"/>
        <v>6</v>
      </c>
      <c r="D51" s="46">
        <v>5</v>
      </c>
      <c r="E51" s="58" t="s">
        <v>49</v>
      </c>
      <c r="F51" s="48">
        <v>43</v>
      </c>
      <c r="G51" s="49" t="s">
        <v>164</v>
      </c>
      <c r="H51" s="49" t="s">
        <v>51</v>
      </c>
      <c r="I51" s="50" t="s">
        <v>743</v>
      </c>
      <c r="J51" s="51" t="s">
        <v>744</v>
      </c>
      <c r="K51" s="103" t="str">
        <f t="shared" si="1"/>
        <v xml:space="preserve">[ROLE] Friendly tutor specializing in Python | [TOPIC] Explicitly project smaller NumPy arrays onto larger dimensional shapes using np.broadcast_to() and synchronize multiple arrays to a common shape using np.broadcast_arrays() to prepare for vectorized computations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#43 | Stage 1 📖 Practice | Python - Numpy | 📊 Level: Advanced | 🌐 Coding5s.com
**Concept:** Advanced Array Expansion (np.broadcast_to, np.broadcast_arrays)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Python - Numpy | 📊 Level: Advanced
**Topic:** Explicitly project smaller NumPy arrays onto larger dimensional shapes using np.broadcast_to() and synchronize multiple arrays to a common shape using np.broadcast_arrays() to prepare for vectorized computations
---
 | [FOOTER RULE - STRICT] End your response with: '--- ⚡ *Coding5s Mentor System — Eliminating Epistemic Debt*' | </v>
      </c>
      <c r="M51" s="53">
        <v>0</v>
      </c>
      <c r="N51" s="104" t="str">
        <f t="shared" si="3"/>
        <v>[ROLE] Careless Python Developer | [TASK] Generate debugging challenges in Python | | [TOPIC] Explicitly project smaller NumPy arrays onto larger dimensional shapes using np.broadcast_to() and synchronize multiple arrays to a common shape using np.broadcast_arrays() to prepare for vectorized computations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#43 | Stage 2 🐛 Debug | Python - Numpy | 📊 Level: Advanced | 🌐 Coding5s.com
Concept: Advanced Array Expansion (np.broadcast_to, np.broadcast_arrays)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Python - Numpy | 📊 Level: Advanced
**Topic:** Explicitly project smaller NumPy arrays onto larger dimensional shapes using np.broadcast_to() and synchronize multiple arrays to a common shape using np.broadcast_arrays() to prepare for vectorized computations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4" t="str">
        <f t="shared" si="5"/>
        <v>[ROLE] Tech Lead | [TASK] Assign incomplete Python script challenges | [TOPIC] Explicitly project smaller NumPy arrays onto larger dimensional shapes using np.broadcast_to() and synchronize multiple arrays to a common shape using np.broadcast_arrays() to prepare for vectorized computations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#43 | Stage 3 🧩 Complete | Python - Numpy | 📊 Level: Advanced | 🌐 Coding5s.com
**Concept:** Advanced Array Expansion (np.broadcast_to, np.broadcast_arrays)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Explicitly project smaller NumPy arrays onto larger dimensional shapes using np.broadcast_to() and synchronize multiple arrays to a common shape using np.broadcast_arrays() to prepare for vectorized computations.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Python - Numpy | 📊 Level: Advanced
**Topic:** Explicitly project smaller NumPy arrays onto larger dimensional shapes using np.broadcast_to() and synchronize multiple arrays to a common shape using np.broadcast_arrays() to prepare for vectorized computations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4" t="str">
        <f t="shared" si="7"/>
        <v>[ROLE] Tech Lead | [TASK] Provide intentionally messy but functional code for learning debugging and improvement | [TOPIC] Explicitly project smaller NumPy arrays onto larger dimensional shapes using np.broadcast_to() and synchronize multiple arrays to a common shape using np.broadcast_arrays() to prepare for vectorized computations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Python - Numpy | 📊 Level: Advanced | 🌐 Coding5s.com
**Concept:** Advanced Array Expansion (np.broadcast_to, np.broadcast_arrays)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Explicitly project smaller NumPy arrays onto larger dimensional shapes using np.broadcast_to() and synchronize multiple arrays to a common shape using np.broadcast_arrays() to prepare for vectorized computations. Topic details: Advanced Array Expansion (np.broadcast_to, np.broadcast_arrays)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Python - Numpy | 📊 Level: Advanced
**Topic:** Explicitly project smaller NumPy arrays onto larger dimensional shapes using np.broadcast_to() and synchronize multiple arrays to a common shape using np.broadcast_arrays() to prepare for vectorized computations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8" t="str">
        <f t="shared" si="9"/>
        <v>[ROLE] Tech Product Manager assigning a Python Jira Ticket | [TASK] Provide a guided implementation exercise with full solution for learning purposes | [TOPIC] Explicitly project smaller NumPy arrays onto larger dimensional shapes using np.broadcast_to() and synchronize multiple arrays to a common shape using np.broadcast_arrays() to prepare for vectorized computations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Python - Numpy | 📊 Level: Advanced | 🌐 Coding5s.com
**Concept:** Advanced Array Expansion (np.broadcast_to, np.broadcast_arrays)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Explicitly project smaller NumPy arrays onto larger dimensional shapes using np.broadcast_to() and synchronize multiple arrays to a common shape using np.broadcast_arrays() to prepare for vectorized computations. Goal: Advanced Array Expansion (np.broadcast_to, np.broadcast_arrays)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Python - Numpy | 📊 Level: Advanced
**Topic:** Explicitly project smaller NumPy arrays onto larger dimensional shapes using np.broadcast_to() and synchronize multiple arrays to a common shape using np.broadcast_arrays() to prepare for vectorized computations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1"/>
        <v/>
      </c>
      <c r="AA51" s="56" t="str">
        <f t="shared" si="12"/>
        <v/>
      </c>
      <c r="AB51" s="56" t="str">
        <f t="shared" si="13"/>
        <v/>
      </c>
      <c r="AC51" s="56" t="str">
        <f t="shared" si="14"/>
        <v/>
      </c>
      <c r="AD51" s="56" t="str">
        <f t="shared" si="15"/>
        <v/>
      </c>
      <c r="AE51" s="40"/>
      <c r="AF51" s="40"/>
      <c r="AG51" s="40"/>
      <c r="AH51" s="56" t="str">
        <f t="shared" si="16"/>
        <v/>
      </c>
      <c r="AI51" s="54"/>
      <c r="AJ51" s="54"/>
      <c r="AK51" s="54"/>
      <c r="AL51" s="54"/>
      <c r="AM51" s="54"/>
    </row>
    <row r="52" spans="1:39">
      <c r="A52" s="96">
        <v>12</v>
      </c>
      <c r="B52" s="45" t="str" cm="1">
        <f t="array" ref="B52">IF(H52="PROJECT", CHAR(10) &amp; "- " &amp; _xlfn.TEXTJOIN(CHAR(10) &amp; "- ", TRUE, _xlfn._xlws.FILTER($I$9:$I$1000, ($C$9:$C$1000=C52) * ($H$9:$H$1000="Topic"))), "")</f>
        <v/>
      </c>
      <c r="C52" s="45">
        <f t="shared" si="0"/>
        <v>6</v>
      </c>
      <c r="D52" s="57">
        <v>4</v>
      </c>
      <c r="E52" s="58" t="s">
        <v>49</v>
      </c>
      <c r="F52" s="59">
        <v>44</v>
      </c>
      <c r="G52" s="60" t="s">
        <v>164</v>
      </c>
      <c r="H52" s="60" t="s">
        <v>51</v>
      </c>
      <c r="I52" s="61" t="s">
        <v>745</v>
      </c>
      <c r="J52" s="62" t="s">
        <v>746</v>
      </c>
      <c r="K52" s="103" t="str">
        <f t="shared" si="1"/>
        <v xml:space="preserve">[ROLE] Friendly tutor specializing in Python | [TOPIC] Generate multi-dimensional coordinate grids from 1D coordinate vectors by executing the np.meshgrid() function to evaluate mathematical functions across a continuous spatial domain | [LEVEL] Advanced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#44 | Stage 1 📖 Practice | Python - Numpy | 📊 Level: Advanced | 🌐 Coding5s.com
**Concept:** Generating Coordinate Grids (np.meshgrid)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multi-dimensional coordinate grids from 1D coordinate vectors by executing the np.meshgrid() function to evaluate mathematical functions across a continuous spatial domain. Topic details: Generating Coordinate Grids (np.meshgrid)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Numpy | 📊 Level: Advanced
**Topic:** Generate multi-dimensional coordinate grids from 1D coordinate vectors by executing the np.meshgrid() function to evaluate mathematical functions across a continuous spatial domain
---
 | [FOOTER RULE - STRICT] End your response with: '--- ⚡ *Coding5s Mentor System — Eliminating Epistemic Debt*' | </v>
      </c>
      <c r="M52" s="52">
        <v>0</v>
      </c>
      <c r="N52" s="104" t="str">
        <f t="shared" si="3"/>
        <v>[ROLE] Careless Python Developer | [TASK] Generate debugging challenges in Python | | [TOPIC] Generate multi-dimensional coordinate grids from 1D coordinate vectors by executing the np.meshgrid() function to evaluate mathematical functions across a continuous spatial domain | | [LEVEL] Advanced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#44 | Stage 2 🐛 Debug | Python - Numpy | 📊 Level: Advanced | 🌐 Coding5s.com
Concept: Generating Coordinate Grids (np.meshgrid)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multi-dimensional coordinate grids from 1D coordinate vectors by executing the np.meshgrid() function to evaluate mathematical functions across a continuous spatial domain. Topic details: Generating Coordinate Grids (np.meshgrid)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Numpy | 📊 Level: Advanced
**Topic:** Generate multi-dimensional coordinate grids from 1D coordinate vectors by executing the np.meshgrid() function to evaluate mathematical functions across a continuous spatial domain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4" t="str">
        <f t="shared" si="5"/>
        <v>[ROLE] Tech Lead | [TASK] Assign incomplete Python script challenges | [TOPIC] Generate multi-dimensional coordinate grids from 1D coordinate vectors by executing the np.meshgrid() function to evaluate mathematical functions across a continuous spatial domain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#44 | Stage 3 🧩 Complete | Python - Numpy | 📊 Level: Advanced | 🌐 Coding5s.com
**Concept:** Generating Coordinate Grids (np.meshgrid)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multi-dimensional coordinate grids from 1D coordinate vectors by executing the np.meshgrid() function to evaluate mathematical functions across a continuous spatial domain.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multi-dimensional coordinate grids from 1D coordinate vectors by executing the np.meshgrid() function to evaluate mathematical functions across a continuous spatial domain. Topic details: Generating Coordinate Grids (np.meshgrid)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Numpy | 📊 Level: Advanced
**Topic:** Generate multi-dimensional coordinate grids from 1D coordinate vectors by executing the np.meshgrid() function to evaluate mathematical functions across a continuous spatial domain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4" t="str">
        <f t="shared" si="7"/>
        <v>[ROLE] Tech Lead | [TASK] Provide intentionally messy but functional code for learning debugging and improvement | [TOPIC] Generate multi-dimensional coordinate grids from 1D coordinate vectors by executing the np.meshgrid() function to evaluate mathematical functions across a continuous spatial domain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 Numpy | 📊 Level: Advanced | 🌐 Coding5s.com
**Concept:** Generating Coordinate Grids (np.meshgrid)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multi-dimensional coordinate grids from 1D coordinate vectors by executing the np.meshgrid() function to evaluate mathematical functions across a continuous spatial domain. Topic details: Generating Coordinate Grids (np.meshgrid)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Numpy | 📊 Level: Advanced
**Topic:** Generate multi-dimensional coordinate grids from 1D coordinate vectors by executing the np.meshgrid() function to evaluate mathematical functions across a continuous spatial domain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8" t="str">
        <f t="shared" si="9"/>
        <v>[ROLE] Tech Product Manager assigning a Python Jira Ticket | [TASK] Provide a guided implementation exercise with full solution for learning purposes | [TOPIC] Generate multi-dimensional coordinate grids from 1D coordinate vectors by executing the np.meshgrid() function to evaluate mathematical functions across a continuous spatial domain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Numpy | 📊 Level: Advanced | 🌐 Coding5s.com
**Concept:** Generating Coordinate Grids (np.meshgrid)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multi-dimensional coordinate grids from 1D coordinate vectors by executing the np.meshgrid() function to evaluate mathematical functions across a continuous spatial domain. Goal: Generating Coordinate Grids (np.meshgrid)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Numpy | 📊 Level: Advanced
**Topic:** Generate multi-dimensional coordinate grids from 1D coordinate vectors by executing the np.meshgrid() function to evaluate mathematical functions across a continuous spatial domain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1"/>
        <v/>
      </c>
      <c r="AA52" s="56" t="str">
        <f t="shared" si="12"/>
        <v/>
      </c>
      <c r="AB52" s="56" t="str">
        <f t="shared" si="13"/>
        <v/>
      </c>
      <c r="AC52" s="56" t="str">
        <f t="shared" si="14"/>
        <v/>
      </c>
      <c r="AD52" s="56" t="str">
        <f t="shared" si="15"/>
        <v/>
      </c>
      <c r="AE52" s="40"/>
      <c r="AF52" s="40"/>
      <c r="AG52" s="40"/>
      <c r="AH52" s="56" t="str">
        <f t="shared" si="16"/>
        <v/>
      </c>
      <c r="AI52" s="54"/>
      <c r="AJ52" s="54"/>
      <c r="AK52" s="54"/>
      <c r="AL52" s="54"/>
      <c r="AM52" s="54"/>
    </row>
    <row r="53" spans="1:39">
      <c r="A53" s="96">
        <v>12</v>
      </c>
      <c r="B53" s="45" t="str" cm="1">
        <f t="array" ref="B53">IF(H53="PROJECT", CHAR(10) &amp; "- " &amp; _xlfn.TEXTJOIN(CHAR(10) &amp; "- ", TRUE, _xlfn._xlws.FILTER($I$9:$I$1000, ($C$9:$C$1000=C53) * ($H$9:$H$1000="Topic"))), "")</f>
        <v/>
      </c>
      <c r="C53" s="45">
        <f t="shared" si="0"/>
        <v>6</v>
      </c>
      <c r="D53" s="46">
        <v>5</v>
      </c>
      <c r="E53" s="58" t="s">
        <v>49</v>
      </c>
      <c r="F53" s="48">
        <v>45</v>
      </c>
      <c r="G53" s="49" t="s">
        <v>164</v>
      </c>
      <c r="H53" s="49" t="s">
        <v>51</v>
      </c>
      <c r="I53" s="50" t="s">
        <v>747</v>
      </c>
      <c r="J53" s="51" t="s">
        <v>748</v>
      </c>
      <c r="K53" s="103" t="str">
        <f t="shared" si="1"/>
        <v xml:space="preserve">[ROLE] Friendly tutor specializing in Python | [TOPIC] Extract arbitrary, non-sequential elements from NumPy arrays by passing arrays of integer indices to dynamically map and retrieve specific data points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#45 | Stage 1 📖 Practice | Python - Numpy | 📊 Level: Advanced | 🌐 Coding5s.com
**Concept:** Fancy Indexing (Using Integer Arrays for Selection)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arbitrary, non-sequential elements from NumPy arrays by passing arrays of integer indices to dynamically map and retrieve specific data points. Topic details: Fancy Indexing (Using Integer Arrays for Selection)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 Numpy | 📊 Level: Advanced
**Topic:** Extract arbitrary, non-sequential elements from NumPy arrays by passing arrays of integer indices to dynamically map and retrieve specific data points
---
 | [FOOTER RULE - STRICT] End your response with: '--- ⚡ *Coding5s Mentor System — Eliminating Epistemic Debt*' | </v>
      </c>
      <c r="M53" s="53">
        <v>0</v>
      </c>
      <c r="N53" s="104" t="str">
        <f t="shared" si="3"/>
        <v>[ROLE] Careless Python Developer | [TASK] Generate debugging challenges in Python | | [TOPIC] Extract arbitrary, non-sequential elements from NumPy arrays by passing arrays of integer indices to dynamically map and retrieve specific data points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#45 | Stage 2 🐛 Debug | Python - Numpy | 📊 Level: Advanced | 🌐 Coding5s.com
Concept: Fancy Indexing (Using Integer Arrays for Selection)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arbitrary, non-sequential elements from NumPy arrays by passing arrays of integer indices to dynamically map and retrieve specific data points. Topic details: Fancy Indexing (Using Integer Arrays for Selection)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 Numpy | 📊 Level: Advanced
**Topic:** Extract arbitrary, non-sequential elements from NumPy arrays by passing arrays of integer indices to dynamically map and retrieve specific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4" t="str">
        <f t="shared" si="5"/>
        <v>[ROLE] Tech Lead | [TASK] Assign incomplete Python script challenges | [TOPIC] Extract arbitrary, non-sequential elements from NumPy arrays by passing arrays of integer indices to dynamically map and retrieve specific data points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#45 | Stage 3 🧩 Complete | Python - Numpy | 📊 Level: Advanced | 🌐 Coding5s.com
**Concept:** Fancy Indexing (Using Integer Arrays for Selection)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arbitrary, non-sequential elements from NumPy arrays by passing arrays of integer indices to dynamically map and retrieve specific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arbitrary, non-sequential elements from NumPy arrays by passing arrays of integer indices to dynamically map and retrieve specific data points. Topic details: Fancy Indexing (Using Integer Arrays for Selection)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 Numpy | 📊 Level: Advanced
**Topic:** Extract arbitrary, non-sequential elements from NumPy arrays by passing arrays of integer indices to dynamically map and retrieve specific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4" t="str">
        <f t="shared" si="7"/>
        <v>[ROLE] Tech Lead | [TASK] Provide intentionally messy but functional code for learning debugging and improvement | [TOPIC] Extract arbitrary, non-sequential elements from NumPy arrays by passing arrays of integer indices to dynamically map and retrieve specific data points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 Numpy | 📊 Level: Advanced | 🌐 Coding5s.com
**Concept:** Fancy Indexing (Using Integer Arrays for Selection)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arbitrary, non-sequential elements from NumPy arrays by passing arrays of integer indices to dynamically map and retrieve specific data points. Topic details: Fancy Indexing (Using Integer Arrays for Selection)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 Numpy | 📊 Level: Advanced
**Topic:** Extract arbitrary, non-sequential elements from NumPy arrays by passing arrays of integer indices to dynamically map and retrieve specific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8" t="str">
        <f t="shared" si="9"/>
        <v>[ROLE] Tech Product Manager assigning a Python Jira Ticket | [TASK] Provide a guided implementation exercise with full solution for learning purposes | [TOPIC] Extract arbitrary, non-sequential elements from NumPy arrays by passing arrays of integer indices to dynamically map and retrieve specific data points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 Numpy | 📊 Level: Advanced | 🌐 Coding5s.com
**Concept:** Fancy Indexing (Using Integer Arrays for Selection)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arbitrary, non-sequential elements from NumPy arrays by passing arrays of integer indices to dynamically map and retrieve specific data points. Goal: Fancy Indexing (Using Integer Arrays for Selection)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 Numpy | 📊 Level: Advanced
**Topic:** Extract arbitrary, non-sequential elements from NumPy arrays by passing arrays of integer indices to dynamically map and retrieve specific data points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1"/>
        <v/>
      </c>
      <c r="AA53" s="56" t="str">
        <f t="shared" si="12"/>
        <v/>
      </c>
      <c r="AB53" s="56" t="str">
        <f t="shared" si="13"/>
        <v/>
      </c>
      <c r="AC53" s="56" t="str">
        <f t="shared" si="14"/>
        <v/>
      </c>
      <c r="AD53" s="56" t="str">
        <f t="shared" si="15"/>
        <v/>
      </c>
      <c r="AE53" s="40"/>
      <c r="AF53" s="40"/>
      <c r="AG53" s="40"/>
      <c r="AH53" s="56" t="str">
        <f t="shared" si="16"/>
        <v/>
      </c>
      <c r="AI53" s="54"/>
      <c r="AJ53" s="54"/>
      <c r="AK53" s="54"/>
      <c r="AL53" s="54"/>
      <c r="AM53" s="54"/>
    </row>
    <row r="54" spans="1:39">
      <c r="A54" s="96">
        <v>12</v>
      </c>
      <c r="B54" s="45" t="str" cm="1">
        <f t="array" ref="B54">IF(H54="PROJECT", CHAR(10) &amp; "- " &amp; _xlfn.TEXTJOIN(CHAR(10) &amp; "- ", TRUE, _xlfn._xlws.FILTER($I$9:$I$1000, ($C$9:$C$1000=C54) * ($H$9:$H$1000="Topic"))), "")</f>
        <v/>
      </c>
      <c r="C54" s="45">
        <f t="shared" si="0"/>
        <v>6</v>
      </c>
      <c r="D54" s="57">
        <v>5</v>
      </c>
      <c r="E54" s="58" t="s">
        <v>49</v>
      </c>
      <c r="F54" s="59">
        <v>46</v>
      </c>
      <c r="G54" s="60" t="s">
        <v>164</v>
      </c>
      <c r="H54" s="60" t="s">
        <v>51</v>
      </c>
      <c r="I54" s="61" t="s">
        <v>749</v>
      </c>
      <c r="J54" s="62" t="s">
        <v>750</v>
      </c>
      <c r="K54" s="103" t="str">
        <f t="shared" si="1"/>
        <v xml:space="preserve">[ROLE] Friendly tutor specializing in Python | [TOPIC] Execute complex data retrieval operations on multi-dimensional NumPy arrays by simultaneously integrating fancy integer indexing, standard slicing notation, and Boolean conditional masking into a unified selection sequence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#46 | Stage 1 📖 Practice | Python - Numpy | 📊 Level: Advanced | 🌐 Coding5s.com
**Concept:** Combining Fancy Indexing with Slicing and Masking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Numpy | 📊 Level: Advanced
**Topic:** Execute complex data retrieval operations on multi-dimensional NumPy arrays by simultaneously integrating fancy integer indexing, standard slicing notation, and Boolean conditional masking into a unified selection sequence
---
 | [FOOTER RULE - STRICT] End your response with: '--- ⚡ *Coding5s Mentor System — Eliminating Epistemic Debt*' | </v>
      </c>
      <c r="M54" s="52">
        <v>0</v>
      </c>
      <c r="N54" s="104" t="str">
        <f t="shared" si="3"/>
        <v>[ROLE] Careless Python Developer | [TASK] Generate debugging challenges in Python | | [TOPIC] Execute complex data retrieval operations on multi-dimensional NumPy arrays by simultaneously integrating fancy integer indexing, standard slicing notation, and Boolean conditional masking into a unified selection sequence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#46 | Stage 2 🐛 Debug | Python - Numpy | 📊 Level: Advanced | 🌐 Coding5s.com
Concept: Combining Fancy Indexing with Slicing and Masking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Numpy | 📊 Level: Advanced
**Topic:** Execute complex data retrieval operations on multi-dimensional NumPy arrays by simultaneously integrating fancy integer indexing, standard slicing notation, and Boolean conditional masking into a unified selection sequence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4" t="str">
        <f t="shared" si="5"/>
        <v>[ROLE] Tech Lead | [TASK] Assign incomplete Python script challenges | [TOPIC] Execute complex data retrieval operations on multi-dimensional NumPy arrays by simultaneously integrating fancy integer indexing, standard slicing notation, and Boolean conditional masking into a unified selection sequence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#46 | Stage 3 🧩 Complete | Python - Numpy | 📊 Level: Advanced | 🌐 Coding5s.com
**Concept:** Combining Fancy Indexing with Slicing and Masking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data retrieval operations on multi-dimensional NumPy arrays by simultaneously integrating fancy integer indexing, standard slicing notation, and Boolean conditional masking into a unified selection sequence.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Numpy | 📊 Level: Advanced
**Topic:** Execute complex data retrieval operations on multi-dimensional NumPy arrays by simultaneously integrating fancy integer indexing, standard slicing notation, and Boolean conditional masking into a unified selection sequence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4" t="str">
        <f t="shared" si="7"/>
        <v>[ROLE] Tech Lead | [TASK] Provide intentionally messy but functional code for learning debugging and improvement | [TOPIC] Execute complex data retrieval operations on multi-dimensional NumPy arrays by simultaneously integrating fancy integer indexing, standard slicing notation, and Boolean conditional masking into a unified selection sequence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 Numpy | 📊 Level: Advanced | 🌐 Coding5s.com
**Concept:** Combining Fancy Indexing with Slicing and Masking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data retrieval operations on multi-dimensional NumPy arrays by simultaneously integrating fancy integer indexing, standard slicing notation, and Boolean conditional masking into a unified selection sequence. Topic details: Combining Fancy Indexing with Slicing and Masking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Numpy | 📊 Level: Advanced
**Topic:** Execute complex data retrieval operations on multi-dimensional NumPy arrays by simultaneously integrating fancy integer indexing, standard slicing notation, and Boolean conditional masking into a unified selection sequence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8" t="str">
        <f t="shared" si="9"/>
        <v>[ROLE] Tech Product Manager assigning a Python Jira Ticket | [TASK] Provide a guided implementation exercise with full solution for learning purposes | [TOPIC] Execute complex data retrieval operations on multi-dimensional NumPy arrays by simultaneously integrating fancy integer indexing, standard slicing notation, and Boolean conditional masking into a unified selection sequence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Numpy | 📊 Level: Advanced | 🌐 Coding5s.com
**Concept:** Combining Fancy Indexing with Slicing and Masking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data retrieval operations on multi-dimensional NumPy arrays by simultaneously integrating fancy integer indexing, standard slicing notation, and Boolean conditional masking into a unified selection sequence. Goal: Combining Fancy Indexing with Slicing and Masking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Numpy | 📊 Level: Advanced
**Topic:** Execute complex data retrieval operations on multi-dimensional NumPy arrays by simultaneously integrating fancy integer indexing, standard slicing notation, and Boolean conditional masking into a unified selection sequence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1"/>
        <v/>
      </c>
      <c r="AA54" s="56" t="str">
        <f t="shared" si="12"/>
        <v/>
      </c>
      <c r="AB54" s="56" t="str">
        <f t="shared" si="13"/>
        <v/>
      </c>
      <c r="AC54" s="56" t="str">
        <f t="shared" si="14"/>
        <v/>
      </c>
      <c r="AD54" s="56" t="str">
        <f t="shared" si="15"/>
        <v/>
      </c>
      <c r="AE54" s="40"/>
      <c r="AF54" s="40"/>
      <c r="AG54" s="40"/>
      <c r="AH54" s="56" t="str">
        <f t="shared" si="16"/>
        <v/>
      </c>
      <c r="AI54" s="54"/>
      <c r="AJ54" s="54"/>
      <c r="AK54" s="54"/>
      <c r="AL54" s="54"/>
      <c r="AM54" s="54"/>
    </row>
    <row r="55" spans="1:39">
      <c r="A55" s="96">
        <v>15</v>
      </c>
      <c r="B55" s="45" t="str" cm="1">
        <f t="array" ref="B55">IF(H55="PROJECT", CHAR(10) &amp; "- " &amp; _xlfn.TEXTJOIN(CHAR(10) &amp; "- ", TRUE, _xlfn._xlws.FILTER($I$9:$I$1000, ($C$9:$C$1000=C55) * ($H$9:$H$1000="Topic"))), "")</f>
        <v/>
      </c>
      <c r="C55" s="45">
        <f t="shared" si="0"/>
        <v>6</v>
      </c>
      <c r="D55" s="46">
        <v>4</v>
      </c>
      <c r="E55" s="58" t="s">
        <v>49</v>
      </c>
      <c r="F55" s="48">
        <v>47</v>
      </c>
      <c r="G55" s="49" t="s">
        <v>164</v>
      </c>
      <c r="H55" s="49" t="s">
        <v>51</v>
      </c>
      <c r="I55" s="50" t="s">
        <v>751</v>
      </c>
      <c r="J55" s="51" t="s">
        <v>752</v>
      </c>
      <c r="K55" s="103" t="str">
        <f t="shared" si="1"/>
        <v xml:space="preserve">[ROLE] Friendly tutor specializing in Python | [TOPIC] Organize NumPy array elements numerically or alphabetically by applying np.sort() to generate an ordered copy or utilizing the ndarray.sort() method to manipulate the array in-place without allocating new memory | [LEVEL] Advanced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#47 | Stage 1 📖 Practice | Python - Numpy | 📊 Level: Advanced | 🌐 Coding5s.com
**Concept:** Item Sorting (np.sort(), ndarray.sort() in-place vs out-of-place)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NumPy array elements numerically or alphabetically by applying np.sort() to generate an ordered copy or utilizing the ndarray.sort() method to manipulate the array in-place without allocating new memory. Topic details: Item Sorting (np.sort(), ndarray.sort() in-place vs out-of-place)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Numpy | 📊 Level: Advanced
**Topic:** Organize NumPy array elements numerically or alphabetically by applying np.sort() to generate an ordered copy or utilizing the ndarray.sort() method to manipulate the array in-place without allocating new memory
---
 | [FOOTER RULE - STRICT] End your response with: '--- ⚡ *Coding5s Mentor System — Eliminating Epistemic Debt*' | </v>
      </c>
      <c r="M55" s="53">
        <v>0</v>
      </c>
      <c r="N55" s="104" t="str">
        <f t="shared" si="3"/>
        <v>[ROLE] Careless Python Developer | [TASK] Generate debugging challenges in Python | | [TOPIC] Organize NumPy array elements numerically or alphabetically by applying np.sort() to generate an ordered copy or utilizing the ndarray.sort() method to manipulate the array in-place without allocating new memory | | [LEVEL] Advanced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#47 | Stage 2 🐛 Debug | Python - Numpy | 📊 Level: Advanced | 🌐 Coding5s.com
Concept: Item Sorting (np.sort(), ndarray.sort() in-place vs out-of-place)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Numpy | 📊 Level: Advanced
**Topic:** Organize NumPy array elements numerically or alphabetically by applying np.sort() to generate an ordered copy or utilizing the ndarray.sort() method to manipulate the array in-place without allocating new memory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4" t="str">
        <f t="shared" si="5"/>
        <v>[ROLE] Tech Lead | [TASK] Assign incomplete Python script challenges | [TOPIC] Organize NumPy array elements numerically or alphabetically by applying np.sort() to generate an ordered copy or utilizing the ndarray.sort() method to manipulate the array in-place without allocating new memory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#47 | Stage 3 🧩 Complete | Python - Numpy | 📊 Level: Advanced | 🌐 Coding5s.com
**Concept:** Item Sorting (np.sort(), ndarray.sort() in-place vs out-of-place)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NumPy array elements numerically or alphabetically by applying np.sort() to generate an ordered copy or utilizing the ndarray.sort() method to manipulate the array in-place without allocating new memory.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Numpy | 📊 Level: Advanced
**Topic:** Organize NumPy array elements numerically or alphabetically by applying np.sort() to generate an ordered copy or utilizing the ndarray.sort() method to manipulate the array in-place without allocating new memory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4" t="str">
        <f t="shared" si="7"/>
        <v>[ROLE] Tech Lead | [TASK] Provide intentionally messy but functional code for learning debugging and improvement | [TOPIC] Organize NumPy array elements numerically or alphabetically by applying np.sort() to generate an ordered copy or utilizing the ndarray.sort() method to manipulate the array in-place without allocating new memory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 Numpy | 📊 Level: Advanced | 🌐 Coding5s.com
**Concept:** Item Sorting (np.sort(), ndarray.sort() in-place vs out-of-place)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NumPy array elements numerically or alphabetically by applying np.sort() to generate an ordered copy or utilizing the ndarray.sort() method to manipulate the array in-place without allocating new memory. Topic details: Item Sorting (np.sort(), ndarray.sort() in-place vs out-of-place)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Numpy | 📊 Level: Advanced
**Topic:** Organize NumPy array elements numerically or alphabetically by applying np.sort() to generate an ordered copy or utilizing the ndarray.sort() method to manipulate the array in-place without allocating new memory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8" t="str">
        <f t="shared" si="9"/>
        <v>[ROLE] Tech Product Manager assigning a Python Jira Ticket | [TASK] Provide a guided implementation exercise with full solution for learning purposes | [TOPIC] Organize NumPy array elements numerically or alphabetically by applying np.sort() to generate an ordered copy or utilizing the ndarray.sort() method to manipulate the array in-place without allocating new memory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Numpy | 📊 Level: Advanced | 🌐 Coding5s.com
**Concept:** Item Sorting (np.sort(), ndarray.sort() in-place vs out-of-place)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NumPy array elements numerically or alphabetically by applying np.sort() to generate an ordered copy or utilizing the ndarray.sort() method to manipulate the array in-place without allocating new memory. Goal: Item Sorting (np.sort(), ndarray.sort() in-place vs out-of-place)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Numpy | 📊 Level: Advanced
**Topic:** Organize NumPy array elements numerically or alphabetically by applying np.sort() to generate an ordered copy or utilizing the ndarray.sort() method to manipulate the array in-place without allocating new memory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1"/>
        <v/>
      </c>
      <c r="AA55" s="56" t="str">
        <f t="shared" si="12"/>
        <v/>
      </c>
      <c r="AB55" s="56" t="str">
        <f t="shared" si="13"/>
        <v/>
      </c>
      <c r="AC55" s="56" t="str">
        <f t="shared" si="14"/>
        <v/>
      </c>
      <c r="AD55" s="56" t="str">
        <f t="shared" si="15"/>
        <v/>
      </c>
      <c r="AE55" s="40"/>
      <c r="AF55" s="40"/>
      <c r="AG55" s="40"/>
      <c r="AH55" s="56" t="str">
        <f t="shared" si="16"/>
        <v/>
      </c>
      <c r="AI55" s="54"/>
      <c r="AJ55" s="54"/>
      <c r="AK55" s="54"/>
      <c r="AL55" s="54"/>
      <c r="AM55" s="54"/>
    </row>
    <row r="56" spans="1:39">
      <c r="A56" s="96">
        <v>10</v>
      </c>
      <c r="B56" s="45" t="str" cm="1">
        <f t="array" ref="B56">IF(H56="PROJECT", CHAR(10) &amp; "- " &amp; _xlfn.TEXTJOIN(CHAR(10) &amp; "- ", TRUE, _xlfn._xlws.FILTER($I$9:$I$1000, ($C$9:$C$1000=C56) * ($H$9:$H$1000="Topic"))), "")</f>
        <v/>
      </c>
      <c r="C56" s="45">
        <f t="shared" si="0"/>
        <v>6</v>
      </c>
      <c r="D56" s="57">
        <v>4</v>
      </c>
      <c r="E56" s="58" t="s">
        <v>49</v>
      </c>
      <c r="F56" s="63">
        <v>48</v>
      </c>
      <c r="G56" s="60" t="s">
        <v>164</v>
      </c>
      <c r="H56" s="64" t="s">
        <v>51</v>
      </c>
      <c r="I56" s="61" t="s">
        <v>753</v>
      </c>
      <c r="J56" s="62" t="s">
        <v>754</v>
      </c>
      <c r="K56" s="103" t="str">
        <f t="shared" si="1"/>
        <v xml:space="preserve">[ROLE] Friendly tutor specializing in Python | [TOPIC] Determine the sorted structural order of a NumPy array without altering the original data sequence by executing np.argsort() to extract an array of indices representing the sorted element positions | [LEVEL] Advanced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#48 | Stage 1 📖 Practice | Python - Numpy | 📊 Level: Advanced | 🌐 Coding5s.com
**Concept:** Indirect Sorting (np.argsort())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Determine the sorted structural order of a NumPy array without altering the original data sequence by executing np.argsort() to extract an array of indices representing the sorted element positions. Topic details: Indirect Sorting (np.argsort())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Numpy | 📊 Level: Advanced
**Topic:** Determine the sorted structural order of a NumPy array without altering the original data sequence by executing np.argsort() to extract an array of indices representing the sorted element positions
---
 | [FOOTER RULE - STRICT] End your response with: '--- ⚡ *Coding5s Mentor System — Eliminating Epistemic Debt*' | </v>
      </c>
      <c r="M56" s="52">
        <v>0</v>
      </c>
      <c r="N56" s="104" t="str">
        <f t="shared" si="3"/>
        <v>[ROLE] Careless Python Developer | [TASK] Generate debugging challenges in Python | | [TOPIC] Determine the sorted structural order of a NumPy array without altering the original data sequence by executing np.argsort() to extract an array of indices representing the sorted element positions | | [LEVEL] Advanced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#48 | Stage 2 🐛 Debug | Python - Numpy | 📊 Level: Advanced | 🌐 Coding5s.com
Concept: Indirect Sorting (np.argsort())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Determine the sorted structural order of a NumPy array without altering the original data sequence by executing np.argsort() to extract an array of indices representing the sorted element positions. Topic details: Indirect Sorting (np.argsort())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Numpy | 📊 Level: Advanced
**Topic:** Determine the sorted structural order of a NumPy array without altering the original data sequence by executing np.argsort() to extract an array of indices representing the sorted element positions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4" t="str">
        <f t="shared" si="5"/>
        <v>[ROLE] Tech Lead | [TASK] Assign incomplete Python script challenges | [TOPIC] Determine the sorted structural order of a NumPy array without altering the original data sequence by executing np.argsort() to extract an array of indices representing the sorted element positions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#48 | Stage 3 🧩 Complete | Python - Numpy | 📊 Level: Advanced | 🌐 Coding5s.com
**Concept:** Indirect Sorting (np.argsort())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Determine the sorted structural order of a NumPy array without altering the original data sequence by executing np.argsort() to extract an array of indices representing the sorted element positions.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Determine the sorted structural order of a NumPy array without altering the original data sequence by executing np.argsort() to extract an array of indices representing the sorted element positions. Topic details: Indirect Sorting (np.argsort())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Numpy | 📊 Level: Advanced
**Topic:** Determine the sorted structural order of a NumPy array without altering the original data sequence by executing np.argsort() to extract an array of indices representing the sorted element positions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4" t="str">
        <f t="shared" si="7"/>
        <v>[ROLE] Tech Lead | [TASK] Provide intentionally messy but functional code for learning debugging and improvement | [TOPIC] Determine the sorted structural order of a NumPy array without altering the original data sequence by executing np.argsort() to extract an array of indices representing the sorted element positions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 Numpy | 📊 Level: Advanced | 🌐 Coding5s.com
**Concept:** Indirect Sorting (np.argsort())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Determine the sorted structural order of a NumPy array without altering the original data sequence by executing np.argsort() to extract an array of indices representing the sorted element positions. Topic details: Indirect Sorting (np.argsort())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Numpy | 📊 Level: Advanced
**Topic:** Determine the sorted structural order of a NumPy array without altering the original data sequence by executing np.argsort() to extract an array of indices representing the sorted element positions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8" t="str">
        <f t="shared" si="9"/>
        <v>[ROLE] Tech Product Manager assigning a Python Jira Ticket | [TASK] Provide a guided implementation exercise with full solution for learning purposes | [TOPIC] Determine the sorted structural order of a NumPy array without altering the original data sequence by executing np.argsort() to extract an array of indices representing the sorted element positions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Numpy | 📊 Level: Advanced | 🌐 Coding5s.com
**Concept:** Indirect Sorting (np.argsort())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Determine the sorted structural order of a NumPy array without altering the original data sequence by executing np.argsort() to extract an array of indices representing the sorted element positions. Goal: Indirect Sorting (np.argsort())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Numpy | 📊 Level: Advanced
**Topic:** Determine the sorted structural order of a NumPy array without altering the original data sequence by executing np.argsort() to extract an array of indices representing the sorted element positions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1"/>
        <v/>
      </c>
      <c r="AA56" s="56" t="str">
        <f t="shared" si="12"/>
        <v/>
      </c>
      <c r="AB56" s="56" t="str">
        <f t="shared" si="13"/>
        <v/>
      </c>
      <c r="AC56" s="56" t="str">
        <f t="shared" si="14"/>
        <v/>
      </c>
      <c r="AD56" s="56" t="str">
        <f t="shared" si="15"/>
        <v/>
      </c>
      <c r="AE56" s="40"/>
      <c r="AF56" s="40"/>
      <c r="AG56" s="40"/>
      <c r="AH56" s="56" t="str">
        <f t="shared" si="16"/>
        <v/>
      </c>
      <c r="AI56" s="54"/>
      <c r="AJ56" s="54"/>
      <c r="AK56" s="54"/>
      <c r="AL56" s="54"/>
      <c r="AM56" s="54"/>
    </row>
    <row r="57" spans="1:39">
      <c r="A57" s="96" t="s">
        <v>80</v>
      </c>
      <c r="B57" s="45" t="str" cm="1">
        <f t="array" ref="B57">IF(H57="PROJECT", CHAR(10) &amp; "- " &amp; _xlfn.TEXTJOIN(CHAR(10) &amp; "- ", TRUE, _xlfn._xlws.FILTER($I$9:$I$1000, ($C$9:$C$1000=C57) * ($H$9:$H$1000="Topic"))), "")</f>
        <v xml:space="preserve">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v>
      </c>
      <c r="C57" s="45">
        <f t="shared" si="0"/>
        <v>6</v>
      </c>
      <c r="D57" s="46">
        <v>0</v>
      </c>
      <c r="E57" s="58" t="s">
        <v>755</v>
      </c>
      <c r="F57" s="65">
        <v>49</v>
      </c>
      <c r="G57" s="49" t="s">
        <v>164</v>
      </c>
      <c r="H57" s="66" t="s">
        <v>81</v>
      </c>
      <c r="I57" s="50" t="s">
        <v>756</v>
      </c>
      <c r="J57" s="51" t="s">
        <v>757</v>
      </c>
      <c r="K57" s="103" t="str">
        <f t="shared" si="1"/>
        <v>[TASK] Teach through a practical Python - Numpy project following the micro-learning methodology, acting as a supportive tutor, creating a project about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Numpy | 📊 Level: Advanced | 🌐 Coding5s.com
**Project:** Advanced Data Retrieval and Order Mapping using Broadcasting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data mapping application that takes a 2D NumPy array of values and a 1D array of weights, applies broadcasting to calculate weighted scores, uses indirect sorting to find the top indices, and outputs the reordered, optimized dataset. Topics applied in this project: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[FOOTER RULE - STRICT] End your response with: '--- ⚡ *Coding5s Mentor System — Eliminating Epistemic Debt*' | </v>
      </c>
      <c r="M57" s="53">
        <v>0</v>
      </c>
      <c r="N57" s="104" t="str">
        <f t="shared" si="3"/>
        <v>[ROLE] Careless Python Developer | [TASK] Generate debugging project in Python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[OUTPUT] Only header, dataset summary or statement (if any), email intro, objective, expected output, broken code, and footer | [HEADER RULE - STRICT] You MUST start your entire response EXACTLY with this markdown block (do not print anything before it):
### 🚀 Project #49 | Stage 2 | Python - Numpy | 📊 Level: Advanced | 🌐 Coding5s.com
Project: Advanced Data Retrieval and Order Mapping using Broadcasting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4" t="str">
        <f t="shared" si="5"/>
        <v>[ROLE] Tech Lead | [TASK] Assign incomplete project script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Numpy | 📊 Level: Advanced | 🌐 Coding5s.com
**Project:** Advanced Data Retrieval and Order Mapping using Broadcasting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4" t="str">
        <f t="shared" si="7"/>
        <v>[ROLE] Tech Lead | [TASK] Provide a messy but functional project for refactoring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Tech Lead. A junior wrote this working but messy code. Tone: professional but exhausted | [HEADER RULE - STRICT] You MUST start your entire response EXACTLY with this markdown block (do not print anything before it):
### 🚀 Project #49 | Stage 4 | Python - Numpy | 📊 Level: Advanced | 🌐 Coding5s.com
**Project:** Advanced Data Retrieval and Order Mapping using Broadcasting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data mapping application that takes a 2D NumPy array of values and a 1D array of weights, applies broadcasting to calculate weighted scores, uses indirect sorting to find the top indices, and outputs the reordered, optimized dataset. Topics involved: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Project objective: Advanced Data Retrieval and Order Mapping using Broadcasting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8" t="str">
        <f t="shared" si="9"/>
        <v>[ROLE] Tech Product Manager assigning a Python Jira Ticket | [TASK] Provide a guided project implementation with full solution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#49 | Stage 5 | Python - Numpy | 📊 Level: Advanced | 🌐 Coding5s.com
**Project:** Advanced Data Retrieval and Order Mapping using Broadcasting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data mapping application that takes a 2D NumPy array of values and a 1D array of weights, applies broadcasting to calculate weighted scores, uses indirect sorting to find the top indices, and outputs the reordered, optimized dataset. Topics integrated: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Business Goal: Advanced Data Retrieval and Order Mapping using Broadcasting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Python - Numpy | 📊 Level: Advanced
**Project:** Build a data mapping application that takes a 2D NumPy array of values and a 1D array of weights, applies broadcasting to calculate weighted scores, uses indirect sorting to find the top indices, and outputs the reordered, optimized dataset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1"/>
        <v>[TASK] Teach through a practical Python - Numpy project following the micro-learning methodology, acting as a supportive tutor, creating a project about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Numpy | 📊 Level: Advanced | 🌐 Coding5s.com
**Project:** Advanced Data Retrieval and Order Mapping using Broadcasting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2"/>
        <v>[ROLE] Careless Python Developer | [TASK] Generate debugging project in Python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[OUTPUT] Only header, dataset summary or statement (if any), email intro, objective, expected output, broken code, and footer | [HEADER RULE - STRICT] You MUST start your entire response EXACTLY with this markdown block (do not print anything before it):
### 🚀 Project #49 | Stage 2 | Python - Numpy | 📊 Level: Advanced | 🌐 Coding5s.com
Project: Advanced Data Retrieval and Order Mapping using Broadcasting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3"/>
        <v>[ROLE] Tech Lead | [TASK] Assign incomplete project script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Numpy | 📊 Level: Advanced | 🌐 Coding5s.com
**Project:** Advanced Data Retrieval and Order Mapping using Broadcasting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4"/>
        <v>[ROLE] Tech Lead | [TASK] Provide a messy but functional project for refactoring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Tech Lead. A junior wrote this working but messy code. Tone: professional but exhausted | [HEADER RULE - STRICT] You MUST start your entire response EXACTLY with this markdown block (do not print anything before it):
### 🚀 Project #49 | Stage 4 | Python - Numpy | 📊 Level: Advanced | 🌐 Coding5s.com
**Project:** Advanced Data Retrieval and Order Mapping using Broadcasting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5"/>
        <v>[ROLE] Tech Product Manager assigning a Python Jira Ticket | [TASK] Provide a guided project implementation with full solution | [PROJECT] Build a data mapping application that takes a 2D NumPy array of values and a 1D array of weights, applies broadcasting to calculate weighted scores, uses indirect sorting to find the top indices, and outputs the reordered, optimized dataset | [TOPICS USED] 
- Evaluate and implement NumPy broadcasting rules to perform element-wise arithmetic operations seamlessly across arrays with mismatched dimensional shapes without requiring explicit data duplication
- Explicitly project smaller NumPy arrays onto larger dimensional shapes using np.broadcast_to() and synchronize multiple arrays to a common shape using np.broadcast_arrays() to prepare for vectorized computations
- Generate multi-dimensional coordinate grids from 1D coordinate vectors by executing the np.meshgrid() function to evaluate mathematical functions across a continuous spatial domain
- Extract arbitrary, non-sequential elements from NumPy arrays by passing arrays of integer indices to dynamically map and retrieve specific data points
- Execute complex data retrieval operations on multi-dimensional NumPy arrays by simultaneously integrating fancy integer indexing, standard slicing notation, and Boolean conditional masking into a unified selection sequence
- Organize NumPy array elements numerically or alphabetically by applying np.sort() to generate an ordered copy or utilizing the ndarray.sort() method to manipulate the array in-place without allocating new memory
- Determine the sorted structural order of a NumPy array without altering the original data sequence by executing np.argsort() to extract an array of indices representing the sorted element positions | [LEVEL] Advanced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#49 | Stage 5 | Python - Numpy | 📊 Level: Advanced | 🌐 Coding5s.com
**Project:** Advanced Data Retrieval and Order Mapping using Broadcasting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6"/>
        <v/>
      </c>
      <c r="AI57" s="54"/>
      <c r="AJ57" s="54"/>
      <c r="AK57" s="54"/>
      <c r="AL57" s="54"/>
      <c r="AM57" s="54"/>
    </row>
    <row r="58" spans="1:39">
      <c r="A58" s="96">
        <v>12</v>
      </c>
      <c r="B58" s="45" t="str" cm="1">
        <f t="array" ref="B58">IF(H58="PROJECT", CHAR(10) &amp; "- " &amp; _xlfn.TEXTJOIN(CHAR(10) &amp; "- ", TRUE, _xlfn._xlws.FILTER($I$9:$I$1000, ($C$9:$C$1000=C58) * ($H$9:$H$1000="Topic"))), "")</f>
        <v/>
      </c>
      <c r="C58" s="45">
        <f t="shared" si="0"/>
        <v>7</v>
      </c>
      <c r="D58" s="57">
        <v>3</v>
      </c>
      <c r="E58" s="58" t="s">
        <v>49</v>
      </c>
      <c r="F58" s="63">
        <v>50</v>
      </c>
      <c r="G58" s="60" t="s">
        <v>163</v>
      </c>
      <c r="H58" s="64" t="s">
        <v>51</v>
      </c>
      <c r="I58" s="61" t="s">
        <v>758</v>
      </c>
      <c r="J58" s="62" t="s">
        <v>759</v>
      </c>
      <c r="K58" s="103" t="str">
        <f t="shared" si="1"/>
        <v xml:space="preserve">[ROLE] Friendly tutor specializing in Python | [TOPIC] Analyze NumPy arrays to identify distinct elements and their occurrence frequencies by executing the np.unique() function with appropriate parameters to extract deduplicated values and corresponding counts | [LEVEL] Intermediate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#50 | Stage 1 📖 Practice | Python - Numpy | 📊 Level: Intermediate | 🌐 Coding5s.com
**Concept:** Set Operations (np.unique, extracting unique values and counts)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NumPy arrays to identify distinct elements and their occurrence frequencies by executing the np.unique() function with appropriate parameters to extract deduplicated values and corresponding counts. Topic details: Set Operations (np.unique, extracting unique values and counts)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Numpy | 📊 Level: Intermediate
**Topic:** Analyze NumPy arrays to identify distinct elements and their occurrence frequencies by executing the np.unique() function with appropriate parameters to extract deduplicated values and corresponding counts
---
 | [FOOTER RULE - STRICT] End your response with: '--- ⚡ *Coding5s Mentor System — Eliminating Epistemic Debt*' | </v>
      </c>
      <c r="M58" s="52">
        <v>0</v>
      </c>
      <c r="N58" s="104" t="str">
        <f t="shared" si="3"/>
        <v>[ROLE] Careless Python Developer | [TASK] Generate debugging challenges in Python | | [TOPIC] Analyze NumPy arrays to identify distinct elements and their occurrence frequencies by executing the np.unique() function with appropriate parameters to extract deduplicated values and corresponding counts | | [LEVEL] Intermediate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#50 | Stage 2 🐛 Debug | Python - Numpy | 📊 Level: Intermediate | 🌐 Coding5s.com
Concept: Set Operations (np.unique, extracting unique values and counts)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Numpy | 📊 Level: Intermediate
**Topic:** Analyze NumPy arrays to identify distinct elements and their occurrence frequencies by executing the np.unique() function with appropriate parameters to extract deduplicated values and corresponding counts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4" t="str">
        <f t="shared" si="5"/>
        <v>[ROLE] Tech Lead | [TASK] Assign incomplete Python script challenges | [TOPIC] Analyze NumPy arrays to identify distinct elements and their occurrence frequencies by executing the np.unique() function with appropriate parameters to extract deduplicated values and corresponding counts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#50 | Stage 3 🧩 Complete | Python - Numpy | 📊 Level: Intermediate | 🌐 Coding5s.com
**Concept:** Set Operations (np.unique, extracting unique values and counts)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NumPy arrays to identify distinct elements and their occurrence frequencies by executing the np.unique() function with appropriate parameters to extract deduplicated values and corresponding counts.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Numpy | 📊 Level: Intermediate
**Topic:** Analyze NumPy arrays to identify distinct elements and their occurrence frequencies by executing the np.unique() function with appropriate parameters to extract deduplicated values and corresponding counts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4" t="str">
        <f t="shared" si="7"/>
        <v>[ROLE] Tech Lead | [TASK] Provide intentionally messy but functional code for learning debugging and improvement | [TOPIC] Analyze NumPy arrays to identify distinct elements and their occurrence frequencies by executing the np.unique() function with appropriate parameters to extract deduplicated values and corresponding counts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 Numpy | 📊 Level: Intermediate | 🌐 Coding5s.com
**Concept:** Set Operations (np.unique, extracting unique values and counts)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NumPy arrays to identify distinct elements and their occurrence frequencies by executing the np.unique() function with appropriate parameters to extract deduplicated values and corresponding counts. Topic details: Set Operations (np.unique, extracting unique values and counts)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Numpy | 📊 Level: Intermediate
**Topic:** Analyze NumPy arrays to identify distinct elements and their occurrence frequencies by executing the np.unique() function with appropriate parameters to extract deduplicated values and corresponding counts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8" t="str">
        <f t="shared" si="9"/>
        <v>[ROLE] Tech Product Manager assigning a Python Jira Ticket | [TASK] Provide a guided implementation exercise with full solution for learning purposes | [TOPIC] Analyze NumPy arrays to identify distinct elements and their occurrence frequencies by executing the np.unique() function with appropriate parameters to extract deduplicated values and corresponding counts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Numpy | 📊 Level: Intermediate | 🌐 Coding5s.com
**Concept:** Set Operations (np.unique, extracting unique values and counts)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NumPy arrays to identify distinct elements and their occurrence frequencies by executing the np.unique() function with appropriate parameters to extract deduplicated values and corresponding counts. Goal: Set Operations (np.unique, extracting unique values and counts)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Numpy | 📊 Level: Intermediate
**Topic:** Analyze NumPy arrays to identify distinct elements and their occurrence frequencies by executing the np.unique() function with appropriate parameters to extract deduplicated values and corresponding counts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1"/>
        <v/>
      </c>
      <c r="AA58" s="56" t="str">
        <f t="shared" si="12"/>
        <v/>
      </c>
      <c r="AB58" s="56" t="str">
        <f t="shared" si="13"/>
        <v/>
      </c>
      <c r="AC58" s="56" t="str">
        <f t="shared" si="14"/>
        <v/>
      </c>
      <c r="AD58" s="56" t="str">
        <f t="shared" si="15"/>
        <v/>
      </c>
      <c r="AE58" s="40"/>
      <c r="AF58" s="40"/>
      <c r="AG58" s="40"/>
      <c r="AH58" s="56" t="str">
        <f t="shared" si="16"/>
        <v/>
      </c>
      <c r="AI58" s="54"/>
      <c r="AJ58" s="54"/>
      <c r="AK58" s="54"/>
      <c r="AL58" s="54"/>
      <c r="AM58" s="54"/>
    </row>
    <row r="59" spans="1:39">
      <c r="A59" s="96">
        <v>12</v>
      </c>
      <c r="B59" s="45" t="str" cm="1">
        <f t="array" ref="B59">IF(H59="PROJECT", CHAR(10) &amp; "- " &amp; _xlfn.TEXTJOIN(CHAR(10) &amp; "- ", TRUE, _xlfn._xlws.FILTER($I$9:$I$1000, ($C$9:$C$1000=C59) * ($H$9:$H$1000="Topic"))), "")</f>
        <v/>
      </c>
      <c r="C59" s="45">
        <f t="shared" si="0"/>
        <v>7</v>
      </c>
      <c r="D59" s="46">
        <v>3</v>
      </c>
      <c r="E59" s="58" t="s">
        <v>49</v>
      </c>
      <c r="F59" s="65">
        <v>51</v>
      </c>
      <c r="G59" s="49" t="s">
        <v>163</v>
      </c>
      <c r="H59" s="66" t="s">
        <v>51</v>
      </c>
      <c r="I59" s="50" t="s">
        <v>760</v>
      </c>
      <c r="J59" s="51" t="s">
        <v>761</v>
      </c>
      <c r="K59" s="103" t="str">
        <f t="shared" si="1"/>
        <v xml:space="preserve">[ROLE] Friendly tutor specializing in Python | [TOPIC] Compare two 1D NumPy arrays using mathematical set logic to extract common elements via np.intersect1d(), combine distinct elements via np.union1d(), and isolate unique differences via np.setdiff1d() | [LEVEL] Intermediate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#51 | Stage 1 📖 Practice | Python - Numpy | 📊 Level: Intermediate | 🌐 Coding5s.com
**Concept:** Set Logic (np.intersect1d, np.union1d, np.setdiff1d)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two 1D NumPy arrays using mathematical set logic to extract common elements via np.intersect1d(), combine distinct elements via np.union1d(), and isolate unique differences via np.setdiff1d(). Topic details: Set Logic (np.intersect1d, np.union1d, np.setdiff1d)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Numpy | 📊 Level: Intermediate
**Topic:** Compare two 1D NumPy arrays using mathematical set logic to extract common elements via np.intersect1d(), combine distinct elements via np.union1d(), and isolate unique differences via np.setdiff1d()
---
 | [FOOTER RULE - STRICT] End your response with: '--- ⚡ *Coding5s Mentor System — Eliminating Epistemic Debt*' | </v>
      </c>
      <c r="M59" s="53">
        <v>0</v>
      </c>
      <c r="N59" s="104" t="str">
        <f t="shared" si="3"/>
        <v>[ROLE] Careless Python Developer | [TASK] Generate debugging challenges in Python | | [TOPIC] Compare two 1D NumPy arrays using mathematical set logic to extract common elements via np.intersect1d(), combine distinct elements via np.union1d(), and isolate unique differences via np.setdiff1d() | | [LEVEL] Intermediate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#51 | Stage 2 🐛 Debug | Python - Numpy | 📊 Level: Intermediate | 🌐 Coding5s.com
Concept: Set Logic (np.intersect1d, np.union1d, np.setdiff1d)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Numpy | 📊 Level: Intermediate
**Topic:** Compare two 1D NumPy arrays using mathematical set logic to extract common elements via np.intersect1d(), combine distinct elements via np.union1d(), and isolate unique differences via np.setdiff1d()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4" t="str">
        <f t="shared" si="5"/>
        <v>[ROLE] Tech Lead | [TASK] Assign incomplete Python script challenges | [TOPIC] Compare two 1D NumPy arrays using mathematical set logic to extract common elements via np.intersect1d(), combine distinct elements via np.union1d(), and isolate unique differences via np.setdiff1d()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#51 | Stage 3 🧩 Complete | Python - Numpy | 📊 Level: Intermediate | 🌐 Coding5s.com
**Concept:** Set Logic (np.intersect1d, np.union1d, np.setdiff1d)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two 1D NumPy arrays using mathematical set logic to extract common elements via np.intersect1d(), combine distinct elements via np.union1d(), and isolate unique differences via np.setdiff1d().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Numpy | 📊 Level: Intermediate
**Topic:** Compare two 1D NumPy arrays using mathematical set logic to extract common elements via np.intersect1d(), combine distinct elements via np.union1d(), and isolate unique differences via np.setdiff1d()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4" t="str">
        <f t="shared" si="7"/>
        <v>[ROLE] Tech Lead | [TASK] Provide intentionally messy but functional code for learning debugging and improvement | [TOPIC] Compare two 1D NumPy arrays using mathematical set logic to extract common elements via np.intersect1d(), combine distinct elements via np.union1d(), and isolate unique differences via np.setdiff1d()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 Numpy | 📊 Level: Intermediate | 🌐 Coding5s.com
**Concept:** Set Logic (np.intersect1d, np.union1d, np.setdiff1d)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Compare two 1D NumPy arrays using mathematical set logic to extract common elements via np.intersect1d(), combine distinct elements via np.union1d(), and isolate unique differences via np.setdiff1d(). Topic details: Set Logic (np.intersect1d, np.union1d, np.setdiff1d)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Numpy | 📊 Level: Intermediate
**Topic:** Compare two 1D NumPy arrays using mathematical set logic to extract common elements via np.intersect1d(), combine distinct elements via np.union1d(), and isolate unique differences via np.setdiff1d()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8" t="str">
        <f t="shared" si="9"/>
        <v>[ROLE] Tech Product Manager assigning a Python Jira Ticket | [TASK] Provide a guided implementation exercise with full solution for learning purposes | [TOPIC] Compare two 1D NumPy arrays using mathematical set logic to extract common elements via np.intersect1d(), combine distinct elements via np.union1d(), and isolate unique differences via np.setdiff1d()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Numpy | 📊 Level: Intermediate | 🌐 Coding5s.com
**Concept:** Set Logic (np.intersect1d, np.union1d, np.setdiff1d)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two 1D NumPy arrays using mathematical set logic to extract common elements via np.intersect1d(), combine distinct elements via np.union1d(), and isolate unique differences via np.setdiff1d(). Goal: Set Logic (np.intersect1d, np.union1d, np.setdiff1d)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Numpy | 📊 Level: Intermediate
**Topic:** Compare two 1D NumPy arrays using mathematical set logic to extract common elements via np.intersect1d(), combine distinct elements via np.union1d(), and isolate unique differences via np.setdiff1d()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1"/>
        <v/>
      </c>
      <c r="AA59" s="56" t="str">
        <f t="shared" si="12"/>
        <v/>
      </c>
      <c r="AB59" s="56" t="str">
        <f t="shared" si="13"/>
        <v/>
      </c>
      <c r="AC59" s="56" t="str">
        <f t="shared" si="14"/>
        <v/>
      </c>
      <c r="AD59" s="56" t="str">
        <f t="shared" si="15"/>
        <v/>
      </c>
      <c r="AE59" s="40"/>
      <c r="AF59" s="40"/>
      <c r="AG59" s="40"/>
      <c r="AH59" s="56" t="str">
        <f t="shared" si="16"/>
        <v/>
      </c>
      <c r="AI59" s="54"/>
      <c r="AJ59" s="54"/>
      <c r="AK59" s="54"/>
      <c r="AL59" s="54"/>
      <c r="AM59" s="54"/>
    </row>
    <row r="60" spans="1:39">
      <c r="A60" s="96">
        <v>12</v>
      </c>
      <c r="B60" s="45" t="str" cm="1">
        <f t="array" ref="B60">IF(H60="PROJECT", CHAR(10) &amp; "- " &amp; _xlfn.TEXTJOIN(CHAR(10) &amp; "- ", TRUE, _xlfn._xlws.FILTER($I$9:$I$1000, ($C$9:$C$1000=C60) * ($H$9:$H$1000="Topic"))), "")</f>
        <v/>
      </c>
      <c r="C60" s="45">
        <f t="shared" si="0"/>
        <v>7</v>
      </c>
      <c r="D60" s="57">
        <v>3</v>
      </c>
      <c r="E60" s="58" t="s">
        <v>49</v>
      </c>
      <c r="F60" s="63">
        <v>52</v>
      </c>
      <c r="G60" s="60" t="s">
        <v>163</v>
      </c>
      <c r="H60" s="64" t="s">
        <v>51</v>
      </c>
      <c r="I60" s="61" t="s">
        <v>762</v>
      </c>
      <c r="J60" s="62" t="s">
        <v>763</v>
      </c>
      <c r="K60" s="103" t="str">
        <f t="shared" si="1"/>
        <v xml:space="preserve">[ROLE] Friendly tutor specializing in Python | [TOPIC] Identify and manage invalid or missing numerical data within NumPy arrays by utilizing the np.nan floating-point representation and systematically detecting these values using the np.isnan() function | [LEVEL] Intermediate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#52 | Stage 1 📖 Practice | Python - Numpy | 📊 Level: Intermediate | 🌐 Coding5s.com
**Concept:** Handling Missing Data (np.nan, np.isnan())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and manage invalid or missing numerical data within NumPy arrays by utilizing the np.nan floating-point representation and systematically detecting these values using the np.isnan() function. Topic details: Handling Missing Data (np.nan, np.isnan())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Numpy | 📊 Level: Intermediate
**Topic:** Identify and manage invalid or missing numerical data within NumPy arrays by utilizing the np.nan floating-point representation and systematically detecting these values using the np.isnan() function
---
 | [FOOTER RULE - STRICT] End your response with: '--- ⚡ *Coding5s Mentor System — Eliminating Epistemic Debt*' | </v>
      </c>
      <c r="M60" s="52">
        <v>0</v>
      </c>
      <c r="N60" s="104" t="str">
        <f t="shared" si="3"/>
        <v>[ROLE] Careless Python Developer | [TASK] Generate debugging challenges in Python | | [TOPIC] Identify and manage invalid or missing numerical data within NumPy arrays by utilizing the np.nan floating-point representation and systematically detecting these values using the np.isnan() function | | [LEVEL] Intermediate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#52 | Stage 2 🐛 Debug | Python - Numpy | 📊 Level: Intermediate | 🌐 Coding5s.com
Concept: Handling Missing Data (np.nan, np.isnan())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Numpy | 📊 Level: Intermediate
**Topic:** Identify and manage invalid or missing numerical data within NumPy arrays by utilizing the np.nan floating-point representation and systematically detecting these values using the np.isnan()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4" t="str">
        <f t="shared" si="5"/>
        <v>[ROLE] Tech Lead | [TASK] Assign incomplete Python script challenges | [TOPIC] Identify and manage invalid or missing numerical data within NumPy arrays by utilizing the np.nan floating-point representation and systematically detecting these values using the np.isnan() function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#52 | Stage 3 🧩 Complete | Python - Numpy | 📊 Level: Intermediate | 🌐 Coding5s.com
**Concept:** Handling Missing Data (np.nan, np.isnan())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and manage invalid or missing numerical data within NumPy arrays by utilizing the np.nan floating-point representation and systematically detecting these values using the np.isnan()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Numpy | 📊 Level: Intermediate
**Topic:** Identify and manage invalid or missing numerical data within NumPy arrays by utilizing the np.nan floating-point representation and systematically detecting these values using the np.isnan()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4" t="str">
        <f t="shared" si="7"/>
        <v>[ROLE] Tech Lead | [TASK] Provide intentionally messy but functional code for learning debugging and improvement | [TOPIC] Identify and manage invalid or missing numerical data within NumPy arrays by utilizing the np.nan floating-point representation and systematically detecting these values using the np.isnan() function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 Numpy | 📊 Level: Intermediate | 🌐 Coding5s.com
**Concept:** Handling Missing Data (np.nan, np.isnan())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and manage invalid or missing numerical data within NumPy arrays by utilizing the np.nan floating-point representation and systematically detecting these values using the np.isnan() function. Topic details: Handling Missing Data (np.nan, np.isnan())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Numpy | 📊 Level: Intermediate
**Topic:** Identify and manage invalid or missing numerical data within NumPy arrays by utilizing the np.nan floating-point representation and systematically detecting these values using the np.isnan()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8" t="str">
        <f t="shared" si="9"/>
        <v>[ROLE] Tech Product Manager assigning a Python Jira Ticket | [TASK] Provide a guided implementation exercise with full solution for learning purposes | [TOPIC] Identify and manage invalid or missing numerical data within NumPy arrays by utilizing the np.nan floating-point representation and systematically detecting these values using the np.isnan() function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Numpy | 📊 Level: Intermediate | 🌐 Coding5s.com
**Concept:** Handling Missing Data (np.nan, np.isnan())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and manage invalid or missing numerical data within NumPy arrays by utilizing the np.nan floating-point representation and systematically detecting these values using the np.isnan() function. Goal: Handling Missing Data (np.nan, np.isnan())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Numpy | 📊 Level: Intermediate
**Topic:** Identify and manage invalid or missing numerical data within NumPy arrays by utilizing the np.nan floating-point representation and systematically detecting these values using the np.isnan()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1"/>
        <v/>
      </c>
      <c r="AA60" s="56" t="str">
        <f t="shared" si="12"/>
        <v/>
      </c>
      <c r="AB60" s="56" t="str">
        <f t="shared" si="13"/>
        <v/>
      </c>
      <c r="AC60" s="56" t="str">
        <f t="shared" si="14"/>
        <v/>
      </c>
      <c r="AD60" s="56" t="str">
        <f t="shared" si="15"/>
        <v/>
      </c>
      <c r="AE60" s="40"/>
      <c r="AF60" s="40"/>
      <c r="AG60" s="40"/>
      <c r="AH60" s="56" t="str">
        <f t="shared" si="16"/>
        <v/>
      </c>
      <c r="AI60" s="54"/>
      <c r="AJ60" s="54"/>
      <c r="AK60" s="54"/>
      <c r="AL60" s="54"/>
      <c r="AM60" s="54"/>
    </row>
    <row r="61" spans="1:39">
      <c r="A61" s="96">
        <v>12</v>
      </c>
      <c r="B61" s="45" t="str" cm="1">
        <f t="array" ref="B61">IF(H61="PROJECT", CHAR(10) &amp; "- " &amp; _xlfn.TEXTJOIN(CHAR(10) &amp; "- ", TRUE, _xlfn._xlws.FILTER($I$9:$I$1000, ($C$9:$C$1000=C61) * ($H$9:$H$1000="Topic"))), "")</f>
        <v/>
      </c>
      <c r="C61" s="45">
        <f t="shared" si="0"/>
        <v>7</v>
      </c>
      <c r="D61" s="46">
        <v>4</v>
      </c>
      <c r="E61" s="58" t="s">
        <v>49</v>
      </c>
      <c r="F61" s="65">
        <v>53</v>
      </c>
      <c r="G61" s="49" t="s">
        <v>163</v>
      </c>
      <c r="H61" s="66" t="s">
        <v>51</v>
      </c>
      <c r="I61" s="50" t="s">
        <v>764</v>
      </c>
      <c r="J61" s="51" t="s">
        <v>765</v>
      </c>
      <c r="K61" s="103" t="str">
        <f t="shared" si="1"/>
        <v xml:space="preserve">[ROLE] Friendly tutor specializing in Python | [TOPIC] Compute statistical metrics on NumPy arrays containing missing data without throwing errors by utilizing NaN-safe aggregation functions such as np.nanmean(), np.nansum(), and np.nanmax() to ignore np.nan elements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#53 | Stage 1 📖 Practice | Python - Numpy | 📊 Level: Intermediate | 🌐 Coding5s.com
**Concept:** NaN-safe Aggregations (np.nanmean, np.nansum, np.nanmax)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statistical metrics on NumPy arrays containing missing data without throwing errors by utilizing NaN-safe aggregation functions such as np.nanmean(), np.nansum(), and np.nanmax() to ignore np.nan elements. Topic details: NaN-safe Aggregations (np.nanmean, np.nansum, np.nanmax)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 Numpy | 📊 Level: Intermediate
**Topic:** Compute statistical metrics on NumPy arrays containing missing data without throwing errors by utilizing NaN-safe aggregation functions such as np.nanmean(), np.nansum(), and np.nanmax() to ignore np.nan elements
---
 | [FOOTER RULE - STRICT] End your response with: '--- ⚡ *Coding5s Mentor System — Eliminating Epistemic Debt*' | </v>
      </c>
      <c r="M61" s="53">
        <v>0</v>
      </c>
      <c r="N61" s="104" t="str">
        <f t="shared" si="3"/>
        <v>[ROLE] Careless Python Developer | [TASK] Generate debugging challenges in Python | | [TOPIC] Compute statistical metrics on NumPy arrays containing missing data without throwing errors by utilizing NaN-safe aggregation functions such as np.nanmean(), np.nansum(), and np.nanmax() to ignore np.nan elements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#53 | Stage 2 🐛 Debug | Python - Numpy | 📊 Level: Intermediate | 🌐 Coding5s.com
Concept: NaN-safe Aggregations (np.nanmean, np.nansum, np.nanmax)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 Numpy | 📊 Level: Intermediate
**Topic:** Compute statistical metrics on NumPy arrays containing missing data without throwing errors by utilizing NaN-safe aggregation functions such as np.nanmean(), np.nansum(), and np.nanmax() to ignore np.nan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4" t="str">
        <f t="shared" si="5"/>
        <v>[ROLE] Tech Lead | [TASK] Assign incomplete Python script challenges | [TOPIC] Compute statistical metrics on NumPy arrays containing missing data without throwing errors by utilizing NaN-safe aggregation functions such as np.nanmean(), np.nansum(), and np.nanmax() to ignore np.nan elements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#53 | Stage 3 🧩 Complete | Python - Numpy | 📊 Level: Intermediate | 🌐 Coding5s.com
**Concept:** NaN-safe Aggregations (np.nanmean, np.nansum, np.nanmax)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statistical metrics on NumPy arrays containing missing data without throwing errors by utilizing NaN-safe aggregation functions such as np.nanmean(), np.nansum(), and np.nanmax() to ignore np.nan elements.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 Numpy | 📊 Level: Intermediate
**Topic:** Compute statistical metrics on NumPy arrays containing missing data without throwing errors by utilizing NaN-safe aggregation functions such as np.nanmean(), np.nansum(), and np.nanmax() to ignore np.nan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4" t="str">
        <f t="shared" si="7"/>
        <v>[ROLE] Tech Lead | [TASK] Provide intentionally messy but functional code for learning debugging and improvement | [TOPIC] Compute statistical metrics on NumPy arrays containing missing data without throwing errors by utilizing NaN-safe aggregation functions such as np.nanmean(), np.nansum(), and np.nanmax() to ignore np.nan elements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 Numpy | 📊 Level: Intermediate | 🌐 Coding5s.com
**Concept:** NaN-safe Aggregations (np.nanmean, np.nansum, np.nanmax)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statistical metrics on NumPy arrays containing missing data without throwing errors by utilizing NaN-safe aggregation functions such as np.nanmean(), np.nansum(), and np.nanmax() to ignore np.nan elements. Topic details: NaN-safe Aggregations (np.nanmean, np.nansum, np.nanmax)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 Numpy | 📊 Level: Intermediate
**Topic:** Compute statistical metrics on NumPy arrays containing missing data without throwing errors by utilizing NaN-safe aggregation functions such as np.nanmean(), np.nansum(), and np.nanmax() to ignore np.nan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8" t="str">
        <f t="shared" si="9"/>
        <v>[ROLE] Tech Product Manager assigning a Python Jira Ticket | [TASK] Provide a guided implementation exercise with full solution for learning purposes | [TOPIC] Compute statistical metrics on NumPy arrays containing missing data without throwing errors by utilizing NaN-safe aggregation functions such as np.nanmean(), np.nansum(), and np.nanmax() to ignore np.nan elements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 Numpy | 📊 Level: Intermediate | 🌐 Coding5s.com
**Concept:** NaN-safe Aggregations (np.nanmean, np.nansum, np.nanmax)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statistical metrics on NumPy arrays containing missing data without throwing errors by utilizing NaN-safe aggregation functions such as np.nanmean(), np.nansum(), and np.nanmax() to ignore np.nan elements. Goal: NaN-safe Aggregations (np.nanmean, np.nansum, np.nanmax)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 Numpy | 📊 Level: Intermediate
**Topic:** Compute statistical metrics on NumPy arrays containing missing data without throwing errors by utilizing NaN-safe aggregation functions such as np.nanmean(), np.nansum(), and np.nanmax() to ignore np.nan elements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1"/>
        <v/>
      </c>
      <c r="AA61" s="56" t="str">
        <f t="shared" si="12"/>
        <v/>
      </c>
      <c r="AB61" s="56" t="str">
        <f t="shared" si="13"/>
        <v/>
      </c>
      <c r="AC61" s="56" t="str">
        <f t="shared" si="14"/>
        <v/>
      </c>
      <c r="AD61" s="56" t="str">
        <f t="shared" si="15"/>
        <v/>
      </c>
      <c r="AE61" s="40"/>
      <c r="AF61" s="40"/>
      <c r="AG61" s="40"/>
      <c r="AH61" s="56" t="str">
        <f t="shared" si="16"/>
        <v/>
      </c>
      <c r="AI61" s="54"/>
      <c r="AJ61" s="54"/>
      <c r="AK61" s="54"/>
      <c r="AL61" s="54"/>
      <c r="AM61" s="54"/>
    </row>
    <row r="62" spans="1:39">
      <c r="A62" s="96">
        <v>12</v>
      </c>
      <c r="B62" s="45" t="str" cm="1">
        <f t="array" ref="B62">IF(H62="PROJECT", CHAR(10) &amp; "- " &amp; _xlfn.TEXTJOIN(CHAR(10) &amp; "- ", TRUE, _xlfn._xlws.FILTER($I$9:$I$1000, ($C$9:$C$1000=C62) * ($H$9:$H$1000="Topic"))), "")</f>
        <v/>
      </c>
      <c r="C62" s="45">
        <f t="shared" si="0"/>
        <v>7</v>
      </c>
      <c r="D62" s="57">
        <v>5</v>
      </c>
      <c r="E62" s="58" t="s">
        <v>766</v>
      </c>
      <c r="F62" s="63">
        <v>54</v>
      </c>
      <c r="G62" s="60" t="s">
        <v>164</v>
      </c>
      <c r="H62" s="64" t="s">
        <v>51</v>
      </c>
      <c r="I62" s="61" t="s">
        <v>767</v>
      </c>
      <c r="J62" s="62" t="s">
        <v>768</v>
      </c>
      <c r="K62" s="103" t="str">
        <f t="shared" si="1"/>
        <v xml:space="preserve">[ROLE] Friendly tutor specializing in Python | [TOPIC] Implement the numpy.ma module to create masked arrays that explicitly hide invalid or corrupt data points, allowing standard NumPy operations to process the remaining valid elements seamlessly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#54 | Stage 1 📖 Practice | Python - Numpy | 📊 Level: Advanced | 🌐 Coding5s.com
**Concept:** Masked Arrays for Invalid Data (numpy.ma module)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numpy.ma module to create masked arrays that explicitly hide invalid or corrupt data points, allowing standard NumPy operations to process the remaining valid elements seamlessly. Topic details: Masked Arrays for Invalid Data (numpy.ma module)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Numpy | 📊 Level: Advanced
**Topic:** Implement the numpy.ma module to create masked arrays that explicitly hide invalid or corrupt data points, allowing standard NumPy operations to process the remaining valid elements seamlessly
---
 | [FOOTER RULE - STRICT] End your response with: '--- ⚡ *Coding5s Mentor System — Eliminating Epistemic Debt*' | </v>
      </c>
      <c r="M62" s="52">
        <v>0</v>
      </c>
      <c r="N62" s="104" t="str">
        <f t="shared" si="3"/>
        <v>[ROLE] Careless Python Developer | [TASK] Generate debugging challenges in Python | | [TOPIC] Implement the numpy.ma module to create masked arrays that explicitly hide invalid or corrupt data points, allowing standard NumPy operations to process the remaining valid elements seamlessly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#54 | Stage 2 🐛 Debug | Python - Numpy | 📊 Level: Advanced | 🌐 Coding5s.com
Concept: Masked Arrays for Invalid Data (numpy.ma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Numpy | 📊 Level: Advanced
**Topic:** Implement the numpy.ma module to create masked arrays that explicitly hide invalid or corrupt data points, allowing standard NumPy operations to process the remaining valid elements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4" t="str">
        <f t="shared" si="5"/>
        <v>[ROLE] Tech Lead | [TASK] Assign incomplete Python script challenges | [TOPIC] Implement the numpy.ma module to create masked arrays that explicitly hide invalid or corrupt data points, allowing standard NumPy operations to process the remaining valid elements seamlessly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#54 | Stage 3 🧩 Complete | Python - Numpy | 📊 Level: Advanced | 🌐 Coding5s.com
**Concept:** Masked Arrays for Invalid Data (numpy.ma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numpy.ma module to create masked arrays that explicitly hide invalid or corrupt data points, allowing standard NumPy operations to process the remaining valid elements seamlessly.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Numpy | 📊 Level: Advanced
**Topic:** Implement the numpy.ma module to create masked arrays that explicitly hide invalid or corrupt data points, allowing standard NumPy operations to process the remaining valid elements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4" t="str">
        <f t="shared" si="7"/>
        <v>[ROLE] Tech Lead | [TASK] Provide intentionally messy but functional code for learning debugging and improvement | [TOPIC] Implement the numpy.ma module to create masked arrays that explicitly hide invalid or corrupt data points, allowing standard NumPy operations to process the remaining valid elements seamlessly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 Numpy | 📊 Level: Advanced | 🌐 Coding5s.com
**Concept:** Masked Arrays for Invalid Data (numpy.ma module)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the numpy.ma module to create masked arrays that explicitly hide invalid or corrupt data points, allowing standard NumPy operations to process the remaining valid elements seamlessly. Topic details: Masked Arrays for Invalid Data (numpy.ma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Numpy | 📊 Level: Advanced
**Topic:** Implement the numpy.ma module to create masked arrays that explicitly hide invalid or corrupt data points, allowing standard NumPy operations to process the remaining valid elements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8" t="str">
        <f t="shared" si="9"/>
        <v>[ROLE] Tech Product Manager assigning a Python Jira Ticket | [TASK] Provide a guided implementation exercise with full solution for learning purposes | [TOPIC] Implement the numpy.ma module to create masked arrays that explicitly hide invalid or corrupt data points, allowing standard NumPy operations to process the remaining valid elements seamlessly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Numpy | 📊 Level: Advanced | 🌐 Coding5s.com
**Concept:** Masked Arrays for Invalid Data (numpy.ma module)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numpy.ma module to create masked arrays that explicitly hide invalid or corrupt data points, allowing standard NumPy operations to process the remaining valid elements seamlessly. Goal: Masked Arrays for Invalid Data (numpy.ma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Numpy | 📊 Level: Advanced
**Topic:** Implement the numpy.ma module to create masked arrays that explicitly hide invalid or corrupt data points, allowing standard NumPy operations to process the remaining valid elements seamlessly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1"/>
        <v/>
      </c>
      <c r="AA62" s="56" t="str">
        <f t="shared" si="12"/>
        <v/>
      </c>
      <c r="AB62" s="56" t="str">
        <f t="shared" si="13"/>
        <v/>
      </c>
      <c r="AC62" s="56" t="str">
        <f t="shared" si="14"/>
        <v/>
      </c>
      <c r="AD62" s="56" t="str">
        <f t="shared" si="15"/>
        <v/>
      </c>
      <c r="AE62" s="40"/>
      <c r="AF62" s="40"/>
      <c r="AG62" s="40"/>
      <c r="AH62" s="56" t="str">
        <f t="shared" si="16"/>
        <v/>
      </c>
      <c r="AI62" s="54"/>
      <c r="AJ62" s="54"/>
      <c r="AK62" s="54"/>
      <c r="AL62" s="54"/>
      <c r="AM62" s="54"/>
    </row>
    <row r="63" spans="1:39">
      <c r="A63" s="96">
        <v>15</v>
      </c>
      <c r="B63" s="45" t="str" cm="1">
        <f t="array" ref="B63">IF(H63="PROJECT", CHAR(10) &amp; "- " &amp; _xlfn.TEXTJOIN(CHAR(10) &amp; "- ", TRUE, _xlfn._xlws.FILTER($I$9:$I$1000, ($C$9:$C$1000=C63) * ($H$9:$H$1000="Topic"))), "")</f>
        <v/>
      </c>
      <c r="C63" s="45">
        <f t="shared" si="0"/>
        <v>7</v>
      </c>
      <c r="D63" s="46">
        <v>4</v>
      </c>
      <c r="E63" s="58" t="s">
        <v>49</v>
      </c>
      <c r="F63" s="65">
        <v>55</v>
      </c>
      <c r="G63" s="49" t="s">
        <v>163</v>
      </c>
      <c r="H63" s="66" t="s">
        <v>51</v>
      </c>
      <c r="I63" s="50" t="s">
        <v>769</v>
      </c>
      <c r="J63" s="51" t="s">
        <v>770</v>
      </c>
      <c r="K63" s="103" t="str">
        <f t="shared" si="1"/>
        <v xml:space="preserve">[ROLE] Friendly tutor specializing in Python | [TOPIC] Calculate running totals and cumulative products across specified axes of a NumPy array utilizing the np.cumsum() and np.cumprod() functions to analyze sequential data trends over time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#55 | Stage 1 📖 Practice | Python - Numpy | 📊 Level: Intermediate | 🌐 Coding5s.com
**Concept:** Cumulative Operations (np.cumsum, np.cumprod)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running totals and cumulative products across specified axes of a NumPy array utilizing the np.cumsum() and np.cumprod() functions to analyze sequential data trends over time. Topic details: Cumulative Operations (np.cumsum, np.cumprod)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Numpy | 📊 Level: Intermediate
**Topic:** Calculate running totals and cumulative products across specified axes of a NumPy array utilizing the np.cumsum() and np.cumprod() functions to analyze sequential data trends over time
---
 | [FOOTER RULE - STRICT] End your response with: '--- ⚡ *Coding5s Mentor System — Eliminating Epistemic Debt*' | </v>
      </c>
      <c r="M63" s="53">
        <v>0</v>
      </c>
      <c r="N63" s="104" t="str">
        <f t="shared" si="3"/>
        <v>[ROLE] Careless Python Developer | [TASK] Generate debugging challenges in Python | | [TOPIC] Calculate running totals and cumulative products across specified axes of a NumPy array utilizing the np.cumsum() and np.cumprod() functions to analyze sequential data trends over time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#55 | Stage 2 🐛 Debug | Python - Numpy | 📊 Level: Intermediate | 🌐 Coding5s.com
Concept: Cumulative Operations (np.cumsum, np.cumprod)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running totals and cumulative products across specified axes of a NumPy array utilizing the np.cumsum() and np.cumprod() functions to analyze sequential data trends over time. Topic details: Cumulative Operations (np.cumsum, np.cumprod)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Numpy | 📊 Level: Intermediate
**Topic:** Calculate running totals and cumulative products across specified axes of a NumPy array utilizing the np.cumsum() and np.cumprod() functions to analyze sequential data trends over time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4" t="str">
        <f t="shared" si="5"/>
        <v>[ROLE] Tech Lead | [TASK] Assign incomplete Python script challenges | [TOPIC] Calculate running totals and cumulative products across specified axes of a NumPy array utilizing the np.cumsum() and np.cumprod() functions to analyze sequential data trends over time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#55 | Stage 3 🧩 Complete | Python - Numpy | 📊 Level: Intermediate | 🌐 Coding5s.com
**Concept:** Cumulative Operations (np.cumsum, np.cumprod)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running totals and cumulative products across specified axes of a NumPy array utilizing the np.cumsum() and np.cumprod() functions to analyze sequential data trends over time.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running totals and cumulative products across specified axes of a NumPy array utilizing the np.cumsum() and np.cumprod() functions to analyze sequential data trends over time. Topic details: Cumulative Operations (np.cumsum, np.cumprod)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Numpy | 📊 Level: Intermediate
**Topic:** Calculate running totals and cumulative products across specified axes of a NumPy array utilizing the np.cumsum() and np.cumprod() functions to analyze sequential data trends over time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4" t="str">
        <f t="shared" si="7"/>
        <v>[ROLE] Tech Lead | [TASK] Provide intentionally messy but functional code for learning debugging and improvement | [TOPIC] Calculate running totals and cumulative products across specified axes of a NumPy array utilizing the np.cumsum() and np.cumprod() functions to analyze sequential data trends over time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 Numpy | 📊 Level: Intermediate | 🌐 Coding5s.com
**Concept:** Cumulative Operations (np.cumsum, np.cumprod)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running totals and cumulative products across specified axes of a NumPy array utilizing the np.cumsum() and np.cumprod() functions to analyze sequential data trends over time. Topic details: Cumulative Operations (np.cumsum, np.cumprod)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Numpy | 📊 Level: Intermediate
**Topic:** Calculate running totals and cumulative products across specified axes of a NumPy array utilizing the np.cumsum() and np.cumprod() functions to analyze sequential data trends over time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8" t="str">
        <f t="shared" si="9"/>
        <v>[ROLE] Tech Product Manager assigning a Python Jira Ticket | [TASK] Provide a guided implementation exercise with full solution for learning purposes | [TOPIC] Calculate running totals and cumulative products across specified axes of a NumPy array utilizing the np.cumsum() and np.cumprod() functions to analyze sequential data trends over time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Numpy | 📊 Level: Intermediate | 🌐 Coding5s.com
**Concept:** Cumulative Operations (np.cumsum, np.cumprod)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running totals and cumulative products across specified axes of a NumPy array utilizing the np.cumsum() and np.cumprod() functions to analyze sequential data trends over time. Goal: Cumulative Operations (np.cumsum, np.cumprod)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Numpy | 📊 Level: Intermediate
**Topic:** Calculate running totals and cumulative products across specified axes of a NumPy array utilizing the np.cumsum() and np.cumprod() functions to analyze sequential data trends over time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1"/>
        <v/>
      </c>
      <c r="AA63" s="56" t="str">
        <f t="shared" si="12"/>
        <v/>
      </c>
      <c r="AB63" s="56" t="str">
        <f t="shared" si="13"/>
        <v/>
      </c>
      <c r="AC63" s="56" t="str">
        <f t="shared" si="14"/>
        <v/>
      </c>
      <c r="AD63" s="56" t="str">
        <f t="shared" si="15"/>
        <v/>
      </c>
      <c r="AE63" s="40"/>
      <c r="AF63" s="40"/>
      <c r="AG63" s="40"/>
      <c r="AH63" s="56" t="str">
        <f t="shared" si="16"/>
        <v/>
      </c>
      <c r="AI63" s="54"/>
      <c r="AJ63" s="54"/>
      <c r="AK63" s="54"/>
      <c r="AL63" s="54"/>
      <c r="AM63" s="54"/>
    </row>
    <row r="64" spans="1:39">
      <c r="A64" s="96">
        <v>12</v>
      </c>
      <c r="B64" s="45" t="str" cm="1">
        <f t="array" ref="B64">IF(H64="PROJECT", CHAR(10) &amp; "- " &amp; _xlfn.TEXTJOIN(CHAR(10) &amp; "- ", TRUE, _xlfn._xlws.FILTER($I$9:$I$1000, ($C$9:$C$1000=C64) * ($H$9:$H$1000="Topic"))), "")</f>
        <v/>
      </c>
      <c r="C64" s="45">
        <f t="shared" si="0"/>
        <v>7</v>
      </c>
      <c r="D64" s="57">
        <v>4</v>
      </c>
      <c r="E64" s="58" t="s">
        <v>49</v>
      </c>
      <c r="F64" s="63">
        <v>56</v>
      </c>
      <c r="G64" s="60" t="s">
        <v>163</v>
      </c>
      <c r="H64" s="64" t="s">
        <v>51</v>
      </c>
      <c r="I64" s="61" t="s">
        <v>771</v>
      </c>
      <c r="J64" s="62" t="s">
        <v>772</v>
      </c>
      <c r="K64" s="103" t="str">
        <f t="shared" si="1"/>
        <v xml:space="preserve">[ROLE] Friendly tutor specializing in Python | [TOPIC] Compute the algebraic dot product of two 1D NumPy vectors or perform matrix multiplication on 2D arrays utilizing the np.dot() function to evaluate linear combinations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#56 | Stage 1 📖 Practice | Python - Numpy | 📊 Level: Intermediate | 🌐 Coding5s.com
**Concept:** Vector Dot Product (np.dot())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the algebraic dot product of two 1D NumPy vectors or perform matrix multiplication on 2D arrays utilizing the np.dot() function to evaluate linear combinations. Topic details: Vector Dot Product (np.dot())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Numpy | 📊 Level: Intermediate
**Topic:** Compute the algebraic dot product of two 1D NumPy vectors or perform matrix multiplication on 2D arrays utilizing the np.dot() function to evaluate linear combinations
---
 | [FOOTER RULE - STRICT] End your response with: '--- ⚡ *Coding5s Mentor System — Eliminating Epistemic Debt*' | </v>
      </c>
      <c r="M64" s="52">
        <v>0</v>
      </c>
      <c r="N64" s="104" t="str">
        <f t="shared" si="3"/>
        <v>[ROLE] Careless Python Developer | [TASK] Generate debugging challenges in Python | | [TOPIC] Compute the algebraic dot product of two 1D NumPy vectors or perform matrix multiplication on 2D arrays utilizing the np.dot() function to evaluate linear combinations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#56 | Stage 2 🐛 Debug | Python - Numpy | 📊 Level: Intermediate | 🌐 Coding5s.com
Concept: Vector Dot Product (np.dot())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the algebraic dot product of two 1D NumPy vectors or perform matrix multiplication on 2D arrays utilizing the np.dot() function to evaluate linear combinations. Topic details: Vector Dot Product (np.dot())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Numpy | 📊 Level: Intermediate
**Topic:** Compute the algebraic dot product of two 1D NumPy vectors or perform matrix multiplication on 2D arrays utilizing the np.dot() function to evaluate linear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4" t="str">
        <f t="shared" si="5"/>
        <v>[ROLE] Tech Lead | [TASK] Assign incomplete Python script challenges | [TOPIC] Compute the algebraic dot product of two 1D NumPy vectors or perform matrix multiplication on 2D arrays utilizing the np.dot() function to evaluate linear combinations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#56 | Stage 3 🧩 Complete | Python - Numpy | 📊 Level: Intermediate | 🌐 Coding5s.com
**Concept:** Vector Dot Product (np.dot())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the algebraic dot product of two 1D NumPy vectors or perform matrix multiplication on 2D arrays utilizing the np.dot() function to evaluate linear combinations.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the algebraic dot product of two 1D NumPy vectors or perform matrix multiplication on 2D arrays utilizing the np.dot() function to evaluate linear combinations. Topic details: Vector Dot Product (np.dot())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Numpy | 📊 Level: Intermediate
**Topic:** Compute the algebraic dot product of two 1D NumPy vectors or perform matrix multiplication on 2D arrays utilizing the np.dot() function to evaluate linear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4" t="str">
        <f t="shared" si="7"/>
        <v>[ROLE] Tech Lead | [TASK] Provide intentionally messy but functional code for learning debugging and improvement | [TOPIC] Compute the algebraic dot product of two 1D NumPy vectors or perform matrix multiplication on 2D arrays utilizing the np.dot() function to evaluate linear combinations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 Numpy | 📊 Level: Intermediate | 🌐 Coding5s.com
**Concept:** Vector Dot Product (np.dot())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the algebraic dot product of two 1D NumPy vectors or perform matrix multiplication on 2D arrays utilizing the np.dot() function to evaluate linear combinations. Topic details: Vector Dot Product (np.dot())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Numpy | 📊 Level: Intermediate
**Topic:** Compute the algebraic dot product of two 1D NumPy vectors or perform matrix multiplication on 2D arrays utilizing the np.dot() function to evaluate linear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8" t="str">
        <f t="shared" si="9"/>
        <v>[ROLE] Tech Product Manager assigning a Python Jira Ticket | [TASK] Provide a guided implementation exercise with full solution for learning purposes | [TOPIC] Compute the algebraic dot product of two 1D NumPy vectors or perform matrix multiplication on 2D arrays utilizing the np.dot() function to evaluate linear combinations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Numpy | 📊 Level: Intermediate | 🌐 Coding5s.com
**Concept:** Vector Dot Product (np.dot())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the algebraic dot product of two 1D NumPy vectors or perform matrix multiplication on 2D arrays utilizing the np.dot() function to evaluate linear combinations. Goal: Vector Dot Product (np.dot())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Numpy | 📊 Level: Intermediate
**Topic:** Compute the algebraic dot product of two 1D NumPy vectors or perform matrix multiplication on 2D arrays utilizing the np.dot() function to evaluate linear combinations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1"/>
        <v/>
      </c>
      <c r="AA64" s="56" t="str">
        <f t="shared" si="12"/>
        <v/>
      </c>
      <c r="AB64" s="56" t="str">
        <f t="shared" si="13"/>
        <v/>
      </c>
      <c r="AC64" s="56" t="str">
        <f t="shared" si="14"/>
        <v/>
      </c>
      <c r="AD64" s="56" t="str">
        <f t="shared" si="15"/>
        <v/>
      </c>
      <c r="AE64" s="40"/>
      <c r="AF64" s="40"/>
      <c r="AG64" s="40"/>
      <c r="AH64" s="56" t="str">
        <f t="shared" si="16"/>
        <v/>
      </c>
      <c r="AI64" s="54"/>
      <c r="AJ64" s="54"/>
      <c r="AK64" s="54"/>
      <c r="AL64" s="54"/>
      <c r="AM64" s="54"/>
    </row>
    <row r="65" spans="1:39">
      <c r="A65" s="96">
        <v>12</v>
      </c>
      <c r="B65" s="45" t="str" cm="1">
        <f t="array" ref="B65">IF(H65="PROJECT", CHAR(10) &amp; "- " &amp; _xlfn.TEXTJOIN(CHAR(10) &amp; "- ", TRUE, _xlfn._xlws.FILTER($I$9:$I$1000, ($C$9:$C$1000=C65) * ($H$9:$H$1000="Topic"))), "")</f>
        <v/>
      </c>
      <c r="C65" s="45">
        <f t="shared" si="0"/>
        <v>7</v>
      </c>
      <c r="D65" s="46">
        <v>5</v>
      </c>
      <c r="E65" s="58" t="s">
        <v>49</v>
      </c>
      <c r="F65" s="65">
        <v>57</v>
      </c>
      <c r="G65" s="49" t="s">
        <v>164</v>
      </c>
      <c r="H65" s="66" t="s">
        <v>51</v>
      </c>
      <c r="I65" s="50" t="s">
        <v>773</v>
      </c>
      <c r="J65" s="51" t="s">
        <v>774</v>
      </c>
      <c r="K65" s="103" t="str">
        <f t="shared" si="1"/>
        <v xml:space="preserve">[ROLE] Friendly tutor specializing in Python | [TOPIC] Execute strict matrix multiplication operations on 2D and multi-dimensional NumPy arrays utilizing the @ operator or the np.matmul() function to process linear algebra transformations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#57 | Stage 1 📖 Practice | Python - Numpy | 📊 Level: Advanced | 🌐 Coding5s.com
**Concept:** Matrix Multiplication (@ operator, np.matmul())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strict matrix multiplication operations on 2D and multi-dimensional NumPy arrays utilizing the @ operator or the np.matmul() function to process linear algebra transformations. Topic details: Matrix Multiplication (@ operator, np.matmul())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Numpy | 📊 Level: Advanced
**Topic:** Execute strict matrix multiplication operations on 2D and multi-dimensional NumPy arrays utilizing the @ operator or the np.matmul() function to process linear algebra transformations
---
 | [FOOTER RULE - STRICT] End your response with: '--- ⚡ *Coding5s Mentor System — Eliminating Epistemic Debt*' | </v>
      </c>
      <c r="M65" s="53">
        <v>0</v>
      </c>
      <c r="N65" s="104" t="str">
        <f t="shared" si="3"/>
        <v>[ROLE] Careless Python Developer | [TASK] Generate debugging challenges in Python | | [TOPIC] Execute strict matrix multiplication operations on 2D and multi-dimensional NumPy arrays utilizing the @ operator or the np.matmul() function to process linear algebra transformations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#57 | Stage 2 🐛 Debug | Python - Numpy | 📊 Level: Advanced | 🌐 Coding5s.com
Concept: Matrix Multiplication (@ operator, np.matmul())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strict matrix multiplication operations on 2D and multi-dimensional NumPy arrays utilizing the @ operator or the np.matmul() function to process linear algebra transformations. Topic details: Matrix Multiplication (@ operator, np.matmul())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Numpy | 📊 Level: Advanced
**Topic:** Execute strict matrix multiplication operations on 2D and multi-dimensional NumPy arrays utilizing the @ operator or the np.matmul() function to process linear algebra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4" t="str">
        <f t="shared" si="5"/>
        <v>[ROLE] Tech Lead | [TASK] Assign incomplete Python script challenges | [TOPIC] Execute strict matrix multiplication operations on 2D and multi-dimensional NumPy arrays utilizing the @ operator or the np.matmul() function to process linear algebra transformations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#57 | Stage 3 🧩 Complete | Python - Numpy | 📊 Level: Advanced | 🌐 Coding5s.com
**Concept:** Matrix Multiplication (@ operator, np.matmul())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strict matrix multiplication operations on 2D and multi-dimensional NumPy arrays utilizing the @ operator or the np.matmul() function to process linear algebra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strict matrix multiplication operations on 2D and multi-dimensional NumPy arrays utilizing the @ operator or the np.matmul() function to process linear algebra transformations. Topic details: Matrix Multiplication (@ operator, np.matmul())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Numpy | 📊 Level: Advanced
**Topic:** Execute strict matrix multiplication operations on 2D and multi-dimensional NumPy arrays utilizing the @ operator or the np.matmul() function to process linear algebra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4" t="str">
        <f t="shared" si="7"/>
        <v>[ROLE] Tech Lead | [TASK] Provide intentionally messy but functional code for learning debugging and improvement | [TOPIC] Execute strict matrix multiplication operations on 2D and multi-dimensional NumPy arrays utilizing the @ operator or the np.matmul() function to process linear algebra transformations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 Numpy | 📊 Level: Advanced | 🌐 Coding5s.com
**Concept:** Matrix Multiplication (@ operator, np.matmul())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strict matrix multiplication operations on 2D and multi-dimensional NumPy arrays utilizing the @ operator or the np.matmul() function to process linear algebra transformations. Topic details: Matrix Multiplication (@ operator, np.matmul())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Numpy | 📊 Level: Advanced
**Topic:** Execute strict matrix multiplication operations on 2D and multi-dimensional NumPy arrays utilizing the @ operator or the np.matmul() function to process linear algebra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8" t="str">
        <f t="shared" si="9"/>
        <v>[ROLE] Tech Product Manager assigning a Python Jira Ticket | [TASK] Provide a guided implementation exercise with full solution for learning purposes | [TOPIC] Execute strict matrix multiplication operations on 2D and multi-dimensional NumPy arrays utilizing the @ operator or the np.matmul() function to process linear algebra transformations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Numpy | 📊 Level: Advanced | 🌐 Coding5s.com
**Concept:** Matrix Multiplication (@ operator, np.matmul())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strict matrix multiplication operations on 2D and multi-dimensional NumPy arrays utilizing the @ operator or the np.matmul() function to process linear algebra transformations. Goal: Matrix Multiplication (@ operator, np.matmul())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Numpy | 📊 Level: Advanced
**Topic:** Execute strict matrix multiplication operations on 2D and multi-dimensional NumPy arrays utilizing the @ operator or the np.matmul() function to process linear algebra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1"/>
        <v/>
      </c>
      <c r="AA65" s="56" t="str">
        <f t="shared" si="12"/>
        <v/>
      </c>
      <c r="AB65" s="56" t="str">
        <f t="shared" si="13"/>
        <v/>
      </c>
      <c r="AC65" s="56" t="str">
        <f t="shared" si="14"/>
        <v/>
      </c>
      <c r="AD65" s="56" t="str">
        <f t="shared" si="15"/>
        <v/>
      </c>
      <c r="AE65" s="40"/>
      <c r="AF65" s="40"/>
      <c r="AG65" s="40"/>
      <c r="AH65" s="56" t="str">
        <f t="shared" si="16"/>
        <v/>
      </c>
      <c r="AI65" s="54"/>
      <c r="AJ65" s="54"/>
      <c r="AK65" s="54"/>
      <c r="AL65" s="54"/>
      <c r="AM65" s="54"/>
    </row>
    <row r="66" spans="1:39">
      <c r="A66" s="96">
        <v>12</v>
      </c>
      <c r="B66" s="45" t="str" cm="1">
        <f t="array" ref="B66">IF(H66="PROJECT", CHAR(10) &amp; "- " &amp; _xlfn.TEXTJOIN(CHAR(10) &amp; "- ", TRUE, _xlfn._xlws.FILTER($I$9:$I$1000, ($C$9:$C$1000=C66) * ($H$9:$H$1000="Topic"))), "")</f>
        <v/>
      </c>
      <c r="C66" s="45">
        <f t="shared" si="0"/>
        <v>7</v>
      </c>
      <c r="D66" s="57">
        <v>5</v>
      </c>
      <c r="E66" s="58" t="s">
        <v>49</v>
      </c>
      <c r="F66" s="63">
        <v>58</v>
      </c>
      <c r="G66" s="60" t="s">
        <v>164</v>
      </c>
      <c r="H66" s="64" t="s">
        <v>51</v>
      </c>
      <c r="I66" s="61" t="s">
        <v>775</v>
      </c>
      <c r="J66" s="62" t="s">
        <v>776</v>
      </c>
      <c r="K66" s="103" t="str">
        <f t="shared" si="1"/>
        <v xml:space="preserve">[ROLE] Friendly tutor specializing in Python | [TOPIC] Perform generalized tensor contractions across multi-dimensional NumPy arrays by specifying arbitrary axes for multiplication and summation utilizing the highly configurable np.tensordot() function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#58 | Stage 1 📖 Practice | Python - Numpy | 📊 Level: Advanced | 🌐 Coding5s.com
**Concept:** Tensor Products for N-Dimensional Arrays (np.tensordot)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generalized tensor contractions across multi-dimensional NumPy arrays by specifying arbitrary axes for multiplication and summation utilizing the highly configurable np.tensordot() function. Topic details: Tensor Products for N-Dimensional Arrays (np.tensordot)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Python - Numpy | 📊 Level: Advanced
**Topic:** Perform generalized tensor contractions across multi-dimensional NumPy arrays by specifying arbitrary axes for multiplication and summation utilizing the highly configurable np.tensordot() function
---
 | [FOOTER RULE - STRICT] End your response with: '--- ⚡ *Coding5s Mentor System — Eliminating Epistemic Debt*' | </v>
      </c>
      <c r="M66" s="52">
        <v>0</v>
      </c>
      <c r="N66" s="104" t="str">
        <f t="shared" si="3"/>
        <v>[ROLE] Careless Python Developer | [TASK] Generate debugging challenges in Python | | [TOPIC] Perform generalized tensor contractions across multi-dimensional NumPy arrays by specifying arbitrary axes for multiplication and summation utilizing the highly configurable np.tensordot() function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#58 | Stage 2 🐛 Debug | Python - Numpy | 📊 Level: Advanced | 🌐 Coding5s.com
Concept: Tensor Products for N-Dimensional Arrays (np.tensordot)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Python - Numpy | 📊 Level: Advanced
**Topic:** Perform generalized tensor contractions across multi-dimensional NumPy arrays by specifying arbitrary axes for multiplication and summation utilizing the highly configurable np.tensordot()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4" t="str">
        <f t="shared" si="5"/>
        <v>[ROLE] Tech Lead | [TASK] Assign incomplete Python script challenges | [TOPIC] Perform generalized tensor contractions across multi-dimensional NumPy arrays by specifying arbitrary axes for multiplication and summation utilizing the highly configurable np.tensordot() function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#58 | Stage 3 🧩 Complete | Python - Numpy | 📊 Level: Advanced | 🌐 Coding5s.com
**Concept:** Tensor Products for N-Dimensional Arrays (np.tensordot)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generalized tensor contractions across multi-dimensional NumPy arrays by specifying arbitrary axes for multiplication and summation utilizing the highly configurable np.tensordot()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Python - Numpy | 📊 Level: Advanced
**Topic:** Perform generalized tensor contractions across multi-dimensional NumPy arrays by specifying arbitrary axes for multiplication and summation utilizing the highly configurable np.tensordot()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4" t="str">
        <f t="shared" si="7"/>
        <v>[ROLE] Tech Lead | [TASK] Provide intentionally messy but functional code for learning debugging and improvement | [TOPIC] Perform generalized tensor contractions across multi-dimensional NumPy arrays by specifying arbitrary axes for multiplication and summation utilizing the highly configurable np.tensordot() function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Python - Numpy | 📊 Level: Advanced | 🌐 Coding5s.com
**Concept:** Tensor Products for N-Dimensional Arrays (np.tensordot)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generalized tensor contractions across multi-dimensional NumPy arrays by specifying arbitrary axes for multiplication and summation utilizing the highly configurable np.tensordot() function. Topic details: Tensor Products for N-Dimensional Arrays (np.tensordot)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Python - Numpy | 📊 Level: Advanced
**Topic:** Perform generalized tensor contractions across multi-dimensional NumPy arrays by specifying arbitrary axes for multiplication and summation utilizing the highly configurable np.tensordot()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8" t="str">
        <f t="shared" si="9"/>
        <v>[ROLE] Tech Product Manager assigning a Python Jira Ticket | [TASK] Provide a guided implementation exercise with full solution for learning purposes | [TOPIC] Perform generalized tensor contractions across multi-dimensional NumPy arrays by specifying arbitrary axes for multiplication and summation utilizing the highly configurable np.tensordot() function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Python - Numpy | 📊 Level: Advanced | 🌐 Coding5s.com
**Concept:** Tensor Products for N-Dimensional Arrays (np.tensordot)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generalized tensor contractions across multi-dimensional NumPy arrays by specifying arbitrary axes for multiplication and summation utilizing the highly configurable np.tensordot() function. Goal: Tensor Products for N-Dimensional Arrays (np.tensordot)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Python - Numpy | 📊 Level: Advanced
**Topic:** Perform generalized tensor contractions across multi-dimensional NumPy arrays by specifying arbitrary axes for multiplication and summation utilizing the highly configurable np.tensordot()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1"/>
        <v/>
      </c>
      <c r="AA66" s="56" t="str">
        <f t="shared" si="12"/>
        <v/>
      </c>
      <c r="AB66" s="56" t="str">
        <f t="shared" si="13"/>
        <v/>
      </c>
      <c r="AC66" s="56" t="str">
        <f t="shared" si="14"/>
        <v/>
      </c>
      <c r="AD66" s="56" t="str">
        <f t="shared" si="15"/>
        <v/>
      </c>
      <c r="AE66" s="40"/>
      <c r="AF66" s="40"/>
      <c r="AG66" s="40"/>
      <c r="AH66" s="56" t="str">
        <f t="shared" si="16"/>
        <v/>
      </c>
      <c r="AI66" s="54"/>
      <c r="AJ66" s="54"/>
      <c r="AK66" s="54"/>
      <c r="AL66" s="54"/>
      <c r="AM66" s="54"/>
    </row>
    <row r="67" spans="1:39">
      <c r="A67" s="96">
        <v>12</v>
      </c>
      <c r="B67" s="45" t="str" cm="1">
        <f t="array" ref="B67">IF(H67="PROJECT", CHAR(10) &amp; "- " &amp; _xlfn.TEXTJOIN(CHAR(10) &amp; "- ", TRUE, _xlfn._xlws.FILTER($I$9:$I$1000, ($C$9:$C$1000=C67) * ($H$9:$H$1000="Topic"))), "")</f>
        <v/>
      </c>
      <c r="C67" s="45">
        <f t="shared" si="0"/>
        <v>7</v>
      </c>
      <c r="D67" s="46">
        <v>5</v>
      </c>
      <c r="E67" s="58" t="s">
        <v>49</v>
      </c>
      <c r="F67" s="65">
        <v>59</v>
      </c>
      <c r="G67" s="49" t="s">
        <v>164</v>
      </c>
      <c r="H67" s="66" t="s">
        <v>51</v>
      </c>
      <c r="I67" s="50" t="s">
        <v>777</v>
      </c>
      <c r="J67" s="51" t="s">
        <v>778</v>
      </c>
      <c r="K67" s="103" t="str">
        <f t="shared" si="1"/>
        <v xml:space="preserve">[ROLE] Friendly tutor specializing in Python | [TOPIC] Implement concise, string-based subscript notations to execute complex multi-dimensional array operations, including traces, diagonals, and tensor products, utilizing NumPy's powerful np.einsum() function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#59 | Stage 1 📖 Practice | Python - Numpy | 📊 Level: Advanced | 🌐 Coding5s.com
**Concept:** Einstein Summation Convention (np.einsum)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concise, string-based subscript notations to execute complex multi-dimensional array operations, including traces, diagonals, and tensor products, utilizing NumPy's powerful np.einsum() function. Topic details: Einstein Summation Convention (np.einsum)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Numpy | 📊 Level: Advanced
**Topic:** Implement concise, string-based subscript notations to execute complex multi-dimensional array operations, including traces, diagonals, and tensor products, utilizing NumPy's powerful np.einsum() function
---
 | [FOOTER RULE - STRICT] End your response with: '--- ⚡ *Coding5s Mentor System — Eliminating Epistemic Debt*' | </v>
      </c>
      <c r="M67" s="53">
        <v>0</v>
      </c>
      <c r="N67" s="104" t="str">
        <f t="shared" si="3"/>
        <v>[ROLE] Careless Python Developer | [TASK] Generate debugging challenges in Python | | [TOPIC] Implement concise, string-based subscript notations to execute complex multi-dimensional array operations, including traces, diagonals, and tensor products, utilizing NumPy's powerful np.einsum() function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#59 | Stage 2 🐛 Debug | Python - Numpy | 📊 Level: Advanced | 🌐 Coding5s.com
Concept: Einstein Summation Convention (np.einsum)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Numpy | 📊 Level: Advanced
**Topic:** Implement concise, string-based subscript notations to execute complex multi-dimensional array operations, including traces, diagonals, and tensor products, utilizing NumPy's powerful np.einsum()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4" t="str">
        <f t="shared" si="5"/>
        <v>[ROLE] Tech Lead | [TASK] Assign incomplete Python script challenges | [TOPIC] Implement concise, string-based subscript notations to execute complex multi-dimensional array operations, including traces, diagonals, and tensor products, utilizing NumPy's powerful np.einsum() function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#59 | Stage 3 🧩 Complete | Python - Numpy | 📊 Level: Advanced | 🌐 Coding5s.com
**Concept:** Einstein Summation Convention (np.einsum)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concise, string-based subscript notations to execute complex multi-dimensional array operations, including traces, diagonals, and tensor products, utilizing NumPy's powerful np.einsum()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Numpy | 📊 Level: Advanced
**Topic:** Implement concise, string-based subscript notations to execute complex multi-dimensional array operations, including traces, diagonals, and tensor products, utilizing NumPy's powerful np.einsum()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4" t="str">
        <f t="shared" si="7"/>
        <v>[ROLE] Tech Lead | [TASK] Provide intentionally messy but functional code for learning debugging and improvement | [TOPIC] Implement concise, string-based subscript notations to execute complex multi-dimensional array operations, including traces, diagonals, and tensor products, utilizing NumPy's powerful np.einsum() function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 Numpy | 📊 Level: Advanced | 🌐 Coding5s.com
**Concept:** Einstein Summation Convention (np.einsum)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concise, string-based subscript notations to execute complex multi-dimensional array operations, including traces, diagonals, and tensor products, utilizing NumPy's powerful np.einsum() function. Topic details: Einstein Summation Convention (np.einsum)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Numpy | 📊 Level: Advanced
**Topic:** Implement concise, string-based subscript notations to execute complex multi-dimensional array operations, including traces, diagonals, and tensor products, utilizing NumPy's powerful np.einsum()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8" t="str">
        <f t="shared" si="9"/>
        <v>[ROLE] Tech Product Manager assigning a Python Jira Ticket | [TASK] Provide a guided implementation exercise with full solution for learning purposes | [TOPIC] Implement concise, string-based subscript notations to execute complex multi-dimensional array operations, including traces, diagonals, and tensor products, utilizing NumPy's powerful np.einsum() function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Numpy | 📊 Level: Advanced | 🌐 Coding5s.com
**Concept:** Einstein Summation Convention (np.einsum)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concise, string-based subscript notations to execute complex multi-dimensional array operations, including traces, diagonals, and tensor products, utilizing NumPy's powerful np.einsum() function. Goal: Einstein Summation Convention (np.einsum)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Numpy | 📊 Level: Advanced
**Topic:** Implement concise, string-based subscript notations to execute complex multi-dimensional array operations, including traces, diagonals, and tensor products, utilizing NumPy's powerful np.einsum()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1"/>
        <v/>
      </c>
      <c r="AA67" s="56" t="str">
        <f t="shared" si="12"/>
        <v/>
      </c>
      <c r="AB67" s="56" t="str">
        <f t="shared" si="13"/>
        <v/>
      </c>
      <c r="AC67" s="56" t="str">
        <f t="shared" si="14"/>
        <v/>
      </c>
      <c r="AD67" s="56" t="str">
        <f t="shared" si="15"/>
        <v/>
      </c>
      <c r="AE67" s="40"/>
      <c r="AF67" s="40"/>
      <c r="AG67" s="40"/>
      <c r="AH67" s="56" t="str">
        <f t="shared" si="16"/>
        <v/>
      </c>
      <c r="AI67" s="54"/>
      <c r="AJ67" s="54"/>
      <c r="AK67" s="54"/>
      <c r="AL67" s="54"/>
      <c r="AM67" s="54"/>
    </row>
    <row r="68" spans="1:39">
      <c r="A68" s="96" t="s">
        <v>80</v>
      </c>
      <c r="B68" s="45" t="str" cm="1">
        <f t="array" ref="B68">IF(H68="PROJECT", CHAR(10) &amp; "- " &amp; _xlfn.TEXTJOIN(CHAR(10) &amp; "- ", TRUE, _xlfn._xlws.FILTER($I$9:$I$1000, ($C$9:$C$1000=C68) * ($H$9:$H$1000="Topic"))), "")</f>
        <v xml:space="preserve">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v>
      </c>
      <c r="C68" s="45">
        <f t="shared" si="0"/>
        <v>7</v>
      </c>
      <c r="D68" s="57">
        <v>0</v>
      </c>
      <c r="E68" s="58" t="s">
        <v>779</v>
      </c>
      <c r="F68" s="63">
        <v>60</v>
      </c>
      <c r="G68" s="60" t="s">
        <v>164</v>
      </c>
      <c r="H68" s="60" t="s">
        <v>81</v>
      </c>
      <c r="I68" s="61" t="s">
        <v>780</v>
      </c>
      <c r="J68" s="62" t="s">
        <v>781</v>
      </c>
      <c r="K68" s="103" t="str">
        <f t="shared" si="1"/>
        <v>[TASK] Teach through a practical Python - Numpy project following the micro-learning methodology, acting as a supportive tutor, creating a project about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Python - Numpy | 📊 Level: Advanced | 🌐 Coding5s.com
**Project:** Calculate Weighted Portfolio Scores Handling Missing Data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8"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financial portfolio scorer that takes a 2D NumPy array of asset returns with missing values, applies NaN-safe aggregations, performs a dot product with a 1D weights vector, and outputs the final portfolio performance metrics. Topics applied in this project: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#60 | Practice | Python - Numpy | 📊 Level: Advanced
**Project:** Build a financial portfolio scorer that takes a 2D NumPy array of asset returns with missing values, applies NaN-safe aggregations, performs a dot product with a 1D weights vector, and outputs the final portfolio performance metrics
---
 | [FOOTER RULE - STRICT] End your response with: '--- ⚡ *Coding5s Mentor System — Eliminating Epistemic Debt*' | </v>
      </c>
      <c r="M68" s="52">
        <v>0</v>
      </c>
      <c r="N68" s="104" t="str">
        <f t="shared" si="3"/>
        <v>[ROLE] Careless Python Developer | [TASK] Generate debugging project in Python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[OUTPUT] Only header, dataset summary or statement (if any), email intro, objective, expected output, broken code, and footer | [HEADER RULE - STRICT] You MUST start your entire response EXACTLY with this markdown block (do not print anything before it):
### 🚀 Project #60 | Stage 2 | Python - Numpy | 📊 Level: Advanced | 🌐 Coding5s.com
Project: Calculate Weighted Portfolio Scores Handling Missing Data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8"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#60 | Debug | Python - Numpy | 📊 Level: Advanced
**Project:** Build a financial portfolio scorer that takes a 2D NumPy array of asset returns with missing values, applies NaN-safe aggregations, performs a dot product with a 1D weights vector, and outputs the final portfolio performance metrics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4" t="str">
        <f t="shared" si="5"/>
        <v>[ROLE] Tech Lead | [TASK] Assign incomplete project script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Python - Numpy | 📊 Level: Advanced | 🌐 Coding5s.com
**Project:** Calculate Weighted Portfolio Scores Handling Missing Data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8"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#60 | Complete | Python - Numpy | 📊 Level: Advanced
**Project:** Build a financial portfolio scorer that takes a 2D NumPy array of asset returns with missing values, applies NaN-safe aggregations, performs a dot product with a 1D weights vector, and outputs the final portfolio performance metrics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4" t="str">
        <f t="shared" si="7"/>
        <v>[ROLE] Tech Lead | [TASK] Provide a messy but functional project for refactoring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Tech Lead. A junior wrote this working but messy code. Tone: professional but exhausted | [HEADER RULE - STRICT] You MUST start your entire response EXACTLY with this markdown block (do not print anything before it):
### 🚀 Project #60 | Stage 4 | Python - Numpy | 📊 Level: Advanced | 🌐 Coding5s.com
**Project:** Calculate Weighted Portfolio Scores Handling Missing Data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8"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financial portfolio scorer that takes a 2D NumPy array of asset returns with missing values, applies NaN-safe aggregations, performs a dot product with a 1D weights vector, and outputs the final portfolio performance metrics. Topics involved: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Project objective: Calculate Weighted Portfolio Scores Handling Missing Data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#60 | Refactor | Python - Numpy | 📊 Level: Advanced
**Project:** Build a financial portfolio scorer that takes a 2D NumPy array of asset returns with missing values, applies NaN-safe aggregations, performs a dot product with a 1D weights vector, and outputs the final portfolio performance metrics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8" t="str">
        <f t="shared" si="9"/>
        <v>[ROLE] Tech Product Manager assigning a Python Jira Ticket | [TASK] Provide a guided project implementation with full solution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#60 | Stage 5 | Python - Numpy | 📊 Level: Advanced | 🌐 Coding5s.com
**Project:** Calculate Weighted Portfolio Scores Handling Missing Data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8"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financial portfolio scorer that takes a 2D NumPy array of asset returns with missing values, applies NaN-safe aggregations, performs a dot product with a 1D weights vector, and outputs the final portfolio performance metrics. Topics integrated: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Business Goal: Calculate Weighted Portfolio Scores Handling Missing Data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#60 | Extend | Python - Numpy | 📊 Level: Advanced
**Project:** Build a financial portfolio scorer that takes a 2D NumPy array of asset returns with missing values, applies NaN-safe aggregations, performs a dot product with a 1D weights vector, and outputs the final portfolio performance metrics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1"/>
        <v>[TASK] Teach through a practical Python - Numpy project following the micro-learning methodology, acting as a supportive tutor, creating a project about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Python - Numpy | 📊 Level: Advanced | 🌐 Coding5s.com
**Project:** Calculate Weighted Portfolio Scores Handling Missing Data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8" s="56" t="str">
        <f t="shared" si="12"/>
        <v>[ROLE] Careless Python Developer | [TASK] Generate debugging project in Python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[OUTPUT] Only header, dataset summary or statement (if any), email intro, objective, expected output, broken code, and footer | [HEADER RULE - STRICT] You MUST start your entire response EXACTLY with this markdown block (do not print anything before it):
### 🚀 Project #60 | Stage 2 | Python - Numpy | 📊 Level: Advanced | 🌐 Coding5s.com
Project: Calculate Weighted Portfolio Scores Handling Missing Data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8" s="56" t="str">
        <f t="shared" si="13"/>
        <v>[ROLE] Tech Lead | [TASK] Assign incomplete project script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Python - Numpy | 📊 Level: Advanced | 🌐 Coding5s.com
**Project:** Calculate Weighted Portfolio Scores Handling Missing Data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8" s="56" t="str">
        <f t="shared" si="14"/>
        <v>[ROLE] Tech Lead | [TASK] Provide a messy but functional project for refactoring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Tech Lead. A junior wrote this working but messy code. Tone: professional but exhausted | [HEADER RULE - STRICT] You MUST start your entire response EXACTLY with this markdown block (do not print anything before it):
### 🚀 Project #60 | Stage 4 | Python - Numpy | 📊 Level: Advanced | 🌐 Coding5s.com
**Project:** Calculate Weighted Portfolio Scores Handling Missing Data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8" s="56" t="str">
        <f t="shared" si="15"/>
        <v>[ROLE] Tech Product Manager assigning a Python Jira Ticket | [TASK] Provide a guided project implementation with full solution | [PROJECT] Build a financial portfolio scorer that takes a 2D NumPy array of asset returns with missing values, applies NaN-safe aggregations, performs a dot product with a 1D weights vector, and outputs the final portfolio performance metrics | [TOPICS USED] 
- Analyze NumPy arrays to identify distinct elements and their occurrence frequencies by executing the np.unique() function with appropriate parameters to extract deduplicated values and corresponding counts
- Compare two 1D NumPy arrays using mathematical set logic to extract common elements via np.intersect1d(), combine distinct elements via np.union1d(), and isolate unique differences via np.setdiff1d()
- Identify and manage invalid or missing numerical data within NumPy arrays by utilizing the np.nan floating-point representation and systematically detecting these values using the np.isnan() function
- Compute statistical metrics on NumPy arrays containing missing data without throwing errors by utilizing NaN-safe aggregation functions such as np.nanmean(), np.nansum(), and np.nanmax() to ignore np.nan elements
- Implement the numpy.ma module to create masked arrays that explicitly hide invalid or corrupt data points, allowing standard NumPy operations to process the remaining valid elements seamlessly
- Calculate running totals and cumulative products across specified axes of a NumPy array utilizing the np.cumsum() and np.cumprod() functions to analyze sequential data trends over time
- Compute the algebraic dot product of two 1D NumPy vectors or perform matrix multiplication on 2D arrays utilizing the np.dot() function to evaluate linear combinations
- Execute strict matrix multiplication operations on 2D and multi-dimensional NumPy arrays utilizing the @ operator or the np.matmul() function to process linear algebra transformations
- Perform generalized tensor contractions across multi-dimensional NumPy arrays by specifying arbitrary axes for multiplication and summation utilizing the highly configurable np.tensordot() function
- Implement concise, string-based subscript notations to execute complex multi-dimensional array operations, including traces, diagonals, and tensor products, utilizing NumPy's powerful np.einsum() function | [LEVEL] Advanced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#60 | Stage 5 | Python - Numpy | 📊 Level: Advanced | 🌐 Coding5s.com
**Project:** Calculate Weighted Portfolio Scores Handling Missing Data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8" s="40"/>
      <c r="AF68" s="40"/>
      <c r="AG68" s="40"/>
      <c r="AH68" s="56" t="str">
        <f t="shared" si="16"/>
        <v/>
      </c>
      <c r="AI68" s="54"/>
      <c r="AJ68" s="54"/>
      <c r="AK68" s="54"/>
      <c r="AL68" s="54"/>
      <c r="AM68" s="54"/>
    </row>
    <row r="69" spans="1:39">
      <c r="A69" s="96">
        <v>15</v>
      </c>
      <c r="B69" s="45" t="str" cm="1">
        <f t="array" ref="B69">IF(H69="PROJECT", CHAR(10) &amp; "- " &amp; _xlfn.TEXTJOIN(CHAR(10) &amp; "- ", TRUE, _xlfn._xlws.FILTER($I$9:$I$1000, ($C$9:$C$1000=C69) * ($H$9:$H$1000="Topic"))), "")</f>
        <v/>
      </c>
      <c r="C69" s="45">
        <f t="shared" si="0"/>
        <v>8</v>
      </c>
      <c r="D69" s="46">
        <v>4</v>
      </c>
      <c r="E69" s="58" t="s">
        <v>49</v>
      </c>
      <c r="F69" s="65">
        <v>61</v>
      </c>
      <c r="G69" s="49" t="s">
        <v>164</v>
      </c>
      <c r="H69" s="66" t="s">
        <v>51</v>
      </c>
      <c r="I69" s="50" t="s">
        <v>782</v>
      </c>
      <c r="J69" s="51" t="s">
        <v>783</v>
      </c>
      <c r="K69" s="103" t="str">
        <f t="shared" si="1"/>
        <v xml:space="preserve">[ROLE] Friendly tutor specializing in Python | [TOPIC] Compute essential linear algebra transformations on 2D NumPy square matrices by calculating the multiplicative inverse using np.linalg.inv() and evaluating the matrix determinant using np.linalg.det() | [LEVEL] Advanced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#61 | Stage 1 📖 Practice | Python - Numpy | 📊 Level: Advanced | 🌐 Coding5s.com
**Concept:** Linear Algebra Essentials (np.linalg.inv(), np.linalg.det())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essential linear algebra transformations on 2D NumPy square matrices by calculating the multiplicative inverse using np.linalg.inv() and evaluating the matrix determinant using np.linalg.det(). Topic details: Linear Algebra Essentials (np.linalg.inv(), np.linalg.det())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 Numpy | 📊 Level: Advanced
**Topic:** Compute essential linear algebra transformations on 2D NumPy square matrices by calculating the multiplicative inverse using np.linalg.inv() and evaluating the matrix determinant using np.linalg.det()
---
 | [FOOTER RULE - STRICT] End your response with: '--- ⚡ *Coding5s Mentor System — Eliminating Epistemic Debt*' | </v>
      </c>
      <c r="M69" s="53">
        <v>0</v>
      </c>
      <c r="N69" s="104" t="str">
        <f t="shared" si="3"/>
        <v>[ROLE] Careless Python Developer | [TASK] Generate debugging challenges in Python | | [TOPIC] Compute essential linear algebra transformations on 2D NumPy square matrices by calculating the multiplicative inverse using np.linalg.inv() and evaluating the matrix determinant using np.linalg.det() | | [LEVEL] Advanced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#61 | Stage 2 🐛 Debug | Python - Numpy | 📊 Level: Advanced | 🌐 Coding5s.com
Concept: Linear Algebra Essentials (np.linalg.inv(), np.linalg.det())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 Numpy | 📊 Level: Advanced
**Topic:** Compute essential linear algebra transformations on 2D NumPy square matrices by calculating the multiplicative inverse using np.linalg.inv() and evaluating the matrix determinant using np.linalg.det()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4" t="str">
        <f t="shared" si="5"/>
        <v>[ROLE] Tech Lead | [TASK] Assign incomplete Python script challenges | [TOPIC] Compute essential linear algebra transformations on 2D NumPy square matrices by calculating the multiplicative inverse using np.linalg.inv() and evaluating the matrix determinant using np.linalg.det()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#61 | Stage 3 🧩 Complete | Python - Numpy | 📊 Level: Advanced | 🌐 Coding5s.com
**Concept:** Linear Algebra Essentials (np.linalg.inv(), np.linalg.det())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essential linear algebra transformations on 2D NumPy square matrices by calculating the multiplicative inverse using np.linalg.inv() and evaluating the matrix determinant using np.linalg.det().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 Numpy | 📊 Level: Advanced
**Topic:** Compute essential linear algebra transformations on 2D NumPy square matrices by calculating the multiplicative inverse using np.linalg.inv() and evaluating the matrix determinant using np.linalg.det()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4" t="str">
        <f t="shared" si="7"/>
        <v>[ROLE] Tech Lead | [TASK] Provide intentionally messy but functional code for learning debugging and improvement | [TOPIC] Compute essential linear algebra transformations on 2D NumPy square matrices by calculating the multiplicative inverse using np.linalg.inv() and evaluating the matrix determinant using np.linalg.det()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 Numpy | 📊 Level: Advanced | 🌐 Coding5s.com
**Concept:** Linear Algebra Essentials (np.linalg.inv(), np.linalg.det())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essential linear algebra transformations on 2D NumPy square matrices by calculating the multiplicative inverse using np.linalg.inv() and evaluating the matrix determinant using np.linalg.det(). Topic details: Linear Algebra Essentials (np.linalg.inv(), np.linalg.det())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 Numpy | 📊 Level: Advanced
**Topic:** Compute essential linear algebra transformations on 2D NumPy square matrices by calculating the multiplicative inverse using np.linalg.inv() and evaluating the matrix determinant using np.linalg.det()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8" t="str">
        <f t="shared" si="9"/>
        <v>[ROLE] Tech Product Manager assigning a Python Jira Ticket | [TASK] Provide a guided implementation exercise with full solution for learning purposes | [TOPIC] Compute essential linear algebra transformations on 2D NumPy square matrices by calculating the multiplicative inverse using np.linalg.inv() and evaluating the matrix determinant using np.linalg.det()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 Numpy | 📊 Level: Advanced | 🌐 Coding5s.com
**Concept:** Linear Algebra Essentials (np.linalg.inv(), np.linalg.det())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essential linear algebra transformations on 2D NumPy square matrices by calculating the multiplicative inverse using np.linalg.inv() and evaluating the matrix determinant using np.linalg.det(). Goal: Linear Algebra Essentials (np.linalg.inv(), np.linalg.det())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 Numpy | 📊 Level: Advanced
**Topic:** Compute essential linear algebra transformations on 2D NumPy square matrices by calculating the multiplicative inverse using np.linalg.inv() and evaluating the matrix determinant using np.linalg.det()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1"/>
        <v/>
      </c>
      <c r="AA69" s="56" t="str">
        <f t="shared" si="12"/>
        <v/>
      </c>
      <c r="AB69" s="56" t="str">
        <f t="shared" si="13"/>
        <v/>
      </c>
      <c r="AC69" s="56" t="str">
        <f t="shared" si="14"/>
        <v/>
      </c>
      <c r="AD69" s="56" t="str">
        <f t="shared" si="15"/>
        <v/>
      </c>
      <c r="AE69" s="40"/>
      <c r="AF69" s="40"/>
      <c r="AG69" s="40"/>
      <c r="AH69" s="56" t="str">
        <f t="shared" si="16"/>
        <v/>
      </c>
      <c r="AI69" s="54"/>
      <c r="AJ69" s="54"/>
      <c r="AK69" s="54"/>
      <c r="AL69" s="54"/>
      <c r="AM69" s="54"/>
    </row>
    <row r="70" spans="1:39">
      <c r="A70" s="96">
        <v>15</v>
      </c>
      <c r="B70" s="45" t="str" cm="1">
        <f t="array" ref="B70">IF(H70="PROJECT", CHAR(10) &amp; "- " &amp; _xlfn.TEXTJOIN(CHAR(10) &amp; "- ", TRUE, _xlfn._xlws.FILTER($I$9:$I$1000, ($C$9:$C$1000=C70) * ($H$9:$H$1000="Topic"))), "")</f>
        <v/>
      </c>
      <c r="C70" s="45">
        <f t="shared" si="0"/>
        <v>8</v>
      </c>
      <c r="D70" s="57">
        <v>5</v>
      </c>
      <c r="E70" s="58" t="s">
        <v>49</v>
      </c>
      <c r="F70" s="63">
        <v>62</v>
      </c>
      <c r="G70" s="60" t="s">
        <v>164</v>
      </c>
      <c r="H70" s="64" t="s">
        <v>51</v>
      </c>
      <c r="I70" s="61" t="s">
        <v>784</v>
      </c>
      <c r="J70" s="62" t="s">
        <v>785</v>
      </c>
      <c r="K70" s="103" t="str">
        <f t="shared" si="1"/>
        <v xml:space="preserve">[ROLE] Friendly tutor specializing in Python | [TOPIC] Resolve advanced linear algebra problems by computing eigenvalues and right eigenvectors using np.linalg.eig() and solving exact linear tensor equations using np.linalg.solve()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#62 | Stage 1 📖 Practice | Python - Numpy | 📊 Level: Advanced | 🌐 Coding5s.com
**Concept:** Advanced Linear Algebra (np.linalg.eig(), np.linalg.solve())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Resolve advanced linear algebra problems by computing eigenvalues and right eigenvectors using np.linalg.eig() and solving exact linear tensor equations using np.linalg.solve(). Topic details: Advanced Linear Algebra (np.linalg.eig(), np.linalg.solve())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Numpy | 📊 Level: Advanced
**Topic:** Resolve advanced linear algebra problems by computing eigenvalues and right eigenvectors using np.linalg.eig() and solving exact linear tensor equations using np.linalg.solve()
---
 | [FOOTER RULE - STRICT] End your response with: '--- ⚡ *Coding5s Mentor System — Eliminating Epistemic Debt*' | </v>
      </c>
      <c r="M70" s="52">
        <v>0</v>
      </c>
      <c r="N70" s="104" t="str">
        <f t="shared" si="3"/>
        <v>[ROLE] Careless Python Developer | [TASK] Generate debugging challenges in Python | | [TOPIC] Resolve advanced linear algebra problems by computing eigenvalues and right eigenvectors using np.linalg.eig() and solving exact linear tensor equations using np.linalg.solve()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#62 | Stage 2 🐛 Debug | Python - Numpy | 📊 Level: Advanced | 🌐 Coding5s.com
Concept: Advanced Linear Algebra (np.linalg.eig(), np.linalg.solve())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Resolve advanced linear algebra problems by computing eigenvalues and right eigenvectors using np.linalg.eig() and solving exact linear tensor equations using np.linalg.solve(). Topic details: Advanced Linear Algebra (np.linalg.eig(), np.linalg.solve())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Numpy | 📊 Level: Advanced
**Topic:** Resolve advanced linear algebra problems by computing eigenvalues and right eigenvectors using np.linalg.eig() and solving exact linear tensor equations using np.linalg.solve()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4" t="str">
        <f t="shared" si="5"/>
        <v>[ROLE] Tech Lead | [TASK] Assign incomplete Python script challenges | [TOPIC] Resolve advanced linear algebra problems by computing eigenvalues and right eigenvectors using np.linalg.eig() and solving exact linear tensor equations using np.linalg.solve()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#62 | Stage 3 🧩 Complete | Python - Numpy | 📊 Level: Advanced | 🌐 Coding5s.com
**Concept:** Advanced Linear Algebra (np.linalg.eig(), np.linalg.solve())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Resolve advanced linear algebra problems by computing eigenvalues and right eigenvectors using np.linalg.eig() and solving exact linear tensor equations using np.linalg.solve().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Resolve advanced linear algebra problems by computing eigenvalues and right eigenvectors using np.linalg.eig() and solving exact linear tensor equations using np.linalg.solve(). Topic details: Advanced Linear Algebra (np.linalg.eig(), np.linalg.solve())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Numpy | 📊 Level: Advanced
**Topic:** Resolve advanced linear algebra problems by computing eigenvalues and right eigenvectors using np.linalg.eig() and solving exact linear tensor equations using np.linalg.solve()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4" t="str">
        <f t="shared" si="7"/>
        <v>[ROLE] Tech Lead | [TASK] Provide intentionally messy but functional code for learning debugging and improvement | [TOPIC] Resolve advanced linear algebra problems by computing eigenvalues and right eigenvectors using np.linalg.eig() and solving exact linear tensor equations using np.linalg.solve()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 Numpy | 📊 Level: Advanced | 🌐 Coding5s.com
**Concept:** Advanced Linear Algebra (np.linalg.eig(), np.linalg.solve())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Resolve advanced linear algebra problems by computing eigenvalues and right eigenvectors using np.linalg.eig() and solving exact linear tensor equations using np.linalg.solve(). Topic details: Advanced Linear Algebra (np.linalg.eig(), np.linalg.solve())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Numpy | 📊 Level: Advanced
**Topic:** Resolve advanced linear algebra problems by computing eigenvalues and right eigenvectors using np.linalg.eig() and solving exact linear tensor equations using np.linalg.solve()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8" t="str">
        <f t="shared" si="9"/>
        <v>[ROLE] Tech Product Manager assigning a Python Jira Ticket | [TASK] Provide a guided implementation exercise with full solution for learning purposes | [TOPIC] Resolve advanced linear algebra problems by computing eigenvalues and right eigenvectors using np.linalg.eig() and solving exact linear tensor equations using np.linalg.solve()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Numpy | 📊 Level: Advanced | 🌐 Coding5s.com
**Concept:** Advanced Linear Algebra (np.linalg.eig(), np.linalg.solve())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Resolve advanced linear algebra problems by computing eigenvalues and right eigenvectors using np.linalg.eig() and solving exact linear tensor equations using np.linalg.solve(). Goal: Advanced Linear Algebra (np.linalg.eig(), np.linalg.solve())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Numpy | 📊 Level: Advanced
**Topic:** Resolve advanced linear algebra problems by computing eigenvalues and right eigenvectors using np.linalg.eig() and solving exact linear tensor equations using np.linalg.solve()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1"/>
        <v/>
      </c>
      <c r="AA70" s="56" t="str">
        <f t="shared" si="12"/>
        <v/>
      </c>
      <c r="AB70" s="56" t="str">
        <f t="shared" si="13"/>
        <v/>
      </c>
      <c r="AC70" s="56" t="str">
        <f t="shared" si="14"/>
        <v/>
      </c>
      <c r="AD70" s="56" t="str">
        <f t="shared" si="15"/>
        <v/>
      </c>
      <c r="AE70" s="40"/>
      <c r="AF70" s="40"/>
      <c r="AG70" s="40"/>
      <c r="AH70" s="56" t="str">
        <f t="shared" si="16"/>
        <v/>
      </c>
      <c r="AI70" s="54"/>
      <c r="AJ70" s="54"/>
      <c r="AK70" s="54"/>
      <c r="AL70" s="54"/>
      <c r="AM70" s="54"/>
    </row>
    <row r="71" spans="1:39">
      <c r="A71" s="96">
        <v>15</v>
      </c>
      <c r="B71" s="45" t="str" cm="1">
        <f t="array" ref="B71">IF(H71="PROJECT", CHAR(10) &amp; "- " &amp; _xlfn.TEXTJOIN(CHAR(10) &amp; "- ", TRUE, _xlfn._xlws.FILTER($I$9:$I$1000, ($C$9:$C$1000=C71) * ($H$9:$H$1000="Topic"))), "")</f>
        <v/>
      </c>
      <c r="C71" s="45">
        <f t="shared" si="0"/>
        <v>8</v>
      </c>
      <c r="D71" s="46">
        <v>3</v>
      </c>
      <c r="E71" s="58" t="s">
        <v>49</v>
      </c>
      <c r="F71" s="65">
        <v>63</v>
      </c>
      <c r="G71" s="49" t="s">
        <v>163</v>
      </c>
      <c r="H71" s="66" t="s">
        <v>51</v>
      </c>
      <c r="I71" s="50" t="s">
        <v>786</v>
      </c>
      <c r="J71" s="51" t="s">
        <v>787</v>
      </c>
      <c r="K71" s="103" t="str">
        <f t="shared" si="1"/>
        <v xml:space="preserve">[ROLE] Friendly tutor specializing in Python | [TOPIC] Instantiate the modern NumPy random number generation API by creating a Generator instance using np.random.default_rng() to ensure reproducible and statistically sound pseudorandom state management | [LEVEL] Intermediate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#63 | Stage 1 📖 Practice | Python - Numpy | 📊 Level: Intermediate | 🌐 Coding5s.com
**Concept:** Random Number Generation (Modern API: np.random.default_rng())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Instantiate the modern NumPy random number generation API by creating a Generator instance using np.random.default_rng() to ensure reproducible and statistically sound pseudorandom state management. Topic details: Random Number Generation (Modern API: np.random.default_rng())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Numpy | 📊 Level: Intermediate
**Topic:** Instantiate the modern NumPy random number generation API by creating a Generator instance using np.random.default_rng() to ensure reproducible and statistically sound pseudorandom state management
---
 | [FOOTER RULE - STRICT] End your response with: '--- ⚡ *Coding5s Mentor System — Eliminating Epistemic Debt*' | </v>
      </c>
      <c r="M71" s="53">
        <v>0</v>
      </c>
      <c r="N71" s="104" t="str">
        <f t="shared" si="3"/>
        <v>[ROLE] Careless Python Developer | [TASK] Generate debugging challenges in Python | | [TOPIC] Instantiate the modern NumPy random number generation API by creating a Generator instance using np.random.default_rng() to ensure reproducible and statistically sound pseudorandom state management | | [LEVEL] Intermediate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#63 | Stage 2 🐛 Debug | Python - Numpy | 📊 Level: Intermediate | 🌐 Coding5s.com
Concept: Random Number Generation (Modern API: np.random.default_rng())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Numpy | 📊 Level: Intermediate
**Topic:** Instantiate the modern NumPy random number generation API by creating a Generator instance using np.random.default_rng() to ensure reproducible and statistically sound pseudorandom state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4" t="str">
        <f t="shared" si="5"/>
        <v>[ROLE] Tech Lead | [TASK] Assign incomplete Python script challenges | [TOPIC] Instantiate the modern NumPy random number generation API by creating a Generator instance using np.random.default_rng() to ensure reproducible and statistically sound pseudorandom state management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#63 | Stage 3 🧩 Complete | Python - Numpy | 📊 Level: Intermediate | 🌐 Coding5s.com
**Concept:** Random Number Generation (Modern API: np.random.default_rng())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Instantiate the modern NumPy random number generation API by creating a Generator instance using np.random.default_rng() to ensure reproducible and statistically sound pseudorandom state management.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Numpy | 📊 Level: Intermediate
**Topic:** Instantiate the modern NumPy random number generation API by creating a Generator instance using np.random.default_rng() to ensure reproducible and statistically sound pseudorandom state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4" t="str">
        <f t="shared" si="7"/>
        <v>[ROLE] Tech Lead | [TASK] Provide intentionally messy but functional code for learning debugging and improvement | [TOPIC] Instantiate the modern NumPy random number generation API by creating a Generator instance using np.random.default_rng() to ensure reproducible and statistically sound pseudorandom state management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 Numpy | 📊 Level: Intermediate | 🌐 Coding5s.com
**Concept:** Random Number Generation (Modern API: np.random.default_rng())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Instantiate the modern NumPy random number generation API by creating a Generator instance using np.random.default_rng() to ensure reproducible and statistically sound pseudorandom state management. Topic details: Random Number Generation (Modern API: np.random.default_rng())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Numpy | 📊 Level: Intermediate
**Topic:** Instantiate the modern NumPy random number generation API by creating a Generator instance using np.random.default_rng() to ensure reproducible and statistically sound pseudorandom state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8" t="str">
        <f t="shared" si="9"/>
        <v>[ROLE] Tech Product Manager assigning a Python Jira Ticket | [TASK] Provide a guided implementation exercise with full solution for learning purposes | [TOPIC] Instantiate the modern NumPy random number generation API by creating a Generator instance using np.random.default_rng() to ensure reproducible and statistically sound pseudorandom state management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Numpy | 📊 Level: Intermediate | 🌐 Coding5s.com
**Concept:** Random Number Generation (Modern API: np.random.default_rng())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Instantiate the modern NumPy random number generation API by creating a Generator instance using np.random.default_rng() to ensure reproducible and statistically sound pseudorandom state management. Goal: Random Number Generation (Modern API: np.random.default_rng())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Numpy | 📊 Level: Intermediate
**Topic:** Instantiate the modern NumPy random number generation API by creating a Generator instance using np.random.default_rng() to ensure reproducible and statistically sound pseudorandom state management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1"/>
        <v/>
      </c>
      <c r="AA71" s="56" t="str">
        <f t="shared" si="12"/>
        <v/>
      </c>
      <c r="AB71" s="56" t="str">
        <f t="shared" si="13"/>
        <v/>
      </c>
      <c r="AC71" s="56" t="str">
        <f t="shared" si="14"/>
        <v/>
      </c>
      <c r="AD71" s="56" t="str">
        <f t="shared" si="15"/>
        <v/>
      </c>
      <c r="AE71" s="40"/>
      <c r="AF71" s="40"/>
      <c r="AG71" s="40"/>
      <c r="AH71" s="56" t="str">
        <f t="shared" si="16"/>
        <v/>
      </c>
      <c r="AI71" s="54"/>
      <c r="AJ71" s="54"/>
      <c r="AK71" s="54"/>
      <c r="AL71" s="54"/>
      <c r="AM71" s="54"/>
    </row>
    <row r="72" spans="1:39">
      <c r="A72" s="96">
        <v>15</v>
      </c>
      <c r="B72" s="45" t="str" cm="1">
        <f t="array" ref="B72">IF(H72="PROJECT", CHAR(10) &amp; "- " &amp; _xlfn.TEXTJOIN(CHAR(10) &amp; "- ", TRUE, _xlfn._xlws.FILTER($I$9:$I$1000, ($C$9:$C$1000=C72) * ($H$9:$H$1000="Topic"))), "")</f>
        <v/>
      </c>
      <c r="C72" s="45">
        <f t="shared" si="0"/>
        <v>8</v>
      </c>
      <c r="D72" s="57">
        <v>4</v>
      </c>
      <c r="E72" s="58" t="s">
        <v>49</v>
      </c>
      <c r="F72" s="63">
        <v>64</v>
      </c>
      <c r="G72" s="60" t="s">
        <v>163</v>
      </c>
      <c r="H72" s="64" t="s">
        <v>51</v>
      </c>
      <c r="I72" s="61" t="s">
        <v>788</v>
      </c>
      <c r="J72" s="62" t="s">
        <v>789</v>
      </c>
      <c r="K72" s="103" t="str">
        <f t="shared" si="1"/>
        <v xml:space="preserve">[ROLE] Friendly tutor specializing in Python | [TOPIC] Generate basic pseudorandom NumPy arrays by sampling discrete integers, continuous floats, and selecting randomized elements from existing 1D arrays using the modern Generator methods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#64 | Stage 1 📖 Practice | Python - Numpy | 📊 Level: Intermediate | 🌐 Coding5s.com
**Concept:** Basic Random Distributions (integers, random, choice)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basic pseudorandom NumPy arrays by sampling discrete integers, continuous floats, and selecting randomized elements from existing 1D arrays using the modern Generator methods. Topic details: Basic Random Distributions (integers, random, choice)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Python - Numpy | 📊 Level: Intermediate
**Topic:** Generate basic pseudorandom NumPy arrays by sampling discrete integers, continuous floats, and selecting randomized elements from existing 1D arrays using the modern Generator methods
---
 | [FOOTER RULE - STRICT] End your response with: '--- ⚡ *Coding5s Mentor System — Eliminating Epistemic Debt*' | </v>
      </c>
      <c r="M72" s="52">
        <v>0</v>
      </c>
      <c r="N72" s="104" t="str">
        <f t="shared" si="3"/>
        <v>[ROLE] Careless Python Developer | [TASK] Generate debugging challenges in Python | | [TOPIC] Generate basic pseudorandom NumPy arrays by sampling discrete integers, continuous floats, and selecting randomized elements from existing 1D arrays using the modern Generator methods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#64 | Stage 2 🐛 Debug | Python - Numpy | 📊 Level: Intermediate | 🌐 Coding5s.com
Concept: Basic Random Distributions (integers, random, choice)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Python - Numpy | 📊 Level: Intermediate
**Topic:** Generate basic pseudorandom NumPy arrays by sampling discrete integers, continuous floats, and selecting randomized elements from existing 1D arrays using the modern Generator methods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4" t="str">
        <f t="shared" si="5"/>
        <v>[ROLE] Tech Lead | [TASK] Assign incomplete Python script challenges | [TOPIC] Generate basic pseudorandom NumPy arrays by sampling discrete integers, continuous floats, and selecting randomized elements from existing 1D arrays using the modern Generator methods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#64 | Stage 3 🧩 Complete | Python - Numpy | 📊 Level: Intermediate | 🌐 Coding5s.com
**Concept:** Basic Random Distributions (integers, random, choice)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basic pseudorandom NumPy arrays by sampling discrete integers, continuous floats, and selecting randomized elements from existing 1D arrays using the modern Generator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Python - Numpy | 📊 Level: Intermediate
**Topic:** Generate basic pseudorandom NumPy arrays by sampling discrete integers, continuous floats, and selecting randomized elements from existing 1D arrays using the modern Generator methods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4" t="str">
        <f t="shared" si="7"/>
        <v>[ROLE] Tech Lead | [TASK] Provide intentionally messy but functional code for learning debugging and improvement | [TOPIC] Generate basic pseudorandom NumPy arrays by sampling discrete integers, continuous floats, and selecting randomized elements from existing 1D arrays using the modern Generator methods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Python - Numpy | 📊 Level: Intermediate | 🌐 Coding5s.com
**Concept:** Basic Random Distributions (integers, random, choice)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basic pseudorandom NumPy arrays by sampling discrete integers, continuous floats, and selecting randomized elements from existing 1D arrays using the modern Generator methods. Topic details: Basic Random Distributions (integers, random, choice)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Python - Numpy | 📊 Level: Intermediate
**Topic:** Generate basic pseudorandom NumPy arrays by sampling discrete integers, continuous floats, and selecting randomized elements from existing 1D arrays using the modern Generator methods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8" t="str">
        <f t="shared" si="9"/>
        <v>[ROLE] Tech Product Manager assigning a Python Jira Ticket | [TASK] Provide a guided implementation exercise with full solution for learning purposes | [TOPIC] Generate basic pseudorandom NumPy arrays by sampling discrete integers, continuous floats, and selecting randomized elements from existing 1D arrays using the modern Generator methods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Python - Numpy | 📊 Level: Intermediate | 🌐 Coding5s.com
**Concept:** Basic Random Distributions (integers, random, choice)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basic pseudorandom NumPy arrays by sampling discrete integers, continuous floats, and selecting randomized elements from existing 1D arrays using the modern Generator methods. Goal: Basic Random Distributions (integers, random, choice)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Python - Numpy | 📊 Level: Intermediate
**Topic:** Generate basic pseudorandom NumPy arrays by sampling discrete integers, continuous floats, and selecting randomized elements from existing 1D arrays using the modern Generator methods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1"/>
        <v/>
      </c>
      <c r="AA72" s="56" t="str">
        <f t="shared" si="12"/>
        <v/>
      </c>
      <c r="AB72" s="56" t="str">
        <f t="shared" si="13"/>
        <v/>
      </c>
      <c r="AC72" s="56" t="str">
        <f t="shared" si="14"/>
        <v/>
      </c>
      <c r="AD72" s="56" t="str">
        <f t="shared" si="15"/>
        <v/>
      </c>
      <c r="AE72" s="40"/>
      <c r="AF72" s="40"/>
      <c r="AG72" s="40"/>
      <c r="AH72" s="56" t="str">
        <f t="shared" si="16"/>
        <v/>
      </c>
      <c r="AI72" s="54"/>
      <c r="AJ72" s="54"/>
      <c r="AK72" s="54"/>
      <c r="AL72" s="54"/>
      <c r="AM72" s="54"/>
    </row>
    <row r="73" spans="1:39">
      <c r="A73" s="96">
        <v>12</v>
      </c>
      <c r="B73" s="45" t="str" cm="1">
        <f t="array" ref="B73">IF(H73="PROJECT", CHAR(10) &amp; "- " &amp; _xlfn.TEXTJOIN(CHAR(10) &amp; "- ", TRUE, _xlfn._xlws.FILTER($I$9:$I$1000, ($C$9:$C$1000=C73) * ($H$9:$H$1000="Topic"))), "")</f>
        <v/>
      </c>
      <c r="C73" s="45">
        <f t="shared" ref="C73:C136" si="17">IF(AND(H73="Topic",H72="PROJECT"),C72+1,IF(H73="PROJECT",C72,IF(AND(H73="Topic",H72="Topic"),C72,C72+1)))</f>
        <v>8</v>
      </c>
      <c r="D73" s="46">
        <v>4</v>
      </c>
      <c r="E73" s="58" t="s">
        <v>49</v>
      </c>
      <c r="F73" s="67">
        <v>65</v>
      </c>
      <c r="G73" s="53" t="s">
        <v>164</v>
      </c>
      <c r="H73" s="49" t="s">
        <v>51</v>
      </c>
      <c r="I73" s="50" t="s">
        <v>790</v>
      </c>
      <c r="J73" s="51" t="s">
        <v>791</v>
      </c>
      <c r="K73" s="103" t="str">
        <f t="shared" si="1"/>
        <v xml:space="preserve">[ROLE] Friendly tutor specializing in Python | [TOPIC] Model complex statistical probabilities by populating NumPy arrays with values drawn from specific mathematical distributions including normal (Gaussian), uniform, and binomial using the modern random Generator API | [LEVEL] Advanced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#65 | Stage 1 📖 Practice | Python - Numpy | 📊 Level: Advanced | 🌐 Coding5s.com
**Concept:** Statistical Random Distributions (normal, uniform, binomial)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5" t="str">
        <f t="shared" si="2"/>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Numpy | 📊 Level: Advanced
**Topic:** Model complex statistical probabilities by populating NumPy arrays with values drawn from specific mathematical distributions including normal (Gaussian), uniform, and binomial using the modern random Generator API
---
 | [FOOTER RULE - STRICT] End your response with: '--- ⚡ *Coding5s Mentor System — Eliminating Epistemic Debt*' | </v>
      </c>
      <c r="M73" s="53">
        <v>0</v>
      </c>
      <c r="N73" s="104" t="str">
        <f t="shared" si="3"/>
        <v>[ROLE] Careless Python Developer | [TASK] Generate debugging challenges in Python | | [TOPIC] Model complex statistical probabilities by populating NumPy arrays with values drawn from specific mathematical distributions including normal (Gaussian), uniform, and binomial using the modern random Generator API | | [LEVEL] Advanced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#65 | Stage 2 🐛 Debug | Python - Numpy | 📊 Level: Advanced | 🌐 Coding5s.com
Concept: Statistical Random Distributions (normal, uniform, binomial)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5" t="str">
        <f t="shared" si="4"/>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Numpy | 📊 Level: Advanced
**Topic:** Model complex statistical probabilities by populating NumPy arrays with values drawn from specific mathematical distributions including normal (Gaussian), uniform, and binomial using the modern random Generator API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4" t="str">
        <f t="shared" si="5"/>
        <v>[ROLE] Tech Lead | [TASK] Assign incomplete Python script challenges | [TOPIC] Model complex statistical probabilities by populating NumPy arrays with values drawn from specific mathematical distributions including normal (Gaussian), uniform, and binomial using the modern random Generator API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#65 | Stage 3 🧩 Complete | Python - Numpy | 📊 Level: Advanced | 🌐 Coding5s.com
**Concept:** Statistical Random Distributions (normal, uniform, binomial)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complex statistical probabilities by populating NumPy arrays with values drawn from specific mathematical distributions including normal (Gaussian), uniform, and binomial using the modern random Generator API.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5" t="str">
        <f t="shared" si="6"/>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Numpy | 📊 Level: Advanced
**Topic:** Model complex statistical probabilities by populating NumPy arrays with values drawn from specific mathematical distributions including normal (Gaussian), uniform, and binomial using the modern random Generator API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4" t="str">
        <f t="shared" si="7"/>
        <v>[ROLE] Tech Lead | [TASK] Provide intentionally messy but functional code for learning debugging and improvement | [TOPIC] Model complex statistical probabilities by populating NumPy arrays with values drawn from specific mathematical distributions including normal (Gaussian), uniform, and binomial using the modern random Generator API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 Numpy | 📊 Level: Advanced | 🌐 Coding5s.com
**Concept:** Statistical Random Distributions (normal, uniform, binomial)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5" t="str">
        <f t="shared" si="8"/>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Model complex statistical probabilities by populating NumPy arrays with values drawn from specific mathematical distributions including normal (Gaussian), uniform, and binomial using the modern random Generator API. Topic details: Statistical Random Distributions (normal, uniform, binomial)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Numpy | 📊 Level: Advanced
**Topic:** Model complex statistical probabilities by populating NumPy arrays with values drawn from specific mathematical distributions including normal (Gaussian), uniform, and binomial using the modern random Generator API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8" t="str">
        <f t="shared" si="9"/>
        <v>[ROLE] Tech Product Manager assigning a Python Jira Ticket | [TASK] Provide a guided implementation exercise with full solution for learning purposes | [TOPIC] Model complex statistical probabilities by populating NumPy arrays with values drawn from specific mathematical distributions including normal (Gaussian), uniform, and binomial using the modern random Generator API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Numpy | 📊 Level: Advanced | 🌐 Coding5s.com
**Concept:** Statistical Random Distributions (normal, uniform, binomial)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5" t="str">
        <f t="shared" si="10"/>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complex statistical probabilities by populating NumPy arrays with values drawn from specific mathematical distributions including normal (Gaussian), uniform, and binomial using the modern random Generator API. Goal: Statistical Random Distributions (normal, uniform, binomial)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Numpy | 📊 Level: Advanced
**Topic:** Model complex statistical probabilities by populating NumPy arrays with values drawn from specific mathematical distributions including normal (Gaussian), uniform, and binomial using the modern random Generator API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1"/>
        <v/>
      </c>
      <c r="AA73" s="56" t="str">
        <f t="shared" si="12"/>
        <v/>
      </c>
      <c r="AB73" s="56" t="str">
        <f t="shared" si="13"/>
        <v/>
      </c>
      <c r="AC73" s="56" t="str">
        <f t="shared" si="14"/>
        <v/>
      </c>
      <c r="AD73" s="56" t="str">
        <f t="shared" si="15"/>
        <v/>
      </c>
      <c r="AE73" s="40"/>
      <c r="AF73" s="40"/>
      <c r="AG73" s="40"/>
      <c r="AH73" s="56" t="str">
        <f t="shared" si="16"/>
        <v/>
      </c>
      <c r="AI73" s="54"/>
      <c r="AJ73" s="54"/>
      <c r="AK73" s="54"/>
      <c r="AL73" s="54"/>
      <c r="AM73" s="54"/>
    </row>
    <row r="74" spans="1:39">
      <c r="A74" s="96">
        <v>12</v>
      </c>
      <c r="B74" s="45" t="str" cm="1">
        <f t="array" ref="B74">IF(H74="PROJECT", CHAR(10) &amp; "- " &amp; _xlfn.TEXTJOIN(CHAR(10) &amp; "- ", TRUE, _xlfn._xlws.FILTER($I$9:$I$1000, ($C$9:$C$1000=C74) * ($H$9:$H$1000="Topic"))), "")</f>
        <v/>
      </c>
      <c r="C74" s="45">
        <f t="shared" si="17"/>
        <v>8</v>
      </c>
      <c r="D74" s="57">
        <v>3</v>
      </c>
      <c r="E74" s="58" t="s">
        <v>49</v>
      </c>
      <c r="F74" s="54">
        <v>66</v>
      </c>
      <c r="G74" s="52" t="s">
        <v>164</v>
      </c>
      <c r="H74" s="52" t="s">
        <v>51</v>
      </c>
      <c r="I74" s="61" t="s">
        <v>792</v>
      </c>
      <c r="J74" s="62" t="s">
        <v>793</v>
      </c>
      <c r="K74" s="103" t="str">
        <f t="shared" ref="K74:K137" si="18">IF(H74="Topic",
"[ROLE] Friendly tutor specializing in " &amp; $I$2 &amp; " | " &amp;
"[TOPIC] " &amp; I74 &amp; " | " &amp;
"[LEVEL] " &amp; G74 &amp; " | " &amp;
"[COUNT] " &amp; D74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$A74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IF(F74&gt;=10,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IF(G74="Beginner","Do NOT use functions unless absolutely required by the concept. Use flat, linear scripts. ",IF(G74="Intermediate","MUST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IF(F74&gt;=10,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D74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 [TOPIC] Randomize the sequential order of multi-dimensional NumPy arrays by applying in-place modifications utilizing the shuffle() method or generating newly ordered array copies utilizing the permutation() method | [LEVEL] Advanced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#66 | Stage 1 📖 Practice | Python - Numpy | 📊 Level: Advanced | 🌐 Coding5s.com
**Concept:** Random Array Shuffling (shuffle(), permutation())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5" t="str">
        <f t="shared" ref="L74:L137" si="19">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B74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IF(G74="Beginner","Do NOT use functions unless absolutely required by the concept. Use flat, linear scripts. NO classes. ", IF(G74="Intermediate","MUST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Randomize the sequential order of multi-dimensional NumPy arrays by applying in-place modifications utilizing the shuffle() method or generating newly ordered array copies utilizing the permutation() method. Topic details: Random Array Shuffling (shuffle(), permutation())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Numpy | 📊 Level: Advanced
**Topic:** Randomize the sequential order of multi-dimensional NumPy arrays by applying in-place modifications utilizing the shuffle() method or generating newly ordered array copies utilizing the permutation() method
---
 | [FOOTER RULE - STRICT] End your response with: '--- ⚡ *Coding5s Mentor System — Eliminating Epistemic Debt*' | </v>
      </c>
      <c r="M74" s="52">
        <v>0</v>
      </c>
      <c r="N74" s="104" t="str">
        <f t="shared" ref="N74:N137" si="20">IF(H74="Topic",
"[ROLE] Careless " &amp; $I$2 &amp; " Developer | " &amp;
"[TASK] Generate debugging challenges in " &amp; $I$2 &amp; " | | " &amp;
"[TOPIC] " &amp; I74 &amp; " | | " &amp;
"[LEVEL] " &amp; G74 &amp; "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IF(G74="Beginner", "5–15", IF(G74="Intermediate", "10–25", "15–35")) &amp; " lines of EXECUTABLE code per example (STRICT: Do NOT count blank lines towards this limit) " &amp; IF(G74&lt;&gt;"Advanced",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Developer | [TASK] Generate debugging challenges in Python | | [TOPIC] Randomize the sequential order of multi-dimensional NumPy arrays by applying in-place modifications utilizing the shuffle() method or generating newly ordered array copies utilizing the permutation() method | | [LEVEL] Advanced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#66 | Stage 2 🐛 Debug | Python - Numpy | 📊 Level: Advanced | 🌐 Coding5s.com
Concept: Random Array Shuffling (shuffle(), permutation())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5" t="str">
        <f t="shared" ref="O74:O137" si="21">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B74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Numpy | 📊 Level: Advanced
**Topic:** Randomize the sequential order of multi-dimensional NumPy arrays by applying in-place modifications utilizing the shuffle() method or generating newly ordered array copies utilizing the permutation()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4" t="str">
        <f t="shared" ref="Q74:Q137" si="22">IF(H74="Topic",
"[ROLE] Tech Lead | " &amp;
"[TASK] Assign incomplete " &amp; $I$2 &amp; " script challenges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IF(G74="Beginner", "5–15", IF(G74="Intermediate",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script challenges | [TOPIC] Randomize the sequential order of multi-dimensional NumPy arrays by applying in-place modifications utilizing the shuffle() method or generating newly ordered array copies utilizing the permutation() method | [LEVEL] Advanced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#66 | Stage 3 🧩 Complete | Python - Numpy | 📊 Level: Advanced | 🌐 Coding5s.com
**Concept:** Random Array Shuffling (shuffle(), permutation())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Randomize the sequential order of multi-dimensional NumPy arrays by applying in-place modifications utilizing the shuffle() method or generating newly ordered array copies utilizing the permutation()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5" t="str">
        <f t="shared" ref="R74:R137" si="23">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B74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Numpy | 📊 Level: Advanced
**Topic:** Randomize the sequential order of multi-dimensional NumPy arrays by applying in-place modifications utilizing the shuffle() method or generating newly ordered array copies utilizing the permutation()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4" t="str">
        <f t="shared" ref="T74:T137" si="24">IF(H74="Topic",
"[ROLE] Tech Lead | " &amp;
"[TASK] Provide intentionally messy but functional code for learning debugging and improvement | " &amp;
"[TOPIC] " &amp; I74 &amp; " | " &amp;
"[LEVEL] " &amp; G74 &amp; " | " &amp;
"[COUNT] " &amp; D74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IF(G74="Beginner", "Do NOT use functions unless absolutely required by the concept. Use linear scripts. ", IF(G74="Intermediate",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Randomize the sequential order of multi-dimensional NumPy arrays by applying in-place modifications utilizing the shuffle() method or generating newly ordered array copies utilizing the permutation() method | [LEVEL] Advanced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 Numpy | 📊 Level: Advanced | 🌐 Coding5s.com
**Concept:** Random Array Shuffling (shuffle(), permutation())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5" t="str">
        <f t="shared" ref="U74:U137" si="25">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B74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Randomize the sequential order of multi-dimensional NumPy arrays by applying in-place modifications utilizing the shuffle() method or generating newly ordered array copies utilizing the permutation() method. Topic details: Random Array Shuffling (shuffle(), permutation())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Numpy | 📊 Level: Advanced
**Topic:** Randomize the sequential order of multi-dimensional NumPy arrays by applying in-place modifications utilizing the shuffle() method or generating newly ordered array copies utilizing the permutation()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8" t="str">
        <f t="shared" ref="W74:W137" si="26">IF(H74="Topic",
"[ROLE] Tech Product Manager assigning a " &amp; $I$2 &amp; " Jira Ticket | " &amp;
"[TASK] Provide a guided implementation exercise with full solution for learning purposes | " &amp;
"[TOPIC] " &amp; I74 &amp; " | " &amp;
"[LEVEL] " &amp; G74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IF(G74="Beginner", "Use simple scripts or minimal functions. ", IF(G74="Intermediate",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Jira Ticket | [TASK] Provide a guided implementation exercise with full solution for learning purposes | [TOPIC] Randomize the sequential order of multi-dimensional NumPy arrays by applying in-place modifications utilizing the shuffle() method or generating newly ordered array copies utilizing the permutation() method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Numpy | 📊 Level: Advanced | 🌐 Coding5s.com
**Concept:** Random Array Shuffling (shuffle(), permutation())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5" t="str">
        <f t="shared" ref="X74:X137" si="27">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B74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Randomize the sequential order of multi-dimensional NumPy arrays by applying in-place modifications utilizing the shuffle() method or generating newly ordered array copies utilizing the permutation() method. Goal: Random Array Shuffling (shuffle(), permutation())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Numpy | 📊 Level: Advanced
**Topic:** Randomize the sequential order of multi-dimensional NumPy arrays by applying in-place modifications utilizing the shuffle() method or generating newly ordered array copies utilizing the permutation() method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28">IF(H74&lt;&gt;"PROJECT","",
"[TASK] Teach through a practical " &amp; $I$2 &amp; " - " &amp; $I$3 &amp; " project following the micro-learning methodology, acting as a supportive tutor, creating a project about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IF(G74="Beginner", "25–40", IF(G74="Intermediate", "30–60", "40–100")) &amp; " lines (STRICT) - Multi-step flow " &amp; IF(G74&lt;&gt;"Advanced", "- NO classes ", "") &amp; " | " &amp;
"[FUNCTION RULE] " &amp; IF(G74="Beginner", "Avoid functions unless required. Use flat, linear scripts. ", IF(G74="Intermediate",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29">IF(H74&lt;&gt;"PROJECT","",
"[ROLE] Careless " &amp; $I$2 &amp; " Developer | " &amp;
"[TASK] Generate debugging project in " &amp; $I$2 &amp; " | " &amp;
"[PROJECT] " &amp; I74 &amp; " | " &amp;
"[TOPICS USED] " &amp; B74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0">IF(H74&lt;&gt;"PROJECT","",
"[ROLE] Tech Lead | " &amp;
"[TASK] Assign incomplete project script | " &amp;
"[PROJECT] " &amp; I74 &amp; " | " &amp;
"[TOPICS USED] " &amp; B74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"[CODE CONSTRAINTS] MUST be between " &amp; IF(G74="Beginner", "25–40", IF(G74="Intermediate",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1">IF(H74&lt;&gt;"PROJECT","",
"[ROLE] Tech Lead | " &amp;
"[TASK] Provide a messy but functional project for refactoring | " &amp;
"[PROJECT] " &amp; I74 &amp; " | " &amp;
"[TOPICS USED] " &amp; B74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IF(G74="Beginner", "Avoid functions unless required. ", IF(G74="Intermediate",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2">IF(H74&lt;&gt;"PROJECT","",
"[ROLE] Tech Product Manager assigning a " &amp; $I$2 &amp; " Jira Ticket | " &amp;
"[TASK] Provide a guided project implementation with full solution | " &amp;
"[PROJECT] " &amp; I74 &amp; " | " &amp;
"[TOPICS USED] " &amp; B74 &amp; " | " &amp;
"[LEVEL] " &amp; G74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6"/>
        <v/>
      </c>
      <c r="AI74" s="54"/>
      <c r="AJ74" s="54"/>
      <c r="AK74" s="54"/>
      <c r="AL74" s="54"/>
      <c r="AM74" s="54"/>
    </row>
    <row r="75" spans="1:39">
      <c r="A75" s="96" t="s">
        <v>80</v>
      </c>
      <c r="B75" s="45" t="str" cm="1">
        <f t="array" ref="B75">IF(H75="PROJECT", CHAR(10) &amp; "- " &amp; _xlfn.TEXTJOIN(CHAR(10) &amp; "- ", TRUE, _xlfn._xlws.FILTER($I$9:$I$1000, ($C$9:$C$1000=C75) * ($H$9:$H$1000="Topic"))), "")</f>
        <v xml:space="preserve">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v>
      </c>
      <c r="C75" s="45">
        <f t="shared" si="17"/>
        <v>8</v>
      </c>
      <c r="D75" s="46">
        <v>0</v>
      </c>
      <c r="E75" s="58" t="s">
        <v>49</v>
      </c>
      <c r="F75" s="67">
        <v>67</v>
      </c>
      <c r="G75" s="53" t="s">
        <v>164</v>
      </c>
      <c r="H75" s="53" t="s">
        <v>81</v>
      </c>
      <c r="I75" s="50" t="s">
        <v>794</v>
      </c>
      <c r="J75" s="51" t="s">
        <v>795</v>
      </c>
      <c r="K75" s="103" t="str">
        <f t="shared" si="18"/>
        <v>[TASK] Teach through a practical Python - Numpy project following the micro-learning methodology, acting as a supportive tutor, creating a project about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#67 | Stage 1 | Python - Numpy | 📊 Level: Advanced | 🌐 Coding5s.com
**Project:** Monte Carlo Simulation: 2D Random Walk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5"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Monte Carlo 2D random walk simulation that takes step counts and probabilities as input, generates cumulative random directional movements using NumPy RNG and cumulative sums, and outputs final spatial coordinate arrays representing the traversal path. Topics applied in this project: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#67 | Practice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[FOOTER RULE - STRICT] End your response with: '--- ⚡ *Coding5s Mentor System — Eliminating Epistemic Debt*' | </v>
      </c>
      <c r="M75" s="53">
        <v>0</v>
      </c>
      <c r="N75" s="104" t="str">
        <f t="shared" si="20"/>
        <v>[ROLE] Careless Python Developer | [TASK] Generate debugging project in Python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[OUTPUT] Only header, dataset summary or statement (if any), email intro, objective, expected output, broken code, and footer | [HEADER RULE - STRICT] You MUST start your entire response EXACTLY with this markdown block (do not print anything before it):
### 🚀 Project #67 | Stage 2 | Python - Numpy | 📊 Level: Advanced | 🌐 Coding5s.com
Project: Monte Carlo Simulation: 2D Random Walk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#67 | Debug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4" t="str">
        <f t="shared" si="22"/>
        <v>[ROLE] Tech Lead | [TASK] Assign incomplete project script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#67 | Stage 3 | Python - Numpy | 📊 Level: Advanced | 🌐 Coding5s.com
**Project:** Monte Carlo Simulation: 2D Random Walk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#67 | Complete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4" t="str">
        <f t="shared" si="24"/>
        <v>[ROLE] Tech Lead | [TASK] Provide a messy but functional project for refactoring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Tech Lead. A junior wrote this working but messy code. Tone: professional but exhausted | [HEADER RULE - STRICT] You MUST start your entire response EXACTLY with this markdown block (do not print anything before it):
### 🚀 Project #67 | Stage 4 | Python - Numpy | 📊 Level: Advanced | 🌐 Coding5s.com
**Project:** Monte Carlo Simulation: 2D Random Walk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Monte Carlo 2D random walk simulation that takes step counts and probabilities as input, generates cumulative random directional movements using NumPy RNG and cumulative sums, and outputs final spatial coordinate arrays representing the traversal path. Topics involved: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Project objective: Monte Carlo Simulation: 2D Random Walk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#67 | Refactor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8" t="str">
        <f t="shared" si="26"/>
        <v>[ROLE] Tech Product Manager assigning a Python Jira Ticket | [TASK] Provide a guided project implementation with full solution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#67 | Stage 5 | Python - Numpy | 📊 Level: Advanced | 🌐 Coding5s.com
**Project:** Monte Carlo Simulation: 2D Random Walk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Monte Carlo 2D random walk simulation that takes step counts and probabilities as input, generates cumulative random directional movements using NumPy RNG and cumulative sums, and outputs final spatial coordinate arrays representing the traversal path. Topics integrated: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Business Goal: Monte Carlo Simulation: 2D Random Walk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#67 | Extend | Python - Numpy | 📊 Level: Advanced
**Project:** Build a Monte Carlo 2D random walk simulation that takes step counts and probabilities as input, generates cumulative random directional movements using NumPy RNG and cumulative sums, and outputs final spatial coordinate arrays representing the traversal path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28"/>
        <v>[TASK] Teach through a practical Python - Numpy project following the micro-learning methodology, acting as a supportive tutor, creating a project about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#67 | Stage 1 | Python - Numpy | 📊 Level: Advanced | 🌐 Coding5s.com
**Project:** Monte Carlo Simulation: 2D Random Walk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5" s="56" t="str">
        <f t="shared" si="29"/>
        <v>[ROLE] Careless Python Developer | [TASK] Generate debugging project in Python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[OUTPUT] Only header, dataset summary or statement (if any), email intro, objective, expected output, broken code, and footer | [HEADER RULE - STRICT] You MUST start your entire response EXACTLY with this markdown block (do not print anything before it):
### 🚀 Project #67 | Stage 2 | Python - Numpy | 📊 Level: Advanced | 🌐 Coding5s.com
Project: Monte Carlo Simulation: 2D Random Walk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5" s="56" t="str">
        <f t="shared" si="30"/>
        <v>[ROLE] Tech Lead | [TASK] Assign incomplete project script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#67 | Stage 3 | Python - Numpy | 📊 Level: Advanced | 🌐 Coding5s.com
**Project:** Monte Carlo Simulation: 2D Random Walk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5" s="56" t="str">
        <f t="shared" si="31"/>
        <v>[ROLE] Tech Lead | [TASK] Provide a messy but functional project for refactoring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Tech Lead. A junior wrote this working but messy code. Tone: professional but exhausted | [HEADER RULE - STRICT] You MUST start your entire response EXACTLY with this markdown block (do not print anything before it):
### 🚀 Project #67 | Stage 4 | Python - Numpy | 📊 Level: Advanced | 🌐 Coding5s.com
**Project:** Monte Carlo Simulation: 2D Random Walk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5" s="56" t="str">
        <f t="shared" si="32"/>
        <v>[ROLE] Tech Product Manager assigning a Python Jira Ticket | [TASK] Provide a guided project implementation with full solution | [PROJECT] Build a Monte Carlo 2D random walk simulation that takes step counts and probabilities as input, generates cumulative random directional movements using NumPy RNG and cumulative sums, and outputs final spatial coordinate arrays representing the traversal path | [TOPICS USED] 
- Compute essential linear algebra transformations on 2D NumPy square matrices by calculating the multiplicative inverse using np.linalg.inv() and evaluating the matrix determinant using np.linalg.det()
- Resolve advanced linear algebra problems by computing eigenvalues and right eigenvectors using np.linalg.eig() and solving exact linear tensor equations using np.linalg.solve()
- Instantiate the modern NumPy random number generation API by creating a Generator instance using np.random.default_rng() to ensure reproducible and statistically sound pseudorandom state management
- Generate basic pseudorandom NumPy arrays by sampling discrete integers, continuous floats, and selecting randomized elements from existing 1D arrays using the modern Generator methods
- Model complex statistical probabilities by populating NumPy arrays with values drawn from specific mathematical distributions including normal (Gaussian), uniform, and binomial using the modern random Generator API
- Randomize the sequential order of multi-dimensional NumPy arrays by applying in-place modifications utilizing the shuffle() method or generating newly ordered array copies utilizing the permutation() method | [LEVEL] Advanced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#67 | Stage 5 | Python - Numpy | 📊 Level: Advanced | 🌐 Coding5s.com
**Project:** Monte Carlo Simulation: 2D Random Walk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5" s="40"/>
      <c r="AF75" s="40"/>
      <c r="AG75" s="40"/>
      <c r="AH75" s="56" t="str">
        <f t="shared" si="16"/>
        <v/>
      </c>
      <c r="AI75" s="54"/>
      <c r="AJ75" s="54"/>
      <c r="AK75" s="54"/>
      <c r="AL75" s="54"/>
      <c r="AM75" s="54"/>
    </row>
    <row r="76" spans="1:39">
      <c r="A76" s="96">
        <v>15</v>
      </c>
      <c r="B76" s="45" t="str" cm="1">
        <f t="array" ref="B76">IF(H76="PROJECT", CHAR(10) &amp; "- " &amp; _xlfn.TEXTJOIN(CHAR(10) &amp; "- ", TRUE, _xlfn._xlws.FILTER($I$9:$I$1000, ($C$9:$C$1000=C76) * ($H$9:$H$1000="Topic"))), "")</f>
        <v/>
      </c>
      <c r="C76" s="45">
        <f t="shared" si="17"/>
        <v>9</v>
      </c>
      <c r="D76" s="57">
        <v>3</v>
      </c>
      <c r="E76" s="58" t="s">
        <v>796</v>
      </c>
      <c r="F76" s="54">
        <v>68</v>
      </c>
      <c r="G76" s="52" t="s">
        <v>50</v>
      </c>
      <c r="H76" s="52" t="s">
        <v>51</v>
      </c>
      <c r="I76" s="61" t="s">
        <v>797</v>
      </c>
      <c r="J76" s="62" t="s">
        <v>798</v>
      </c>
      <c r="K76" s="103" t="str">
        <f t="shared" si="18"/>
        <v xml:space="preserve">[ROLE] Friendly tutor specializing in Python | [TOPIC] Perform element-wise string manipulations across NumPy arrays of text data by applying vectorized functions from the np.char module such as np.char.add() for concatenation and np.char.upper() for casing transformations | [LEVEL] Beginner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#68 | Stage 1 📖 Practice | Python - Numpy | 📊 Level: Beginner | 🌐 Coding5s.com
**Concept:** Vectorized String Operations (np.char.add(), np.char.upper())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element-wise string manipulations across NumPy arrays of text data by applying vectorized functions from the np.char module such as np.char.add() for concatenation and np.char.upper() for casing transformations. Topic details: Vectorized String Operations (np.char.add(), np.char.upper()) | [LANGUAGE CONSISTENCY RULE] ALL output text MUST be written strictly in (English). | [LANGUAGE SEED CONTEXT] Language Seed Not Necessary | [LANGUAGE] English | [ARCHITECTURAL CONSTRAINTS] Do NOT use functions unless absolutely required by the concept. Use flat, linear scripts.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 Numpy | 📊 Level: Beginner
**Topic:** Perform element-wise string manipulations across NumPy arrays of text data by applying vectorized functions from the np.char module such as np.char.add() for concatenation and np.char.upper() for casing transformations
---
 | [FOOTER RULE - STRICT] End your response with: '--- ⚡ *Coding5s Mentor System — Eliminating Epistemic Debt*' | </v>
      </c>
      <c r="M76" s="52">
        <v>0</v>
      </c>
      <c r="N76" s="104" t="str">
        <f t="shared" si="20"/>
        <v>[ROLE] Careless Python Developer | [TASK] Generate debugging challenges in Python | | [TOPIC] Perform element-wise string manipulations across NumPy arrays of text data by applying vectorized functions from the np.char module such as np.char.add() for concatenation and np.char.upper() for casing transformations | | [LEVEL] Beginner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#68 | Stage 2 🐛 Debug | Python - Numpy | 📊 Level: Beginner | 🌐 Coding5s.com
Concept: Vectorized String Operations (np.char.add(), np.char.upper())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- 5–15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 Numpy | 📊 Level: Beginner
**Topic:** Perform element-wise string manipulations across NumPy arrays of text data by applying vectorized functions from the np.char module such as np.char.add() for concatenation and np.char.upper() for casing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4" t="str">
        <f t="shared" si="22"/>
        <v>[ROLE] Tech Lead | [TASK] Assign incomplete Python script challenges | [TOPIC] Perform element-wise string manipulations across NumPy arrays of text data by applying vectorized functions from the np.char module such as np.char.add() for concatenation and np.char.upper() for casing transformations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#68 | Stage 3 🧩 Complete | Python - Numpy | 📊 Level: Beginner | 🌐 Coding5s.com
**Concept:** Vectorized String Operations (np.char.add(), np.char.upper())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5–15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element-wise string manipulations across NumPy arrays of text data by applying vectorized functions from the np.char module such as np.char.add() for concatenation and np.char.upper() for casing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 Numpy | 📊 Level: Beginner
**Topic:** Perform element-wise string manipulations across NumPy arrays of text data by applying vectorized functions from the np.char module such as np.char.add() for concatenation and np.char.upper() for casing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4" t="str">
        <f t="shared" si="24"/>
        <v>[ROLE] Tech Lead | [TASK] Provide intentionally messy but functional code for learning debugging and improvement | [TOPIC] Perform element-wise string manipulations across NumPy arrays of text data by applying vectorized functions from the np.char module such as np.char.add() for concatenation and np.char.upper() for casing transformations | [LEVEL] Beginner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 Numpy | 📊 Level: Beginner | 🌐 Coding5s.com
**Concept:** Vectorized String Operations (np.char.add(), np.char.upper())
---
 | [LANGUAGE SEED CONTEXT] Language Seed Not Necessary | [FUNCTION RULE] Rule: Do NOT use functions unless absolutely required by the concept. Use linear scripts.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element-wise string manipulations across NumPy arrays of text data by applying vectorized functions from the np.char module such as np.char.add() for concatenation and np.char.upper() for casing transformations. Topic details: Vectorized String Operations (np.char.add(), np.char.upper())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 Numpy | 📊 Level: Beginner
**Topic:** Perform element-wise string manipulations across NumPy arrays of text data by applying vectorized functions from the np.char module such as np.char.add() for concatenation and np.char.upper() for casing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8" t="str">
        <f t="shared" si="26"/>
        <v>[ROLE] Tech Product Manager assigning a Python Jira Ticket | [TASK] Provide a guided implementation exercise with full solution for learning purposes | [TOPIC] Perform element-wise string manipulations across NumPy arrays of text data by applying vectorized functions from the np.char module such as np.char.add() for concatenation and np.char.upper() for casing transformations | [LEVEL] Beginner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 Numpy | 📊 Level: Beginner | 🌐 Coding5s.com
**Concept:** Vectorized String Operations (np.char.add(), np.char.upper())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simple scripts or minimal functions.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element-wise string manipulations across NumPy arrays of text data by applying vectorized functions from the np.char module such as np.char.add() for concatenation and np.char.upper() for casing transformations. Goal: Vectorized String Operations (np.char.add(), np.char.upper())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 Numpy | 📊 Level: Beginner
**Topic:** Perform element-wise string manipulations across NumPy arrays of text data by applying vectorized functions from the np.char module such as np.char.add() for concatenation and np.char.upper() for casing transformations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28"/>
        <v/>
      </c>
      <c r="AA76" s="56" t="str">
        <f t="shared" si="29"/>
        <v/>
      </c>
      <c r="AB76" s="56" t="str">
        <f t="shared" si="30"/>
        <v/>
      </c>
      <c r="AC76" s="56" t="str">
        <f t="shared" si="31"/>
        <v/>
      </c>
      <c r="AD76" s="56" t="str">
        <f t="shared" si="32"/>
        <v/>
      </c>
      <c r="AE76" s="40"/>
      <c r="AF76" s="40"/>
      <c r="AG76" s="40"/>
      <c r="AH76" s="56" t="str">
        <f t="shared" si="16"/>
        <v/>
      </c>
      <c r="AI76" s="54"/>
      <c r="AJ76" s="54"/>
      <c r="AK76" s="54"/>
      <c r="AL76" s="54"/>
      <c r="AM76" s="54"/>
    </row>
    <row r="77" spans="1:39">
      <c r="A77" s="96">
        <v>18</v>
      </c>
      <c r="B77" s="45" t="str" cm="1">
        <f t="array" ref="B77">IF(H77="PROJECT", CHAR(10) &amp; "- " &amp; _xlfn.TEXTJOIN(CHAR(10) &amp; "- ", TRUE, _xlfn._xlws.FILTER($I$9:$I$1000, ($C$9:$C$1000=C77) * ($H$9:$H$1000="Topic"))), "")</f>
        <v/>
      </c>
      <c r="C77" s="45">
        <f t="shared" si="17"/>
        <v>9</v>
      </c>
      <c r="D77" s="46">
        <v>3</v>
      </c>
      <c r="E77" s="58" t="s">
        <v>799</v>
      </c>
      <c r="F77" s="67">
        <v>69</v>
      </c>
      <c r="G77" s="53" t="s">
        <v>163</v>
      </c>
      <c r="H77" s="53" t="s">
        <v>51</v>
      </c>
      <c r="I77" s="50" t="s">
        <v>800</v>
      </c>
      <c r="J77" s="51" t="s">
        <v>801</v>
      </c>
      <c r="K77" s="103" t="str">
        <f t="shared" si="18"/>
        <v xml:space="preserve">[ROLE] Friendly tutor specializing in Python | [TOPIC] Evaluate and filter string-based NumPy arrays by executing vectorized search and matching operations utilizing np.char.find() to locate substrings and np.char.equal() to test for exact string equivalence | [LEVEL] Intermediate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#69 | Stage 1 📖 Practice | Python - Numpy | 📊 Level: Intermediate | 🌐 Coding5s.com
**Concept:** String Searching &amp; Comparison (np.char.find(), np.char.equal())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filter string-based NumPy arrays by executing vectorized search and matching operations utilizing np.char.find() to locate substrings and np.char.equal() to test for exact string equivalence. Topic details: String Searching &amp; Comparison (np.char.find(), np.char.equal())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Numpy | 📊 Level: Intermediate
**Topic:** Evaluate and filter string-based NumPy arrays by executing vectorized search and matching operations utilizing np.char.find() to locate substrings and np.char.equal() to test for exact string equivalence
---
 | [FOOTER RULE - STRICT] End your response with: '--- ⚡ *Coding5s Mentor System — Eliminating Epistemic Debt*' | </v>
      </c>
      <c r="M77" s="53">
        <v>0</v>
      </c>
      <c r="N77" s="104" t="str">
        <f t="shared" si="20"/>
        <v>[ROLE] Careless Python Developer | [TASK] Generate debugging challenges in Python | | [TOPIC] Evaluate and filter string-based NumPy arrays by executing vectorized search and matching operations utilizing np.char.find() to locate substrings and np.char.equal() to test for exact string equivalence | | [LEVEL] Intermediate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#69 | Stage 2 🐛 Debug | Python - Numpy | 📊 Level: Intermediate | 🌐 Coding5s.com
Concept: String Searching &amp; Comparison (np.char.find(), np.char.equal())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Numpy | 📊 Level: Intermediate
**Topic:** Evaluate and filter string-based NumPy arrays by executing vectorized search and matching operations utilizing np.char.find() to locate substrings and np.char.equal() to test for exact string equivalence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4" t="str">
        <f t="shared" si="22"/>
        <v>[ROLE] Tech Lead | [TASK] Assign incomplete Python script challenges | [TOPIC] Evaluate and filter string-based NumPy arrays by executing vectorized search and matching operations utilizing np.char.find() to locate substrings and np.char.equal() to test for exact string equivalence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#69 | Stage 3 🧩 Complete | Python - Numpy | 📊 Level: Intermediate | 🌐 Coding5s.com
**Concept:** String Searching &amp; Comparison (np.char.find(), np.char.equal())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filter string-based NumPy arrays by executing vectorized search and matching operations utilizing np.char.find() to locate substrings and np.char.equal() to test for exact string equivalence.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Numpy | 📊 Level: Intermediate
**Topic:** Evaluate and filter string-based NumPy arrays by executing vectorized search and matching operations utilizing np.char.find() to locate substrings and np.char.equal() to test for exact string equivalence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4" t="str">
        <f t="shared" si="24"/>
        <v>[ROLE] Tech Lead | [TASK] Provide intentionally messy but functional code for learning debugging and improvement | [TOPIC] Evaluate and filter string-based NumPy arrays by executing vectorized search and matching operations utilizing np.char.find() to locate substrings and np.char.equal() to test for exact string equivalence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 Numpy | 📊 Level: Intermediate | 🌐 Coding5s.com
**Concept:** String Searching &amp; Comparison (np.char.find(), np.char.equal())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filter string-based NumPy arrays by executing vectorized search and matching operations utilizing np.char.find() to locate substrings and np.char.equal() to test for exact string equivalence. Topic details: String Searching &amp; Comparison (np.char.find(), np.char.equal())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Numpy | 📊 Level: Intermediate
**Topic:** Evaluate and filter string-based NumPy arrays by executing vectorized search and matching operations utilizing np.char.find() to locate substrings and np.char.equal() to test for exact string equivalence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8" t="str">
        <f t="shared" si="26"/>
        <v>[ROLE] Tech Product Manager assigning a Python Jira Ticket | [TASK] Provide a guided implementation exercise with full solution for learning purposes | [TOPIC] Evaluate and filter string-based NumPy arrays by executing vectorized search and matching operations utilizing np.char.find() to locate substrings and np.char.equal() to test for exact string equivalence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Numpy | 📊 Level: Intermediate | 🌐 Coding5s.com
**Concept:** String Searching &amp; Comparison (np.char.find(), np.char.equal())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filter string-based NumPy arrays by executing vectorized search and matching operations utilizing np.char.find() to locate substrings and np.char.equal() to test for exact string equivalence. Goal: String Searching &amp; Comparison (np.char.find(), np.char.equal())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Numpy | 📊 Level: Intermediate
**Topic:** Evaluate and filter string-based NumPy arrays by executing vectorized search and matching operations utilizing np.char.find() to locate substrings and np.char.equal() to test for exact string equivalence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28"/>
        <v/>
      </c>
      <c r="AA77" s="56" t="str">
        <f t="shared" si="29"/>
        <v/>
      </c>
      <c r="AB77" s="56" t="str">
        <f t="shared" si="30"/>
        <v/>
      </c>
      <c r="AC77" s="56" t="str">
        <f t="shared" si="31"/>
        <v/>
      </c>
      <c r="AD77" s="56" t="str">
        <f t="shared" si="32"/>
        <v/>
      </c>
      <c r="AE77" s="40"/>
      <c r="AF77" s="40"/>
      <c r="AG77" s="40"/>
      <c r="AH77" s="56" t="str">
        <f t="shared" ref="AH77:AH140" si="33">IF(AE77=$B$6,AG77,"")</f>
        <v/>
      </c>
      <c r="AI77" s="54"/>
      <c r="AJ77" s="54"/>
      <c r="AK77" s="54"/>
      <c r="AL77" s="54"/>
      <c r="AM77" s="54"/>
    </row>
    <row r="78" spans="1:39">
      <c r="A78" s="96">
        <v>12</v>
      </c>
      <c r="B78" s="45" t="str" cm="1">
        <f t="array" ref="B78">IF(H78="PROJECT", CHAR(10) &amp; "- " &amp; _xlfn.TEXTJOIN(CHAR(10) &amp; "- ", TRUE, _xlfn._xlws.FILTER($I$9:$I$1000, ($C$9:$C$1000=C78) * ($H$9:$H$1000="Topic"))), "")</f>
        <v/>
      </c>
      <c r="C78" s="45">
        <f t="shared" si="17"/>
        <v>9</v>
      </c>
      <c r="D78" s="57">
        <v>5</v>
      </c>
      <c r="E78" s="58" t="s">
        <v>802</v>
      </c>
      <c r="F78" s="54">
        <v>70</v>
      </c>
      <c r="G78" s="52" t="s">
        <v>164</v>
      </c>
      <c r="H78" s="52" t="s">
        <v>51</v>
      </c>
      <c r="I78" s="61" t="s">
        <v>803</v>
      </c>
      <c r="J78" s="62" t="s">
        <v>804</v>
      </c>
      <c r="K78" s="103" t="str">
        <f t="shared" si="18"/>
        <v xml:space="preserve">[ROLE] Friendly tutor specializing in Python | [TOPIC] Construct complex memory-mapped data records utilizing NumPy structured arrays and np.recarray to group heterogeneous data types (such as integers, floats, and strings) into named composite fields within a single array structure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#70 | Stage 1 📖 Practice | Python - Numpy | 📊 Level: Advanced | 🌐 Coding5s.com
**Concept:** Structured Arrays &amp; Mixed Data Types (np.recarray)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Numpy | 📊 Level: Advanced
**Topic:** Construct complex memory-mapped data records utilizing NumPy structured arrays and np.recarray to group heterogeneous data types (such as integers, floats, and strings) into named composite fields within a single array structure
---
 | [FOOTER RULE - STRICT] End your response with: '--- ⚡ *Coding5s Mentor System — Eliminating Epistemic Debt*' | </v>
      </c>
      <c r="M78" s="52">
        <v>0</v>
      </c>
      <c r="N78" s="104" t="str">
        <f t="shared" si="20"/>
        <v>[ROLE] Careless Python Developer | [TASK] Generate debugging challenges in Python | | [TOPIC] Construct complex memory-mapped data records utilizing NumPy structured arrays and np.recarray to group heterogeneous data types (such as integers, floats, and strings) into named composite fields within a single array structure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#70 | Stage 2 🐛 Debug | Python - Numpy | 📊 Level: Advanced | 🌐 Coding5s.com
Concept: Structured Arrays &amp; Mixed Data Types (np.recarray)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Numpy | 📊 Level: Advanced
**Topic:** Construct complex memory-mapped data records utilizing NumPy structured arrays and np.recarray to group heterogeneous data types (such as integers, floats, and strings) into named composite fields within a single array structure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4" t="str">
        <f t="shared" si="22"/>
        <v>[ROLE] Tech Lead | [TASK] Assign incomplete Python script challenges | [TOPIC] Construct complex memory-mapped data records utilizing NumPy structured arrays and np.recarray to group heterogeneous data types (such as integers, floats, and strings) into named composite fields within a single array structure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#70 | Stage 3 🧩 Complete | Python - Numpy | 📊 Level: Advanced | 🌐 Coding5s.com
**Concept:** Structured Arrays &amp; Mixed Data Types (np.recarray)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complex memory-mapped data records utilizing NumPy structured arrays and np.recarray to group heterogeneous data types (such as integers, floats, and strings) into named composite fields within a single array structure.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Numpy | 📊 Level: Advanced
**Topic:** Construct complex memory-mapped data records utilizing NumPy structured arrays and np.recarray to group heterogeneous data types (such as integers, floats, and strings) into named composite fields within a single array structure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4" t="str">
        <f t="shared" si="24"/>
        <v>[ROLE] Tech Lead | [TASK] Provide intentionally messy but functional code for learning debugging and improvement | [TOPIC] Construct complex memory-mapped data records utilizing NumPy structured arrays and np.recarray to group heterogeneous data types (such as integers, floats, and strings) into named composite fields within a single array structure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 Numpy | 📊 Level: Advanced | 🌐 Coding5s.com
**Concept:** Structured Arrays &amp; Mixed Data Types (np.recarray)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complex memory-mapped data records utilizing NumPy structured arrays and np.recarray to group heterogeneous data types (such as integers, floats, and strings) into named composite fields within a single array structure. Topic details: Structured Arrays &amp; Mixed Data Types (np.recarray)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Numpy | 📊 Level: Advanced
**Topic:** Construct complex memory-mapped data records utilizing NumPy structured arrays and np.recarray to group heterogeneous data types (such as integers, floats, and strings) into named composite fields within a single array structure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8" t="str">
        <f t="shared" si="26"/>
        <v>[ROLE] Tech Product Manager assigning a Python Jira Ticket | [TASK] Provide a guided implementation exercise with full solution for learning purposes | [TOPIC] Construct complex memory-mapped data records utilizing NumPy structured arrays and np.recarray to group heterogeneous data types (such as integers, floats, and strings) into named composite fields within a single array structure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Numpy | 📊 Level: Advanced | 🌐 Coding5s.com
**Concept:** Structured Arrays &amp; Mixed Data Types (np.recarray)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complex memory-mapped data records utilizing NumPy structured arrays and np.recarray to group heterogeneous data types (such as integers, floats, and strings) into named composite fields within a single array structure. Goal: Structured Arrays &amp; Mixed Data Types (np.recarray)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Numpy | 📊 Level: Advanced
**Topic:** Construct complex memory-mapped data records utilizing NumPy structured arrays and np.recarray to group heterogeneous data types (such as integers, floats, and strings) into named composite fields within a single array structure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28"/>
        <v/>
      </c>
      <c r="AA78" s="56" t="str">
        <f t="shared" si="29"/>
        <v/>
      </c>
      <c r="AB78" s="56" t="str">
        <f t="shared" si="30"/>
        <v/>
      </c>
      <c r="AC78" s="56" t="str">
        <f t="shared" si="31"/>
        <v/>
      </c>
      <c r="AD78" s="56" t="str">
        <f t="shared" si="32"/>
        <v/>
      </c>
      <c r="AE78" s="40"/>
      <c r="AF78" s="40"/>
      <c r="AG78" s="40"/>
      <c r="AH78" s="56" t="str">
        <f t="shared" si="33"/>
        <v/>
      </c>
      <c r="AI78" s="54"/>
      <c r="AJ78" s="54"/>
      <c r="AK78" s="54"/>
      <c r="AL78" s="54"/>
      <c r="AM78" s="54"/>
    </row>
    <row r="79" spans="1:39">
      <c r="A79" s="96">
        <v>12</v>
      </c>
      <c r="B79" s="45" t="str" cm="1">
        <f t="array" ref="B79">IF(H79="PROJECT", CHAR(10) &amp; "- " &amp; _xlfn.TEXTJOIN(CHAR(10) &amp; "- ", TRUE, _xlfn._xlws.FILTER($I$9:$I$1000, ($C$9:$C$1000=C79) * ($H$9:$H$1000="Topic"))), "")</f>
        <v/>
      </c>
      <c r="C79" s="45">
        <f t="shared" si="17"/>
        <v>9</v>
      </c>
      <c r="D79" s="46">
        <v>3</v>
      </c>
      <c r="E79" s="58" t="s">
        <v>805</v>
      </c>
      <c r="F79" s="67">
        <v>71</v>
      </c>
      <c r="G79" s="53" t="s">
        <v>163</v>
      </c>
      <c r="H79" s="53" t="s">
        <v>51</v>
      </c>
      <c r="I79" s="50" t="s">
        <v>806</v>
      </c>
      <c r="J79" s="51" t="s">
        <v>807</v>
      </c>
      <c r="K79" s="103" t="str">
        <f t="shared" si="18"/>
        <v xml:space="preserve">[ROLE] Friendly tutor specializing in Python | [TOPIC] Persist and retrieve standalone NumPy arrays to and from local disk storage efficiently by executing the binary np.save() function to write .npy files and the np.load() function to restore them into active memory | [LEVEL] Intermediate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#71 | Stage 1 📖 Practice | Python - Numpy | 📊 Level: Intermediate | 🌐 Coding5s.com
**Concept:** Saving &amp; Loading Single Arrays (np.save(), np.load())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Persist and retrieve standalone NumPy arrays to and from local disk storage efficiently by executing the binary np.save() function to write .npy files and the np.load() function to restore them into active memory. Topic details: Saving &amp; Loading Single Arrays (np.save(), np.load())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Numpy | 📊 Level: Intermediate
**Topic:** Persist and retrieve standalone NumPy arrays to and from local disk storage efficiently by executing the binary np.save() function to write .npy files and the np.load() function to restore them into active memory
---
 | [FOOTER RULE - STRICT] End your response with: '--- ⚡ *Coding5s Mentor System — Eliminating Epistemic Debt*' | </v>
      </c>
      <c r="M79" s="53">
        <v>0</v>
      </c>
      <c r="N79" s="104" t="str">
        <f t="shared" si="20"/>
        <v>[ROLE] Careless Python Developer | [TASK] Generate debugging challenges in Python | | [TOPIC] Persist and retrieve standalone NumPy arrays to and from local disk storage efficiently by executing the binary np.save() function to write .npy files and the np.load() function to restore them into active memory | | [LEVEL] Intermediate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#71 | Stage 2 🐛 Debug | Python - Numpy | 📊 Level: Intermediate | 🌐 Coding5s.com
Concept: Saving &amp; Loading Single Arrays (np.save(), np.load())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Numpy | 📊 Level: Intermediate
**Topic:** Persist and retrieve standalone NumPy arrays to and from local disk storage efficiently by executing the binary np.save() function to write .npy files and the np.load() function to restore them into active memory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4" t="str">
        <f t="shared" si="22"/>
        <v>[ROLE] Tech Lead | [TASK] Assign incomplete Python script challenges | [TOPIC] Persist and retrieve standalone NumPy arrays to and from local disk storage efficiently by executing the binary np.save() function to write .npy files and the np.load() function to restore them into active memory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#71 | Stage 3 🧩 Complete | Python - Numpy | 📊 Level: Intermediate | 🌐 Coding5s.com
**Concept:** Saving &amp; Loading Single Arrays (np.save(), np.load())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Persist and retrieve standalone NumPy arrays to and from local disk storage efficiently by executing the binary np.save() function to write .npy files and the np.load() function to restore them into active memory.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Numpy | 📊 Level: Intermediate
**Topic:** Persist and retrieve standalone NumPy arrays to and from local disk storage efficiently by executing the binary np.save() function to write .npy files and the np.load() function to restore them into active memory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4" t="str">
        <f t="shared" si="24"/>
        <v>[ROLE] Tech Lead | [TASK] Provide intentionally messy but functional code for learning debugging and improvement | [TOPIC] Persist and retrieve standalone NumPy arrays to and from local disk storage efficiently by executing the binary np.save() function to write .npy files and the np.load() function to restore them into active memory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 Numpy | 📊 Level: Intermediate | 🌐 Coding5s.com
**Concept:** Saving &amp; Loading Single Arrays (np.save(), np.load())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Persist and retrieve standalone NumPy arrays to and from local disk storage efficiently by executing the binary np.save() function to write .npy files and the np.load() function to restore them into active memory. Topic details: Saving &amp; Loading Single Arrays (np.save(), np.load())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Numpy | 📊 Level: Intermediate
**Topic:** Persist and retrieve standalone NumPy arrays to and from local disk storage efficiently by executing the binary np.save() function to write .npy files and the np.load() function to restore them into active memory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8" t="str">
        <f t="shared" si="26"/>
        <v>[ROLE] Tech Product Manager assigning a Python Jira Ticket | [TASK] Provide a guided implementation exercise with full solution for learning purposes | [TOPIC] Persist and retrieve standalone NumPy arrays to and from local disk storage efficiently by executing the binary np.save() function to write .npy files and the np.load() function to restore them into active memory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Numpy | 📊 Level: Intermediate | 🌐 Coding5s.com
**Concept:** Saving &amp; Loading Single Arrays (np.save(), np.load())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Persist and retrieve standalone NumPy arrays to and from local disk storage efficiently by executing the binary np.save() function to write .npy files and the np.load() function to restore them into active memory. Goal: Saving &amp; Loading Single Arrays (np.save(), np.load())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Numpy | 📊 Level: Intermediate
**Topic:** Persist and retrieve standalone NumPy arrays to and from local disk storage efficiently by executing the binary np.save() function to write .npy files and the np.load() function to restore them into active memory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28"/>
        <v/>
      </c>
      <c r="AA79" s="56" t="str">
        <f t="shared" si="29"/>
        <v/>
      </c>
      <c r="AB79" s="56" t="str">
        <f t="shared" si="30"/>
        <v/>
      </c>
      <c r="AC79" s="56" t="str">
        <f t="shared" si="31"/>
        <v/>
      </c>
      <c r="AD79" s="56" t="str">
        <f t="shared" si="32"/>
        <v/>
      </c>
      <c r="AE79" s="40"/>
      <c r="AF79" s="40"/>
      <c r="AG79" s="40"/>
      <c r="AH79" s="56" t="str">
        <f t="shared" si="33"/>
        <v/>
      </c>
      <c r="AI79" s="54"/>
      <c r="AJ79" s="54"/>
      <c r="AK79" s="54"/>
      <c r="AL79" s="54"/>
      <c r="AM79" s="54"/>
    </row>
    <row r="80" spans="1:39">
      <c r="A80" s="96">
        <v>15</v>
      </c>
      <c r="B80" s="45" t="str" cm="1">
        <f t="array" ref="B80">IF(H80="PROJECT", CHAR(10) &amp; "- " &amp; _xlfn.TEXTJOIN(CHAR(10) &amp; "- ", TRUE, _xlfn._xlws.FILTER($I$9:$I$1000, ($C$9:$C$1000=C80) * ($H$9:$H$1000="Topic"))), "")</f>
        <v/>
      </c>
      <c r="C80" s="45">
        <f t="shared" si="17"/>
        <v>9</v>
      </c>
      <c r="D80" s="57">
        <v>4</v>
      </c>
      <c r="E80" s="58" t="s">
        <v>808</v>
      </c>
      <c r="F80" s="54">
        <v>72</v>
      </c>
      <c r="G80" s="52" t="s">
        <v>163</v>
      </c>
      <c r="H80" s="60" t="s">
        <v>51</v>
      </c>
      <c r="I80" s="61" t="s">
        <v>809</v>
      </c>
      <c r="J80" s="62" t="s">
        <v>810</v>
      </c>
      <c r="K80" s="103" t="str">
        <f t="shared" si="18"/>
        <v xml:space="preserve">[ROLE] Friendly tutor specializing in Python | [TOPIC] Archive and restore multiple NumPy arrays simultaneously by utilizing np.savez() for compressed binary archives, and facilitate human-readable data exchange by using np.savetxt() and np.loadtxt() for standard text files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#72 | Stage 1 📖 Practice | Python - Numpy | 📊 Level: Intermediate | 🌐 Coding5s.com
**Concept:** Saving &amp; Loading Multiple Arrays or Text (np.savez(), np.savetxt(), np.loadtxt())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Numpy | 📊 Level: Intermediate
**Topic:** Archive and restore multiple NumPy arrays simultaneously by utilizing np.savez() for compressed binary archives, and facilitate human-readable data exchange by using np.savetxt() and np.loadtxt() for standard text files
---
 | [FOOTER RULE - STRICT] End your response with: '--- ⚡ *Coding5s Mentor System — Eliminating Epistemic Debt*' | </v>
      </c>
      <c r="M80" s="52">
        <v>0</v>
      </c>
      <c r="N80" s="104" t="str">
        <f t="shared" si="20"/>
        <v>[ROLE] Careless Python Developer | [TASK] Generate debugging challenges in Python | | [TOPIC] Archive and restore multiple NumPy arrays simultaneously by utilizing np.savez() for compressed binary archives, and facilitate human-readable data exchange by using np.savetxt() and np.loadtxt() for standard text files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#72 | Stage 2 🐛 Debug | Python - Numpy | 📊 Level: Intermediate | 🌐 Coding5s.com
Concept: Saving &amp; Loading Multiple Arrays or Text (np.savez(), np.savetxt(), np.loadtxt())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Numpy | 📊 Level: Intermediate
**Topic:** Archive and restore multiple NumPy arrays simultaneously by utilizing np.savez() for compressed binary archives, and facilitate human-readable data exchange by using np.savetxt() and np.loadtxt() for standard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4" t="str">
        <f t="shared" si="22"/>
        <v>[ROLE] Tech Lead | [TASK] Assign incomplete Python script challenges | [TOPIC] Archive and restore multiple NumPy arrays simultaneously by utilizing np.savez() for compressed binary archives, and facilitate human-readable data exchange by using np.savetxt() and np.loadtxt() for standard text files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#72 | Stage 3 🧩 Complete | Python - Numpy | 📊 Level: Intermediate | 🌐 Coding5s.com
**Concept:** Saving &amp; Loading Multiple Arrays or Text (np.savez(), np.savetxt(), np.loadtxt())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Archive and restore multiple NumPy arrays simultaneously by utilizing np.savez() for compressed binary archives, and facilitate human-readable data exchange by using np.savetxt() and np.loadtxt() for standard text files.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Numpy | 📊 Level: Intermediate
**Topic:** Archive and restore multiple NumPy arrays simultaneously by utilizing np.savez() for compressed binary archives, and facilitate human-readable data exchange by using np.savetxt() and np.loadtxt() for standard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4" t="str">
        <f t="shared" si="24"/>
        <v>[ROLE] Tech Lead | [TASK] Provide intentionally messy but functional code for learning debugging and improvement | [TOPIC] Archive and restore multiple NumPy arrays simultaneously by utilizing np.savez() for compressed binary archives, and facilitate human-readable data exchange by using np.savetxt() and np.loadtxt() for standard text files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 Numpy | 📊 Level: Intermediate | 🌐 Coding5s.com
**Concept:** Saving &amp; Loading Multiple Arrays or Text (np.savez(), np.savetxt(), np.loadtxt())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Archive and restore multiple NumPy arrays simultaneously by utilizing np.savez() for compressed binary archives, and facilitate human-readable data exchange by using np.savetxt() and np.loadtxt() for standard text files. Topic details: Saving &amp; Loading Multiple Arrays or Text (np.savez(), np.savetxt(), np.loadtxt())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Numpy | 📊 Level: Intermediate
**Topic:** Archive and restore multiple NumPy arrays simultaneously by utilizing np.savez() for compressed binary archives, and facilitate human-readable data exchange by using np.savetxt() and np.loadtxt() for standard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8" t="str">
        <f t="shared" si="26"/>
        <v>[ROLE] Tech Product Manager assigning a Python Jira Ticket | [TASK] Provide a guided implementation exercise with full solution for learning purposes | [TOPIC] Archive and restore multiple NumPy arrays simultaneously by utilizing np.savez() for compressed binary archives, and facilitate human-readable data exchange by using np.savetxt() and np.loadtxt() for standard text files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Numpy | 📊 Level: Intermediate | 🌐 Coding5s.com
**Concept:** Saving &amp; Loading Multiple Arrays or Text (np.savez(), np.savetxt(), np.loadtxt())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Archive and restore multiple NumPy arrays simultaneously by utilizing np.savez() for compressed binary archives, and facilitate human-readable data exchange by using np.savetxt() and np.loadtxt() for standard text files. Goal: Saving &amp; Loading Multiple Arrays or Text (np.savez(), np.savetxt(), np.loadtxt())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Numpy | 📊 Level: Intermediate
**Topic:** Archive and restore multiple NumPy arrays simultaneously by utilizing np.savez() for compressed binary archives, and facilitate human-readable data exchange by using np.savetxt() and np.loadtxt() for standard text files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28"/>
        <v/>
      </c>
      <c r="AA80" s="56" t="str">
        <f t="shared" si="29"/>
        <v/>
      </c>
      <c r="AB80" s="56" t="str">
        <f t="shared" si="30"/>
        <v/>
      </c>
      <c r="AC80" s="56" t="str">
        <f t="shared" si="31"/>
        <v/>
      </c>
      <c r="AD80" s="56" t="str">
        <f t="shared" si="32"/>
        <v/>
      </c>
      <c r="AE80" s="40"/>
      <c r="AF80" s="40"/>
      <c r="AG80" s="40"/>
      <c r="AH80" s="56" t="str">
        <f t="shared" si="33"/>
        <v/>
      </c>
      <c r="AI80" s="54"/>
      <c r="AJ80" s="54"/>
      <c r="AK80" s="54"/>
      <c r="AL80" s="54"/>
      <c r="AM80" s="54"/>
    </row>
    <row r="81" spans="1:39">
      <c r="A81" s="96">
        <v>15</v>
      </c>
      <c r="B81" s="45" t="str" cm="1">
        <f t="array" ref="B81">IF(H81="PROJECT", CHAR(10) &amp; "- " &amp; _xlfn.TEXTJOIN(CHAR(10) &amp; "- ", TRUE, _xlfn._xlws.FILTER($I$9:$I$1000, ($C$9:$C$1000=C81) * ($H$9:$H$1000="Topic"))), "")</f>
        <v/>
      </c>
      <c r="C81" s="45">
        <f t="shared" si="17"/>
        <v>9</v>
      </c>
      <c r="D81" s="46">
        <v>3</v>
      </c>
      <c r="E81" s="58" t="s">
        <v>49</v>
      </c>
      <c r="F81" s="67">
        <v>73</v>
      </c>
      <c r="G81" s="53" t="s">
        <v>163</v>
      </c>
      <c r="H81" s="53" t="s">
        <v>51</v>
      </c>
      <c r="I81" s="50" t="s">
        <v>811</v>
      </c>
      <c r="J81" s="51" t="s">
        <v>812</v>
      </c>
      <c r="K81" s="103" t="str">
        <f t="shared" si="18"/>
        <v xml:space="preserve">[ROLE] Friendly tutor specializing in Python | [TOPIC] Displace elements within a multi-dimensional NumPy array along specified axes utilizing the np.roll() function to create circular spatial shifts without altering the underlying structural dimensions | [LEVEL] Intermediate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#73 | Stage 1 📖 Practice | Python - Numpy | 📊 Level: Intermediate | 🌐 Coding5s.com
**Concept:** Shifting Array Elements (np.roll())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Displace elements within a multi-dimensional NumPy array along specified axes utilizing the np.roll() function to create circular spatial shifts without altering the underlying structural dimensions. Topic details: Shifting Array Elements (np.roll())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Python - Numpy | 📊 Level: Intermediate
**Topic:** Displace elements within a multi-dimensional NumPy array along specified axes utilizing the np.roll() function to create circular spatial shifts without altering the underlying structural dimensions
---
 | [FOOTER RULE - STRICT] End your response with: '--- ⚡ *Coding5s Mentor System — Eliminating Epistemic Debt*' | </v>
      </c>
      <c r="M81" s="53">
        <v>0</v>
      </c>
      <c r="N81" s="104" t="str">
        <f t="shared" si="20"/>
        <v>[ROLE] Careless Python Developer | [TASK] Generate debugging challenges in Python | | [TOPIC] Displace elements within a multi-dimensional NumPy array along specified axes utilizing the np.roll() function to create circular spatial shifts without altering the underlying structural dimensions | | [LEVEL] Intermediate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#73 | Stage 2 🐛 Debug | Python - Numpy | 📊 Level: Intermediate | 🌐 Coding5s.com
Concept: Shifting Array Elements (np.roll())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Python - Numpy | 📊 Level: Intermediate
**Topic:** Displace elements within a multi-dimensional NumPy array along specified axes utilizing the np.roll() function to create circular spatial shifts without altering the underlying structural dimensions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4" t="str">
        <f t="shared" si="22"/>
        <v>[ROLE] Tech Lead | [TASK] Assign incomplete Python script challenges | [TOPIC] Displace elements within a multi-dimensional NumPy array along specified axes utilizing the np.roll() function to create circular spatial shifts without altering the underlying structural dimensions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#73 | Stage 3 🧩 Complete | Python - Numpy | 📊 Level: Intermediate | 🌐 Coding5s.com
**Concept:** Shifting Array Elements (np.roll())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Displace elements within a multi-dimensional NumPy array along specified axes utilizing the np.roll() function to create circular spatial shifts without altering the underlying structural dimensions.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Python - Numpy | 📊 Level: Intermediate
**Topic:** Displace elements within a multi-dimensional NumPy array along specified axes utilizing the np.roll() function to create circular spatial shifts without altering the underlying structural dimensions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4" t="str">
        <f t="shared" si="24"/>
        <v>[ROLE] Tech Lead | [TASK] Provide intentionally messy but functional code for learning debugging and improvement | [TOPIC] Displace elements within a multi-dimensional NumPy array along specified axes utilizing the np.roll() function to create circular spatial shifts without altering the underlying structural dimensions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Python - Numpy | 📊 Level: Intermediate | 🌐 Coding5s.com
**Concept:** Shifting Array Elements (np.roll())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Displace elements within a multi-dimensional NumPy array along specified axes utilizing the np.roll() function to create circular spatial shifts without altering the underlying structural dimensions. Topic details: Shifting Array Elements (np.roll())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Python - Numpy | 📊 Level: Intermediate
**Topic:** Displace elements within a multi-dimensional NumPy array along specified axes utilizing the np.roll() function to create circular spatial shifts without altering the underlying structural dimensions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8" t="str">
        <f t="shared" si="26"/>
        <v>[ROLE] Tech Product Manager assigning a Python Jira Ticket | [TASK] Provide a guided implementation exercise with full solution for learning purposes | [TOPIC] Displace elements within a multi-dimensional NumPy array along specified axes utilizing the np.roll() function to create circular spatial shifts without altering the underlying structural dimensions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Python - Numpy | 📊 Level: Intermediate | 🌐 Coding5s.com
**Concept:** Shifting Array Elements (np.roll())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Displace elements within a multi-dimensional NumPy array along specified axes utilizing the np.roll() function to create circular spatial shifts without altering the underlying structural dimensions. Goal: Shifting Array Elements (np.roll())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Python - Numpy | 📊 Level: Intermediate
**Topic:** Displace elements within a multi-dimensional NumPy array along specified axes utilizing the np.roll() function to create circular spatial shifts without altering the underlying structural dimensions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28"/>
        <v/>
      </c>
      <c r="AA81" s="56" t="str">
        <f t="shared" si="29"/>
        <v/>
      </c>
      <c r="AB81" s="56" t="str">
        <f t="shared" si="30"/>
        <v/>
      </c>
      <c r="AC81" s="56" t="str">
        <f t="shared" si="31"/>
        <v/>
      </c>
      <c r="AD81" s="56" t="str">
        <f t="shared" si="32"/>
        <v/>
      </c>
      <c r="AE81" s="40"/>
      <c r="AF81" s="40"/>
      <c r="AG81" s="40"/>
      <c r="AH81" s="56" t="str">
        <f t="shared" si="33"/>
        <v/>
      </c>
      <c r="AI81" s="54"/>
      <c r="AJ81" s="54"/>
      <c r="AK81" s="54"/>
      <c r="AL81" s="54"/>
      <c r="AM81" s="54"/>
    </row>
    <row r="82" spans="1:39">
      <c r="A82" s="96">
        <v>18</v>
      </c>
      <c r="B82" s="45" t="str" cm="1">
        <f t="array" ref="B82">IF(H82="PROJECT", CHAR(10) &amp; "- " &amp; _xlfn.TEXTJOIN(CHAR(10) &amp; "- ", TRUE, _xlfn._xlws.FILTER($I$9:$I$1000, ($C$9:$C$1000=C82) * ($H$9:$H$1000="Topic"))), "")</f>
        <v/>
      </c>
      <c r="C82" s="45">
        <f t="shared" si="17"/>
        <v>9</v>
      </c>
      <c r="D82" s="57">
        <v>4</v>
      </c>
      <c r="E82" s="58" t="s">
        <v>49</v>
      </c>
      <c r="F82" s="54">
        <v>74</v>
      </c>
      <c r="G82" s="52" t="s">
        <v>163</v>
      </c>
      <c r="H82" s="52" t="s">
        <v>51</v>
      </c>
      <c r="I82" s="61" t="s">
        <v>813</v>
      </c>
      <c r="J82" s="62" t="s">
        <v>814</v>
      </c>
      <c r="K82" s="103" t="str">
        <f t="shared" si="18"/>
        <v xml:space="preserve">[ROLE] Friendly tutor specializing in Python | [TOPIC] Expand the physical boundaries of existing NumPy arrays by dynamically injecting constant values or repeated edge elements around the perimeter utilizing the highly configurable np.pad() function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#74 | Stage 1 📖 Practice | Python - Numpy | 📊 Level: Intermediate | 🌐 Coding5s.com
**Concept:** Padding Arrays (np.pad())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Expand the physical boundaries of existing NumPy arrays by dynamically injecting constant values or repeated edge elements around the perimeter utilizing the highly configurable np.pad() function. Topic details: Padding Arrays (np.pad())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Numpy | 📊 Level: Intermediate
**Topic:** Expand the physical boundaries of existing NumPy arrays by dynamically injecting constant values or repeated edge elements around the perimeter utilizing the highly configurable np.pad() function
---
 | [FOOTER RULE - STRICT] End your response with: '--- ⚡ *Coding5s Mentor System — Eliminating Epistemic Debt*' | </v>
      </c>
      <c r="M82" s="52">
        <v>0</v>
      </c>
      <c r="N82" s="104" t="str">
        <f t="shared" si="20"/>
        <v>[ROLE] Careless Python Developer | [TASK] Generate debugging challenges in Python | | [TOPIC] Expand the physical boundaries of existing NumPy arrays by dynamically injecting constant values or repeated edge elements around the perimeter utilizing the highly configurable np.pad() function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#74 | Stage 2 🐛 Debug | Python - Numpy | 📊 Level: Intermediate | 🌐 Coding5s.com
Concept: Padding Arrays (np.pad())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Expand the physical boundaries of existing NumPy arrays by dynamically injecting constant values or repeated edge elements around the perimeter utilizing the highly configurable np.pad() function. Topic details: Padding Arrays (np.pad())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Numpy | 📊 Level: Intermediate
**Topic:** Expand the physical boundaries of existing NumPy arrays by dynamically injecting constant values or repeated edge elements around the perimeter utilizing the highly configurable np.pad()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4" t="str">
        <f t="shared" si="22"/>
        <v>[ROLE] Tech Lead | [TASK] Assign incomplete Python script challenges | [TOPIC] Expand the physical boundaries of existing NumPy arrays by dynamically injecting constant values or repeated edge elements around the perimeter utilizing the highly configurable np.pad() function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#74 | Stage 3 🧩 Complete | Python - Numpy | 📊 Level: Intermediate | 🌐 Coding5s.com
**Concept:** Padding Arrays (np.pad())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Expand the physical boundaries of existing NumPy arrays by dynamically injecting constant values or repeated edge elements around the perimeter utilizing the highly configurable np.pad()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Expand the physical boundaries of existing NumPy arrays by dynamically injecting constant values or repeated edge elements around the perimeter utilizing the highly configurable np.pad() function. Topic details: Padding Arrays (np.pad())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Numpy | 📊 Level: Intermediate
**Topic:** Expand the physical boundaries of existing NumPy arrays by dynamically injecting constant values or repeated edge elements around the perimeter utilizing the highly configurable np.pad()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4" t="str">
        <f t="shared" si="24"/>
        <v>[ROLE] Tech Lead | [TASK] Provide intentionally messy but functional code for learning debugging and improvement | [TOPIC] Expand the physical boundaries of existing NumPy arrays by dynamically injecting constant values or repeated edge elements around the perimeter utilizing the highly configurable np.pad() function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 Numpy | 📊 Level: Intermediate | 🌐 Coding5s.com
**Concept:** Padding Arrays (np.pad())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Expand the physical boundaries of existing NumPy arrays by dynamically injecting constant values or repeated edge elements around the perimeter utilizing the highly configurable np.pad() function. Topic details: Padding Arrays (np.pad())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Numpy | 📊 Level: Intermediate
**Topic:** Expand the physical boundaries of existing NumPy arrays by dynamically injecting constant values or repeated edge elements around the perimeter utilizing the highly configurable np.pad()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8" t="str">
        <f t="shared" si="26"/>
        <v>[ROLE] Tech Product Manager assigning a Python Jira Ticket | [TASK] Provide a guided implementation exercise with full solution for learning purposes | [TOPIC] Expand the physical boundaries of existing NumPy arrays by dynamically injecting constant values or repeated edge elements around the perimeter utilizing the highly configurable np.pad() function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Numpy | 📊 Level: Intermediate | 🌐 Coding5s.com
**Concept:** Padding Arrays (np.pad())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Expand the physical boundaries of existing NumPy arrays by dynamically injecting constant values or repeated edge elements around the perimeter utilizing the highly configurable np.pad() function. Goal: Padding Arrays (np.pad())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Numpy | 📊 Level: Intermediate
**Topic:** Expand the physical boundaries of existing NumPy arrays by dynamically injecting constant values or repeated edge elements around the perimeter utilizing the highly configurable np.pad()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28"/>
        <v/>
      </c>
      <c r="AA82" s="56" t="str">
        <f t="shared" si="29"/>
        <v/>
      </c>
      <c r="AB82" s="56" t="str">
        <f t="shared" si="30"/>
        <v/>
      </c>
      <c r="AC82" s="56" t="str">
        <f t="shared" si="31"/>
        <v/>
      </c>
      <c r="AD82" s="56" t="str">
        <f t="shared" si="32"/>
        <v/>
      </c>
      <c r="AE82" s="40"/>
      <c r="AF82" s="40"/>
      <c r="AG82" s="40"/>
      <c r="AH82" s="56" t="str">
        <f t="shared" si="33"/>
        <v/>
      </c>
      <c r="AI82" s="54"/>
      <c r="AJ82" s="54"/>
      <c r="AK82" s="54"/>
      <c r="AL82" s="54"/>
      <c r="AM82" s="54"/>
    </row>
    <row r="83" spans="1:39">
      <c r="A83" s="96" t="s">
        <v>80</v>
      </c>
      <c r="B83" s="45" t="str" cm="1">
        <f t="array" ref="B83">IF(H83="PROJECT", CHAR(10) &amp; "- " &amp; _xlfn.TEXTJOIN(CHAR(10) &amp; "- ", TRUE, _xlfn._xlws.FILTER($I$9:$I$1000, ($C$9:$C$1000=C83) * ($H$9:$H$1000="Topic"))), "")</f>
        <v xml:space="preserve">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v>
      </c>
      <c r="C83" s="45">
        <f t="shared" si="17"/>
        <v>9</v>
      </c>
      <c r="D83" s="46">
        <v>0</v>
      </c>
      <c r="E83" s="58" t="s">
        <v>815</v>
      </c>
      <c r="F83" s="67">
        <v>75</v>
      </c>
      <c r="G83" s="53" t="s">
        <v>163</v>
      </c>
      <c r="H83" s="53" t="s">
        <v>81</v>
      </c>
      <c r="I83" s="50" t="s">
        <v>816</v>
      </c>
      <c r="J83" s="51" t="s">
        <v>817</v>
      </c>
      <c r="K83" s="103" t="str">
        <f t="shared" si="18"/>
        <v>[TASK] Teach through a practical Python - Numpy project following the micro-learning methodology, acting as a supportive tutor, creating a project about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Numpy | 📊 Level: Intermediate | 🌐 Coding5s.com
**Project:** Automated Data Cleaning &amp; Formatting for Sensor Logs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3"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sensor log cleaner that takes a raw, noisy NumPy array of sequential sensor readings, applies array padding to handle boundary conditions, shifts elements to calculate moving differences, and outputs a formatted, smoothed data array. Topics applied in this project: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#75 | Practice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[FOOTER RULE - STRICT] End your response with: '--- ⚡ *Coding5s Mentor System — Eliminating Epistemic Debt*' | </v>
      </c>
      <c r="M83" s="53">
        <v>0</v>
      </c>
      <c r="N83" s="104" t="str">
        <f t="shared" si="20"/>
        <v>[ROLE] Careless Python Developer | [TASK] Generate debugging project in Python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[OUTPUT] Only header, dataset summary or statement (if any), email intro, objective, expected output, broken code, and footer | [HEADER RULE - STRICT] You MUST start your entire response EXACTLY with this markdown block (do not print anything before it):
### 🚀 Project #75 | Stage 2 | Python - Numpy | 📊 Level: Intermediate | 🌐 Coding5s.com
Project: Automated Data Cleaning &amp; Formatting for Sensor Logs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3"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#75 | Debug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4" t="str">
        <f t="shared" si="22"/>
        <v>[ROLE] Tech Lead | [TASK] Assign incomplete project script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Numpy | 📊 Level: Intermediate | 🌐 Coding5s.com
**Project:** Automated Data Cleaning &amp; Formatting for Sensor Logs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3"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#75 | Complete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4" t="str">
        <f t="shared" si="24"/>
        <v>[ROLE] Tech Lead | [TASK] Provide a messy but functional project for refactoring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Tech Lead. A junior wrote this working but messy code. Tone: professional but exhausted | [HEADER RULE - STRICT] You MUST start your entire response EXACTLY with this markdown block (do not print anything before it):
### 🚀 Project #75 | Stage 4 | Python - Numpy | 📊 Level: Intermediate | 🌐 Coding5s.com
**Project:** Automated Data Cleaning &amp; Formatting for Sensor Logs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3"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sensor log cleaner that takes a raw, noisy NumPy array of sequential sensor readings, applies array padding to handle boundary conditions, shifts elements to calculate moving differences, and outputs a formatted, smoothed data array. Topics involved: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Project objective: Automated Data Cleaning &amp; Formatting for Sensor Logs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#75 | Refactor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8" t="str">
        <f t="shared" si="26"/>
        <v>[ROLE] Tech Product Manager assigning a Python Jira Ticket | [TASK] Provide a guided project implementation with full solution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#75 | Stage 5 | Python - Numpy | 📊 Level: Intermediate | 🌐 Coding5s.com
**Project:** Automated Data Cleaning &amp; Formatting for Sensor Logs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3"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sensor log cleaner that takes a raw, noisy NumPy array of sequential sensor readings, applies array padding to handle boundary conditions, shifts elements to calculate moving differences, and outputs a formatted, smoothed data array. Topics integrated: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Business Goal: Automated Data Cleaning &amp; Formatting for Sensor Logs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#75 | Extend | Python - Numpy | 📊 Level: Intermediate
**Project:** Build an automated sensor log cleaner that takes a raw, noisy NumPy array of sequential sensor readings, applies array padding to handle boundary conditions, shifts elements to calculate moving differences, and outputs a formatted, smoothed data array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28"/>
        <v>[TASK] Teach through a practical Python - Numpy project following the micro-learning methodology, acting as a supportive tutor, creating a project about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30–60 lines (STRICT) - Multi-step flow - NO classes  | [FUNCTION RULE] MUST use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#75 | Stage 1 | Python - Numpy | 📊 Level: Intermediate | 🌐 Coding5s.com
**Project:** Automated Data Cleaning &amp; Formatting for Sensor Logs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3" s="56" t="str">
        <f t="shared" si="29"/>
        <v>[ROLE] Careless Python Developer | [TASK] Generate debugging project in Python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[OUTPUT] Only header, dataset summary or statement (if any), email intro, objective, expected output, broken code, and footer | [HEADER RULE - STRICT] You MUST start your entire response EXACTLY with this markdown block (do not print anything before it):
### 🚀 Project #75 | Stage 2 | Python - Numpy | 📊 Level: Intermediate | 🌐 Coding5s.com
Project: Automated Data Cleaning &amp; Formatting for Sensor Logs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3" s="56" t="str">
        <f t="shared" si="30"/>
        <v>[ROLE] Tech Lead | [TASK] Assign incomplete project script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#75 | Stage 3 | Python - Numpy | 📊 Level: Intermediate | 🌐 Coding5s.com
**Project:** Automated Data Cleaning &amp; Formatting for Sensor Logs
---
 | [CODE CONSTRAINTS] MUST be between 30–60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3" s="56" t="str">
        <f t="shared" si="31"/>
        <v>[ROLE] Tech Lead | [TASK] Provide a messy but functional project for refactoring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Tech Lead. A junior wrote this working but messy code. Tone: professional but exhausted | [HEADER RULE - STRICT] You MUST start your entire response EXACTLY with this markdown block (do not print anything before it):
### 🚀 Project #75 | Stage 4 | Python - Numpy | 📊 Level: Intermediate | 🌐 Coding5s.com
**Project:** Automated Data Cleaning &amp; Formatting for Sensor Logs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Functions optional.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3" s="56" t="str">
        <f t="shared" si="32"/>
        <v>[ROLE] Tech Product Manager assigning a Python Jira Ticket | [TASK] Provide a guided project implementation with full solution | [PROJECT] Build an automated sensor log cleaner that takes a raw, noisy NumPy array of sequential sensor readings, applies array padding to handle boundary conditions, shifts elements to calculate moving differences, and outputs a formatted, smoothed data array | [TOPICS USED] 
- Perform element-wise string manipulations across NumPy arrays of text data by applying vectorized functions from the np.char module such as np.char.add() for concatenation and np.char.upper() for casing transformations
- Evaluate and filter string-based NumPy arrays by executing vectorized search and matching operations utilizing np.char.find() to locate substrings and np.char.equal() to test for exact string equivalence
- Construct complex memory-mapped data records utilizing NumPy structured arrays and np.recarray to group heterogeneous data types (such as integers, floats, and strings) into named composite fields within a single array structure
- Persist and retrieve standalone NumPy arrays to and from local disk storage efficiently by executing the binary np.save() function to write .npy files and the np.load() function to restore them into active memory
- Archive and restore multiple NumPy arrays simultaneously by utilizing np.savez() for compressed binary archives, and facilitate human-readable data exchange by using np.savetxt() and np.loadtxt() for standard text files
- Displace elements within a multi-dimensional NumPy array along specified axes utilizing the np.roll() function to create circular spatial shifts without altering the underlying structural dimensions
- Expand the physical boundaries of existing NumPy arrays by dynamically injecting constant values or repeated edge elements around the perimeter utilizing the highly configurable np.pad() function | [LEVEL] Intermediate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#75 | Stage 5 | Python - Numpy | 📊 Level: Intermediate | 🌐 Coding5s.com
**Project:** Automated Data Cleaning &amp; Formatting for Sensor Logs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3" s="40"/>
      <c r="AF83" s="40"/>
      <c r="AG83" s="40"/>
      <c r="AH83" s="56" t="str">
        <f t="shared" si="33"/>
        <v/>
      </c>
      <c r="AI83" s="54"/>
      <c r="AJ83" s="54"/>
      <c r="AK83" s="54"/>
      <c r="AL83" s="54"/>
      <c r="AM83" s="54"/>
    </row>
    <row r="84" spans="1:39">
      <c r="A84" s="96">
        <v>12</v>
      </c>
      <c r="B84" s="45" t="str" cm="1">
        <f t="array" ref="B84">IF(H84="PROJECT", CHAR(10) &amp; "- " &amp; _xlfn.TEXTJOIN(CHAR(10) &amp; "- ", TRUE, _xlfn._xlws.FILTER($I$9:$I$1000, ($C$9:$C$1000=C84) * ($H$9:$H$1000="Topic"))), "")</f>
        <v/>
      </c>
      <c r="C84" s="45">
        <f t="shared" si="17"/>
        <v>10</v>
      </c>
      <c r="D84" s="57">
        <v>3</v>
      </c>
      <c r="E84" s="58" t="s">
        <v>49</v>
      </c>
      <c r="F84" s="54">
        <v>75</v>
      </c>
      <c r="G84" s="52" t="s">
        <v>163</v>
      </c>
      <c r="H84" s="52" t="s">
        <v>51</v>
      </c>
      <c r="I84" s="61" t="s">
        <v>818</v>
      </c>
      <c r="J84" s="62" t="s">
        <v>819</v>
      </c>
      <c r="K84" s="103" t="str">
        <f t="shared" si="18"/>
        <v xml:space="preserve">[ROLE] Friendly tutor specializing in Python | [TOPIC] Extract or construct diagonal matrix elements across 2D NumPy arrays utilizing np.diag() and calculate the algebraic sum of the main diagonal utilizing the np.trace() function | [LEVEL] Intermediate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#75 | Stage 1 📖 Practice | Python - Numpy | 📊 Level: Intermediate | 🌐 Coding5s.com
**Concept:** Diagonal Operations (np.diag(), np.trace())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or construct diagonal matrix elements across 2D NumPy arrays utilizing np.diag() and calculate the algebraic sum of the main diagonal utilizing the np.trace() function. Topic details: Diagonal Operations (np.diag(), np.trace())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 Numpy | 📊 Level: Intermediate
**Topic:** Extract or construct diagonal matrix elements across 2D NumPy arrays utilizing np.diag() and calculate the algebraic sum of the main diagonal utilizing the np.trace() function
---
 | [FOOTER RULE - STRICT] End your response with: '--- ⚡ *Coding5s Mentor System — Eliminating Epistemic Debt*' | </v>
      </c>
      <c r="M84" s="52">
        <v>0</v>
      </c>
      <c r="N84" s="104" t="str">
        <f t="shared" si="20"/>
        <v>[ROLE] Careless Python Developer | [TASK] Generate debugging challenges in Python | | [TOPIC] Extract or construct diagonal matrix elements across 2D NumPy arrays utilizing np.diag() and calculate the algebraic sum of the main diagonal utilizing the np.trace() function | | [LEVEL] Intermediate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#75 | Stage 2 🐛 Debug | Python - Numpy | 📊 Level: Intermediate | 🌐 Coding5s.com
Concept: Diagonal Operations (np.diag(), np.trace())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or construct diagonal matrix elements across 2D NumPy arrays utilizing np.diag() and calculate the algebraic sum of the main diagonal utilizing the np.trace() function. Topic details: Diagonal Operations (np.diag(), np.trace())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 Numpy | 📊 Level: Intermediate
**Topic:** Extract or construct diagonal matrix elements across 2D NumPy arrays utilizing np.diag() and calculate the algebraic sum of the main diagonal utilizing the np.trace()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4" t="str">
        <f t="shared" si="22"/>
        <v>[ROLE] Tech Lead | [TASK] Assign incomplete Python script challenges | [TOPIC] Extract or construct diagonal matrix elements across 2D NumPy arrays utilizing np.diag() and calculate the algebraic sum of the main diagonal utilizing the np.trace() function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#75 | Stage 3 🧩 Complete | Python - Numpy | 📊 Level: Intermediate | 🌐 Coding5s.com
**Concept:** Diagonal Operations (np.diag(), np.trace())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or construct diagonal matrix elements across 2D NumPy arrays utilizing np.diag() and calculate the algebraic sum of the main diagonal utilizing the np.trace()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or construct diagonal matrix elements across 2D NumPy arrays utilizing np.diag() and calculate the algebraic sum of the main diagonal utilizing the np.trace() function. Topic details: Diagonal Operations (np.diag(), np.trace())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 Numpy | 📊 Level: Intermediate
**Topic:** Extract or construct diagonal matrix elements across 2D NumPy arrays utilizing np.diag() and calculate the algebraic sum of the main diagonal utilizing the np.trace()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4" t="str">
        <f t="shared" si="24"/>
        <v>[ROLE] Tech Lead | [TASK] Provide intentionally messy but functional code for learning debugging and improvement | [TOPIC] Extract or construct diagonal matrix elements across 2D NumPy arrays utilizing np.diag() and calculate the algebraic sum of the main diagonal utilizing the np.trace() function | [LEVEL] Intermediate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 Numpy | 📊 Level: Intermediate | 🌐 Coding5s.com
**Concept:** Diagonal Operations (np.diag(), np.trace())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or construct diagonal matrix elements across 2D NumPy arrays utilizing np.diag() and calculate the algebraic sum of the main diagonal utilizing the np.trace() function. Topic details: Diagonal Operations (np.diag(), np.trace())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 Numpy | 📊 Level: Intermediate
**Topic:** Extract or construct diagonal matrix elements across 2D NumPy arrays utilizing np.diag() and calculate the algebraic sum of the main diagonal utilizing the np.trace()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8" t="str">
        <f t="shared" si="26"/>
        <v>[ROLE] Tech Product Manager assigning a Python Jira Ticket | [TASK] Provide a guided implementation exercise with full solution for learning purposes | [TOPIC] Extract or construct diagonal matrix elements across 2D NumPy arrays utilizing np.diag() and calculate the algebraic sum of the main diagonal utilizing the np.trace() function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 Numpy | 📊 Level: Intermediate | 🌐 Coding5s.com
**Concept:** Diagonal Operations (np.diag(), np.trace())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or construct diagonal matrix elements across 2D NumPy arrays utilizing np.diag() and calculate the algebraic sum of the main diagonal utilizing the np.trace() function. Goal: Diagonal Operations (np.diag(), np.trace())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 Numpy | 📊 Level: Intermediate
**Topic:** Extract or construct diagonal matrix elements across 2D NumPy arrays utilizing np.diag() and calculate the algebraic sum of the main diagonal utilizing the np.trace() function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28"/>
        <v/>
      </c>
      <c r="AA84" s="56" t="str">
        <f t="shared" si="29"/>
        <v/>
      </c>
      <c r="AB84" s="56" t="str">
        <f t="shared" si="30"/>
        <v/>
      </c>
      <c r="AC84" s="56" t="str">
        <f t="shared" si="31"/>
        <v/>
      </c>
      <c r="AD84" s="56" t="str">
        <f t="shared" si="32"/>
        <v/>
      </c>
      <c r="AE84" s="40"/>
      <c r="AF84" s="40"/>
      <c r="AG84" s="40"/>
      <c r="AH84" s="56" t="str">
        <f t="shared" si="33"/>
        <v/>
      </c>
      <c r="AI84" s="54"/>
      <c r="AJ84" s="54"/>
      <c r="AK84" s="54"/>
      <c r="AL84" s="54"/>
      <c r="AM84" s="54"/>
    </row>
    <row r="85" spans="1:39">
      <c r="A85" s="96">
        <v>12</v>
      </c>
      <c r="B85" s="45" t="str" cm="1">
        <f t="array" ref="B85">IF(H85="PROJECT", CHAR(10) &amp; "- " &amp; _xlfn.TEXTJOIN(CHAR(10) &amp; "- ", TRUE, _xlfn._xlws.FILTER($I$9:$I$1000, ($C$9:$C$1000=C85) * ($H$9:$H$1000="Topic"))), "")</f>
        <v/>
      </c>
      <c r="C85" s="45">
        <f t="shared" si="17"/>
        <v>10</v>
      </c>
      <c r="D85" s="46">
        <v>4</v>
      </c>
      <c r="E85" s="58" t="s">
        <v>49</v>
      </c>
      <c r="F85" s="67">
        <v>76</v>
      </c>
      <c r="G85" s="53" t="s">
        <v>163</v>
      </c>
      <c r="H85" s="53" t="s">
        <v>51</v>
      </c>
      <c r="I85" s="50" t="s">
        <v>820</v>
      </c>
      <c r="J85" s="51" t="s">
        <v>821</v>
      </c>
      <c r="K85" s="103" t="str">
        <f t="shared" si="18"/>
        <v xml:space="preserve">[ROLE] Friendly tutor specializing in Python | [TOPIC] Represent and manipulate temporal data precisely within NumPy arrays by initializing specialized np.datetime64 objects for absolute timestamps and np.timedelta64 objects to calculate relative time intervals | [LEVEL] Intermediate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Encapsulate logic in def blocks.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#76 | Stage 1 📖 Practice | Python - Numpy | 📊 Level: Intermediate | 🌐 Coding5s.com
**Concept:** Date and Time Arrays (np.datetime64, np.timedelta64)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Represent and manipulate temporal data precisely within NumPy arrays by initializing specialized np.datetime64 objects for absolute timestamps and np.timedelta64 objects to calculate relative time intervals. Topic details: Date and Time Arrays (np.datetime64, np.timedelta64) | [LANGUAGE CONSISTENCY RULE] ALL output text MUST be written strictly in (English). | [LANGUAGE SEED CONTEXT] Language Seed Not Necessary | [LANGUAGE] English | [ARCHITECTURAL CONSTRAINTS] MUST use modular functions ONLY IF the student attempted them or the exercise explicitly demands it. Do NOT over-refactor flat scripts just to make them modular. NO classes.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Numpy | 📊 Level: Intermediate
**Topic:** Represent and manipulate temporal data precisely within NumPy arrays by initializing specialized np.datetime64 objects for absolute timestamps and np.timedelta64 objects to calculate relative time intervals
---
 | [FOOTER RULE - STRICT] End your response with: '--- ⚡ *Coding5s Mentor System — Eliminating Epistemic Debt*' | </v>
      </c>
      <c r="M85" s="53">
        <v>0</v>
      </c>
      <c r="N85" s="104" t="str">
        <f t="shared" si="20"/>
        <v>[ROLE] Careless Python Developer | [TASK] Generate debugging challenges in Python | | [TOPIC] Represent and manipulate temporal data precisely within NumPy arrays by initializing specialized np.datetime64 objects for absolute timestamps and np.timedelta64 objects to calculate relative time intervals | | [LEVEL] Intermediate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#76 | Stage 2 🐛 Debug | Python - Numpy | 📊 Level: Intermediate | 🌐 Coding5s.com
Concept: Date and Time Arrays (np.datetime64, np.timedelta64)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- 10–25 lines of EXECUTABLE code per example (STRICT: Do NOT count blank lines towards this limit) - NO classes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Numpy | 📊 Level: Intermediate
**Topic:** Represent and manipulate temporal data precisely within NumPy arrays by initializing specialized np.datetime64 objects for absolute timestamps and np.timedelta64 objects to calculate relative time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4" t="str">
        <f t="shared" si="22"/>
        <v>[ROLE] Tech Lead | [TASK] Assign incomplete Python script challenges | [TOPIC] Represent and manipulate temporal data precisely within NumPy arrays by initializing specialized np.datetime64 objects for absolute timestamps and np.timedelta64 objects to calculate relative time intervals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#76 | Stage 3 🧩 Complete | Python - Numpy | 📊 Level: Intermediate | 🌐 Coding5s.com
**Concept:** Date and Time Arrays (np.datetime64, np.timedelta64)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10–25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Represent and manipulate temporal data precisely within NumPy arrays by initializing specialized np.datetime64 objects for absolute timestamps and np.timedelta64 objects to calculate relative time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Numpy | 📊 Level: Intermediate
**Topic:** Represent and manipulate temporal data precisely within NumPy arrays by initializing specialized np.datetime64 objects for absolute timestamps and np.timedelta64 objects to calculate relative time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4" t="str">
        <f t="shared" si="24"/>
        <v>[ROLE] Tech Lead | [TASK] Provide intentionally messy but functional code for learning debugging and improvement | [TOPIC] Represent and manipulate temporal data precisely within NumPy arrays by initializing specialized np.datetime64 objects for absolute timestamps and np.timedelta64 objects to calculate relative time intervals | [LEVEL] Intermediate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 Numpy | 📊 Level: Intermediate | 🌐 Coding5s.com
**Concept:** Date and Time Arrays (np.datetime64, np.timedelta64)
---
 | [LANGUAGE SEED CONTEXT] Language Seed Not Necessary | [FUNCTION RULE] Rule: Functions are optional. Use them only if they improve clarity. Avoid over-engineering.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Represent and manipulate temporal data precisely within NumPy arrays by initializing specialized np.datetime64 objects for absolute timestamps and np.timedelta64 objects to calculate relative time intervals. Topic details: Date and Time Arrays (np.datetime64, np.timedelta64)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Numpy | 📊 Level: Intermediate
**Topic:** Represent and manipulate temporal data precisely within NumPy arrays by initializing specialized np.datetime64 objects for absolute timestamps and np.timedelta64 objects to calculate relative time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8" t="str">
        <f t="shared" si="26"/>
        <v>[ROLE] Tech Product Manager assigning a Python Jira Ticket | [TASK] Provide a guided implementation exercise with full solution for learning purposes | [TOPIC] Represent and manipulate temporal data precisely within NumPy arrays by initializing specialized np.datetime64 objects for absolute timestamps and np.timedelta64 objects to calculate relative time intervals | [LEVEL] Intermediate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Numpy | 📊 Level: Intermediate | 🌐 Coding5s.com
**Concept:** Date and Time Arrays (np.datetime64, np.timedelta64)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functions where appropriate.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Represent and manipulate temporal data precisely within NumPy arrays by initializing specialized np.datetime64 objects for absolute timestamps and np.timedelta64 objects to calculate relative time intervals. Goal: Date and Time Arrays (np.datetime64, np.timedelta64)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Numpy | 📊 Level: Intermediate
**Topic:** Represent and manipulate temporal data precisely within NumPy arrays by initializing specialized np.datetime64 objects for absolute timestamps and np.timedelta64 objects to calculate relative time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28"/>
        <v/>
      </c>
      <c r="AA85" s="56" t="str">
        <f t="shared" si="29"/>
        <v/>
      </c>
      <c r="AB85" s="56" t="str">
        <f t="shared" si="30"/>
        <v/>
      </c>
      <c r="AC85" s="56" t="str">
        <f t="shared" si="31"/>
        <v/>
      </c>
      <c r="AD85" s="56" t="str">
        <f t="shared" si="32"/>
        <v/>
      </c>
      <c r="AE85" s="40"/>
      <c r="AF85" s="40"/>
      <c r="AG85" s="40"/>
      <c r="AH85" s="56" t="str">
        <f t="shared" si="33"/>
        <v/>
      </c>
      <c r="AI85" s="54"/>
      <c r="AJ85" s="54"/>
      <c r="AK85" s="54"/>
      <c r="AL85" s="54"/>
      <c r="AM85" s="54"/>
    </row>
    <row r="86" spans="1:39">
      <c r="A86" s="96">
        <v>12</v>
      </c>
      <c r="B86" s="45" t="str" cm="1">
        <f t="array" ref="B86">IF(H86="PROJECT", CHAR(10) &amp; "- " &amp; _xlfn.TEXTJOIN(CHAR(10) &amp; "- ", TRUE, _xlfn._xlws.FILTER($I$9:$I$1000, ($C$9:$C$1000=C86) * ($H$9:$H$1000="Topic"))), "")</f>
        <v/>
      </c>
      <c r="C86" s="45">
        <f t="shared" si="17"/>
        <v>10</v>
      </c>
      <c r="D86" s="57">
        <v>4</v>
      </c>
      <c r="E86" s="58" t="s">
        <v>822</v>
      </c>
      <c r="F86" s="54">
        <v>77</v>
      </c>
      <c r="G86" s="52" t="s">
        <v>164</v>
      </c>
      <c r="H86" s="52" t="s">
        <v>51</v>
      </c>
      <c r="I86" s="61" t="s">
        <v>823</v>
      </c>
      <c r="J86" s="62" t="s">
        <v>824</v>
      </c>
      <c r="K86" s="103" t="str">
        <f t="shared" si="18"/>
        <v xml:space="preserve">[ROLE] Friendly tutor specializing in Python | [TOPIC] Categorize continuous numerical NumPy array data into discrete analytical bins utilizing np.digitize() to map values to thresholds and np.histogram() to compute frequency distributions across defined spatial intervals | [LEVEL] Advanced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#77 | Stage 1 📖 Practice | Python - Numpy | 📊 Level: Advanced | 🌐 Coding5s.com
**Concept:** Binning and Discretizing Data (np.digitize(), np.histogram())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Numpy | 📊 Level: Advanced
**Topic:** Categorize continuous numerical NumPy array data into discrete analytical bins utilizing np.digitize() to map values to thresholds and np.histogram() to compute frequency distributions across defined spatial intervals
---
 | [FOOTER RULE - STRICT] End your response with: '--- ⚡ *Coding5s Mentor System — Eliminating Epistemic Debt*' | </v>
      </c>
      <c r="M86" s="52">
        <v>0</v>
      </c>
      <c r="N86" s="104" t="str">
        <f t="shared" si="20"/>
        <v>[ROLE] Careless Python Developer | [TASK] Generate debugging challenges in Python | | [TOPIC] Categorize continuous numerical NumPy array data into discrete analytical bins utilizing np.digitize() to map values to thresholds and np.histogram() to compute frequency distributions across defined spatial intervals | | [LEVEL] Advanced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#77 | Stage 2 🐛 Debug | Python - Numpy | 📊 Level: Advanced | 🌐 Coding5s.com
Concept: Binning and Discretizing Data (np.digitize(), np.histogram())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Numpy | 📊 Level: Advanced
**Topic:** Categorize continuous numerical NumPy array data into discrete analytical bins utilizing np.digitize() to map values to thresholds and np.histogram() to compute frequency distributions across defined spatial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4" t="str">
        <f t="shared" si="22"/>
        <v>[ROLE] Tech Lead | [TASK] Assign incomplete Python script challenges | [TOPIC] Categorize continuous numerical NumPy array data into discrete analytical bins utilizing np.digitize() to map values to thresholds and np.histogram() to compute frequency distributions across defined spatial intervals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#77 | Stage 3 🧩 Complete | Python - Numpy | 📊 Level: Advanced | 🌐 Coding5s.com
**Concept:** Binning and Discretizing Data (np.digitize(), np.histogram())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Categorize continuous numerical NumPy array data into discrete analytical bins utilizing np.digitize() to map values to thresholds and np.histogram() to compute frequency distributions across defined spatial intervals.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Numpy | 📊 Level: Advanced
**Topic:** Categorize continuous numerical NumPy array data into discrete analytical bins utilizing np.digitize() to map values to thresholds and np.histogram() to compute frequency distributions across defined spatial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4" t="str">
        <f t="shared" si="24"/>
        <v>[ROLE] Tech Lead | [TASK] Provide intentionally messy but functional code for learning debugging and improvement | [TOPIC] Categorize continuous numerical NumPy array data into discrete analytical bins utilizing np.digitize() to map values to thresholds and np.histogram() to compute frequency distributions across defined spatial intervals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 Numpy | 📊 Level: Advanced | 🌐 Coding5s.com
**Concept:** Binning and Discretizing Data (np.digitize(), np.histogram())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Categorize continuous numerical NumPy array data into discrete analytical bins utilizing np.digitize() to map values to thresholds and np.histogram() to compute frequency distributions across defined spatial intervals. Topic details: Binning and Discretizing Data (np.digitize(), np.histogram())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Numpy | 📊 Level: Advanced
**Topic:** Categorize continuous numerical NumPy array data into discrete analytical bins utilizing np.digitize() to map values to thresholds and np.histogram() to compute frequency distributions across defined spatial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8" t="str">
        <f t="shared" si="26"/>
        <v>[ROLE] Tech Product Manager assigning a Python Jira Ticket | [TASK] Provide a guided implementation exercise with full solution for learning purposes | [TOPIC] Categorize continuous numerical NumPy array data into discrete analytical bins utilizing np.digitize() to map values to thresholds and np.histogram() to compute frequency distributions across defined spatial intervals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Numpy | 📊 Level: Advanced | 🌐 Coding5s.com
**Concept:** Binning and Discretizing Data (np.digitize(), np.histogram())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Categorize continuous numerical NumPy array data into discrete analytical bins utilizing np.digitize() to map values to thresholds and np.histogram() to compute frequency distributions across defined spatial intervals. Goal: Binning and Discretizing Data (np.digitize(), np.histogram())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Numpy | 📊 Level: Advanced
**Topic:** Categorize continuous numerical NumPy array data into discrete analytical bins utilizing np.digitize() to map values to thresholds and np.histogram() to compute frequency distributions across defined spatial intervals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28"/>
        <v/>
      </c>
      <c r="AA86" s="56" t="str">
        <f t="shared" si="29"/>
        <v/>
      </c>
      <c r="AB86" s="56" t="str">
        <f t="shared" si="30"/>
        <v/>
      </c>
      <c r="AC86" s="56" t="str">
        <f t="shared" si="31"/>
        <v/>
      </c>
      <c r="AD86" s="56" t="str">
        <f t="shared" si="32"/>
        <v/>
      </c>
      <c r="AE86" s="40"/>
      <c r="AF86" s="40"/>
      <c r="AG86" s="40"/>
      <c r="AH86" s="56" t="str">
        <f t="shared" si="33"/>
        <v/>
      </c>
      <c r="AI86" s="54"/>
      <c r="AJ86" s="54"/>
      <c r="AK86" s="54"/>
      <c r="AL86" s="54"/>
      <c r="AM86" s="54"/>
    </row>
    <row r="87" spans="1:39">
      <c r="A87" s="96">
        <v>12</v>
      </c>
      <c r="B87" s="45" t="str" cm="1">
        <f t="array" ref="B87">IF(H87="PROJECT", CHAR(10) &amp; "- " &amp; _xlfn.TEXTJOIN(CHAR(10) &amp; "- ", TRUE, _xlfn._xlws.FILTER($I$9:$I$1000, ($C$9:$C$1000=C87) * ($H$9:$H$1000="Topic"))), "")</f>
        <v/>
      </c>
      <c r="C87" s="45">
        <f t="shared" si="17"/>
        <v>10</v>
      </c>
      <c r="D87" s="46">
        <v>5</v>
      </c>
      <c r="E87" s="58" t="s">
        <v>49</v>
      </c>
      <c r="F87" s="67">
        <v>78</v>
      </c>
      <c r="G87" s="53" t="s">
        <v>164</v>
      </c>
      <c r="H87" s="53" t="s">
        <v>51</v>
      </c>
      <c r="I87" s="50" t="s">
        <v>825</v>
      </c>
      <c r="J87" s="51" t="s">
        <v>826</v>
      </c>
      <c r="K87" s="103" t="str">
        <f t="shared" si="18"/>
        <v xml:space="preserve">[ROLE] Friendly tutor specializing in Python | [TOPIC] Apply arbitrary Python logic across multi-dimensional NumPy arrays efficiently by wrapping standard functions with np.vectorize() or mapping custom operations along specific dimensional axes utilizing np.apply_along_axis()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#78 | Stage 1 📖 Practice | Python - Numpy | 📊 Level: Advanced | 🌐 Coding5s.com
**Concept:** Applying Custom Functions to Arrays (np.vectorize(), np.apply_along_axis())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Numpy | 📊 Level: Advanced
**Topic:** Apply arbitrary Python logic across multi-dimensional NumPy arrays efficiently by wrapping standard functions with np.vectorize() or mapping custom operations along specific dimensional axes utilizing np.apply_along_axis()
---
 | [FOOTER RULE - STRICT] End your response with: '--- ⚡ *Coding5s Mentor System — Eliminating Epistemic Debt*' | </v>
      </c>
      <c r="M87" s="53">
        <v>0</v>
      </c>
      <c r="N87" s="104" t="str">
        <f t="shared" si="20"/>
        <v>[ROLE] Careless Python Developer | [TASK] Generate debugging challenges in Python | | [TOPIC] Apply arbitrary Python logic across multi-dimensional NumPy arrays efficiently by wrapping standard functions with np.vectorize() or mapping custom operations along specific dimensional axes utilizing np.apply_along_axis()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#78 | Stage 2 🐛 Debug | Python - Numpy | 📊 Level: Advanced | 🌐 Coding5s.com
Concept: Applying Custom Functions to Arrays (np.vectorize(), np.apply_along_axis())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Numpy | 📊 Level: Advanced
**Topic:** Apply arbitrary Python logic across multi-dimensional NumPy arrays efficiently by wrapping standard functions with np.vectorize() or mapping custom operations along specific dimensional axes utilizing np.apply_along_axis()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4" t="str">
        <f t="shared" si="22"/>
        <v>[ROLE] Tech Lead | [TASK] Assign incomplete Python script challenges | [TOPIC] Apply arbitrary Python logic across multi-dimensional NumPy arrays efficiently by wrapping standard functions with np.vectorize() or mapping custom operations along specific dimensional axes utilizing np.apply_along_axis()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#78 | Stage 3 🧩 Complete | Python - Numpy | 📊 Level: Advanced | 🌐 Coding5s.com
**Concept:** Applying Custom Functions to Arrays (np.vectorize(), np.apply_along_axis())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arbitrary Python logic across multi-dimensional NumPy arrays efficiently by wrapping standard functions with np.vectorize() or mapping custom operations along specific dimensional axes utilizing np.apply_along_axis().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Numpy | 📊 Level: Advanced
**Topic:** Apply arbitrary Python logic across multi-dimensional NumPy arrays efficiently by wrapping standard functions with np.vectorize() or mapping custom operations along specific dimensional axes utilizing np.apply_along_axis()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4" t="str">
        <f t="shared" si="24"/>
        <v>[ROLE] Tech Lead | [TASK] Provide intentionally messy but functional code for learning debugging and improvement | [TOPIC] Apply arbitrary Python logic across multi-dimensional NumPy arrays efficiently by wrapping standard functions with np.vectorize() or mapping custom operations along specific dimensional axes utilizing np.apply_along_axis()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 Numpy | 📊 Level: Advanced | 🌐 Coding5s.com
**Concept:** Applying Custom Functions to Arrays (np.vectorize(), np.apply_along_axis())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arbitrary Python logic across multi-dimensional NumPy arrays efficiently by wrapping standard functions with np.vectorize() or mapping custom operations along specific dimensional axes utilizing np.apply_along_axis(). Topic details: Applying Custom Functions to Arrays (np.vectorize(), np.apply_along_axis())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Numpy | 📊 Level: Advanced
**Topic:** Apply arbitrary Python logic across multi-dimensional NumPy arrays efficiently by wrapping standard functions with np.vectorize() or mapping custom operations along specific dimensional axes utilizing np.apply_along_axis()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8" t="str">
        <f t="shared" si="26"/>
        <v>[ROLE] Tech Product Manager assigning a Python Jira Ticket | [TASK] Provide a guided implementation exercise with full solution for learning purposes | [TOPIC] Apply arbitrary Python logic across multi-dimensional NumPy arrays efficiently by wrapping standard functions with np.vectorize() or mapping custom operations along specific dimensional axes utilizing np.apply_along_axis()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Numpy | 📊 Level: Advanced | 🌐 Coding5s.com
**Concept:** Applying Custom Functions to Arrays (np.vectorize(), np.apply_along_axis())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arbitrary Python logic across multi-dimensional NumPy arrays efficiently by wrapping standard functions with np.vectorize() or mapping custom operations along specific dimensional axes utilizing np.apply_along_axis(). Goal: Applying Custom Functions to Arrays (np.vectorize(), np.apply_along_axis())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Numpy | 📊 Level: Advanced
**Topic:** Apply arbitrary Python logic across multi-dimensional NumPy arrays efficiently by wrapping standard functions with np.vectorize() or mapping custom operations along specific dimensional axes utilizing np.apply_along_axis()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28"/>
        <v/>
      </c>
      <c r="AA87" s="56" t="str">
        <f t="shared" si="29"/>
        <v/>
      </c>
      <c r="AB87" s="56" t="str">
        <f t="shared" si="30"/>
        <v/>
      </c>
      <c r="AC87" s="56" t="str">
        <f t="shared" si="31"/>
        <v/>
      </c>
      <c r="AD87" s="56" t="str">
        <f t="shared" si="32"/>
        <v/>
      </c>
      <c r="AE87" s="40"/>
      <c r="AF87" s="40"/>
      <c r="AG87" s="40"/>
      <c r="AH87" s="56" t="str">
        <f t="shared" si="33"/>
        <v/>
      </c>
      <c r="AI87" s="54"/>
      <c r="AJ87" s="54"/>
      <c r="AK87" s="54"/>
      <c r="AL87" s="54"/>
      <c r="AM87" s="54"/>
    </row>
    <row r="88" spans="1:39">
      <c r="A88" s="96">
        <v>15</v>
      </c>
      <c r="B88" s="45" t="str" cm="1">
        <f t="array" ref="B88">IF(H88="PROJECT", CHAR(10) &amp; "- " &amp; _xlfn.TEXTJOIN(CHAR(10) &amp; "- ", TRUE, _xlfn._xlws.FILTER($I$9:$I$1000, ($C$9:$C$1000=C88) * ($H$9:$H$1000="Topic"))), "")</f>
        <v/>
      </c>
      <c r="C88" s="45">
        <f t="shared" si="17"/>
        <v>10</v>
      </c>
      <c r="D88" s="57">
        <v>4</v>
      </c>
      <c r="E88" s="58" t="s">
        <v>49</v>
      </c>
      <c r="F88" s="54">
        <v>79</v>
      </c>
      <c r="G88" s="52" t="s">
        <v>164</v>
      </c>
      <c r="H88" s="52" t="s">
        <v>51</v>
      </c>
      <c r="I88" s="61" t="s">
        <v>827</v>
      </c>
      <c r="J88" s="62" t="s">
        <v>828</v>
      </c>
      <c r="K88" s="103" t="str">
        <f t="shared" si="18"/>
        <v xml:space="preserve">[ROLE] Friendly tutor specializing in Python | [TOPIC] Model mathematical curves and evaluate continuous datasets by utilizing the robust numpy.polynomial module to fit polynomial equations to empirical data points and predict targeted outputs | [LEVEL] Advanced | [COUNT] 4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#79 | Stage 1 📖 Practice | Python - Numpy | 📊 Level: Advanced | 🌐 Coding5s.com
**Concept:** Polynomial Fitting and Evaluation (np.polynomial module)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4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8"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Model mathematical curves and evaluate continuous datasets by utilizing the robust numpy.polynomial module to fit polynomial equations to empirical data points and predict targeted outputs. Topic details: Polynomial Fitting and Evaluation (np.polynomial module)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Numpy | 📊 Level: Advanced
**Topic:** Model mathematical curves and evaluate continuous datasets by utilizing the robust numpy.polynomial module to fit polynomial equations to empirical data points and predict targeted outputs
---
 | [FOOTER RULE - STRICT] End your response with: '--- ⚡ *Coding5s Mentor System — Eliminating Epistemic Debt*' | </v>
      </c>
      <c r="M88" s="52">
        <v>0</v>
      </c>
      <c r="N88" s="104" t="str">
        <f t="shared" si="20"/>
        <v>[ROLE] Careless Python Developer | [TASK] Generate debugging challenges in Python | | [TOPIC] Model mathematical curves and evaluate continuous datasets by utilizing the robust numpy.polynomial module to fit polynomial equations to empirical data points and predict targeted outputs | | [LEVEL] Advanced |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#79 | Stage 2 🐛 Debug | Python - Numpy | 📊 Level: Advanced | 🌐 Coding5s.com
Concept: Polynomial Fitting and Evaluation (np.polynomial module)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8"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Numpy | 📊 Level: Advanced
**Topic:** Model mathematical curves and evaluate continuous datasets by utilizing the robust numpy.polynomial module to fit polynomial equations to empirical data points and predict targeted outputs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4" t="str">
        <f t="shared" si="22"/>
        <v>[ROLE] Tech Lead | [TASK] Assign incomplete Python script challenges | [TOPIC] Model mathematical curves and evaluate continuous datasets by utilizing the robust numpy.polynomial module to fit polynomial equations to empirical data points and predict targeted outputs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#79 | Stage 3 🧩 Complete | Python - Numpy | 📊 Level: Advanced | 🌐 Coding5s.com
**Concept:** Polynomial Fitting and Evaluation (np.polynomial module)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Model mathematical curves and evaluate continuous datasets by utilizing the robust numpy.polynomial module to fit polynomial equations to empirical data points and predict targeted outputs.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8"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Numpy | 📊 Level: Advanced
**Topic:** Model mathematical curves and evaluate continuous datasets by utilizing the robust numpy.polynomial module to fit polynomial equations to empirical data points and predict targeted outputs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4" t="str">
        <f t="shared" si="24"/>
        <v>[ROLE] Tech Lead | [TASK] Provide intentionally messy but functional code for learning debugging and improvement | [TOPIC] Model mathematical curves and evaluate continuous datasets by utilizing the robust numpy.polynomial module to fit polynomial equations to empirical data points and predict targeted outputs | [LEVEL] Advanced | [COUNT] 4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 Numpy | 📊 Level: Advanced | 🌐 Coding5s.com
**Concept:** Polynomial Fitting and Evaluation (np.polynomial module)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8"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Model mathematical curves and evaluate continuous datasets by utilizing the robust numpy.polynomial module to fit polynomial equations to empirical data points and predict targeted outputs. Topic details: Polynomial Fitting and Evaluation (np.polynomial module)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Numpy | 📊 Level: Advanced
**Topic:** Model mathematical curves and evaluate continuous datasets by utilizing the robust numpy.polynomial module to fit polynomial equations to empirical data points and predict targeted outputs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8" t="str">
        <f t="shared" si="26"/>
        <v>[ROLE] Tech Product Manager assigning a Python Jira Ticket | [TASK] Provide a guided implementation exercise with full solution for learning purposes | [TOPIC] Model mathematical curves and evaluate continuous datasets by utilizing the robust numpy.polynomial module to fit polynomial equations to empirical data points and predict targeted outputs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Numpy | 📊 Level: Advanced | 🌐 Coding5s.com
**Concept:** Polynomial Fitting and Evaluation (np.polynomial module)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8"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Model mathematical curves and evaluate continuous datasets by utilizing the robust numpy.polynomial module to fit polynomial equations to empirical data points and predict targeted outputs. Goal: Polynomial Fitting and Evaluation (np.polynomial module)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Numpy | 📊 Level: Advanced
**Topic:** Model mathematical curves and evaluate continuous datasets by utilizing the robust numpy.polynomial module to fit polynomial equations to empirical data points and predict targeted outputs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28"/>
        <v/>
      </c>
      <c r="AA88" s="56" t="str">
        <f t="shared" si="29"/>
        <v/>
      </c>
      <c r="AB88" s="56" t="str">
        <f t="shared" si="30"/>
        <v/>
      </c>
      <c r="AC88" s="56" t="str">
        <f t="shared" si="31"/>
        <v/>
      </c>
      <c r="AD88" s="56" t="str">
        <f t="shared" si="32"/>
        <v/>
      </c>
      <c r="AE88" s="40"/>
      <c r="AF88" s="40"/>
      <c r="AG88" s="40"/>
      <c r="AH88" s="56" t="str">
        <f t="shared" si="33"/>
        <v/>
      </c>
      <c r="AI88" s="54"/>
      <c r="AJ88" s="54"/>
      <c r="AK88" s="54"/>
      <c r="AL88" s="54"/>
      <c r="AM88" s="54"/>
    </row>
    <row r="89" spans="1:39">
      <c r="A89" s="96">
        <v>12</v>
      </c>
      <c r="B89" s="45" t="str" cm="1">
        <f t="array" ref="B89">IF(H89="PROJECT", CHAR(10) &amp; "- " &amp; _xlfn.TEXTJOIN(CHAR(10) &amp; "- ", TRUE, _xlfn._xlws.FILTER($I$9:$I$1000, ($C$9:$C$1000=C89) * ($H$9:$H$1000="Topic"))), "")</f>
        <v/>
      </c>
      <c r="C89" s="45">
        <f t="shared" si="17"/>
        <v>10</v>
      </c>
      <c r="D89" s="46">
        <v>3</v>
      </c>
      <c r="E89" s="58" t="s">
        <v>49</v>
      </c>
      <c r="F89" s="67">
        <v>80</v>
      </c>
      <c r="G89" s="53" t="s">
        <v>164</v>
      </c>
      <c r="H89" s="53" t="s">
        <v>51</v>
      </c>
      <c r="I89" s="50" t="s">
        <v>829</v>
      </c>
      <c r="J89" s="51" t="s">
        <v>830</v>
      </c>
      <c r="K89" s="103" t="str">
        <f t="shared" si="18"/>
        <v xml:space="preserve">[ROLE] Friendly tutor specializing in Python | [TOPIC] Validate the mathematical accuracy and structural integrity of NumPy arrays during development by utilizing the numpy.testing module functions like assert_allclose and assert_array_equal to construct deterministic unit tests | [LEVEL] Advanced | [COUNT] 3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#80 | Stage 1 📖 Practice | Python - Numpy | 📊 Level: Advanced | 🌐 Coding5s.com
**Concept:** NumPy Testing Ecosystem (numpy.testing)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Validate the mathematical accuracy and structural integrity of NumPy arrays during development by utilizing the numpy.testing module functions like assert_allclose and assert_array_equal to construct deterministic unit tests. Topic details: NumPy Testing Ecosystem (numpy.testing)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Python - Numpy | 📊 Level: Advanced
**Topic:** Validate the mathematical accuracy and structural integrity of NumPy arrays during development by utilizing the numpy.testing module functions like assert_allclose and assert_array_equal to construct deterministic unit tests
---
 | [FOOTER RULE - STRICT] End your response with: '--- ⚡ *Coding5s Mentor System — Eliminating Epistemic Debt*' | </v>
      </c>
      <c r="M89" s="53">
        <v>0</v>
      </c>
      <c r="N89" s="104" t="str">
        <f t="shared" si="20"/>
        <v>[ROLE] Careless Python Developer | [TASK] Generate debugging challenges in Python | | [TOPIC] Validate the mathematical accuracy and structural integrity of NumPy arrays during development by utilizing the numpy.testing module functions like assert_allclose and assert_array_equal to construct deterministic unit tests | | [LEVEL] Advanced |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#80 | Stage 2 🐛 Debug | Python - Numpy | 📊 Level: Advanced | 🌐 Coding5s.com
Concept: NumPy Testing Ecosystem (numpy.testing)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Python - Numpy | 📊 Level: Advanced
**Topic:** Validate the mathematical accuracy and structural integrity of NumPy arrays during development by utilizing the numpy.testing module functions like assert_allclose and assert_array_equal to construct deterministic unit tests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4" t="str">
        <f t="shared" si="22"/>
        <v>[ROLE] Tech Lead | [TASK] Assign incomplete Python script challenges | [TOPIC] Validate the mathematical accuracy and structural integrity of NumPy arrays during development by utilizing the numpy.testing module functions like assert_allclose and assert_array_equal to construct deterministic unit tests | [LEVEL] Advanced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#80 | Stage 3 🧩 Complete | Python - Numpy | 📊 Level: Advanced | 🌐 Coding5s.com
**Concept:** NumPy Testing Ecosystem (numpy.testing)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Validate the mathematical accuracy and structural integrity of NumPy arrays during development by utilizing the numpy.testing module functions like assert_allclose and assert_array_equal to construct deterministic unit tests.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Python - Numpy | 📊 Level: Advanced
**Topic:** Validate the mathematical accuracy and structural integrity of NumPy arrays during development by utilizing the numpy.testing module functions like assert_allclose and assert_array_equal to construct deterministic unit tests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4" t="str">
        <f t="shared" si="24"/>
        <v>[ROLE] Tech Lead | [TASK] Provide intentionally messy but functional code for learning debugging and improvement | [TOPIC] Validate the mathematical accuracy and structural integrity of NumPy arrays during development by utilizing the numpy.testing module functions like assert_allclose and assert_array_equal to construct deterministic unit tests | [LEVEL] Advanced | [COUNT] 3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Python - Numpy | 📊 Level: Advanced | 🌐 Coding5s.com
**Concept:** NumPy Testing Ecosystem (numpy.testing)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Validate the mathematical accuracy and structural integrity of NumPy arrays during development by utilizing the numpy.testing module functions like assert_allclose and assert_array_equal to construct deterministic unit tests. Topic details: NumPy Testing Ecosystem (numpy.testing)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Python - Numpy | 📊 Level: Advanced
**Topic:** Validate the mathematical accuracy and structural integrity of NumPy arrays during development by utilizing the numpy.testing module functions like assert_allclose and assert_array_equal to construct deterministic unit tests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8" t="str">
        <f t="shared" si="26"/>
        <v>[ROLE] Tech Product Manager assigning a Python Jira Ticket | [TASK] Provide a guided implementation exercise with full solution for learning purposes | [TOPIC] Validate the mathematical accuracy and structural integrity of NumPy arrays during development by utilizing the numpy.testing module functions like assert_allclose and assert_array_equal to construct deterministic unit tests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Python - Numpy | 📊 Level: Advanced | 🌐 Coding5s.com
**Concept:** NumPy Testing Ecosystem (numpy.testing)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Validate the mathematical accuracy and structural integrity of NumPy arrays during development by utilizing the numpy.testing module functions like assert_allclose and assert_array_equal to construct deterministic unit tests. Goal: NumPy Testing Ecosystem (numpy.testing)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Python - Numpy | 📊 Level: Advanced
**Topic:** Validate the mathematical accuracy and structural integrity of NumPy arrays during development by utilizing the numpy.testing module functions like assert_allclose and assert_array_equal to construct deterministic unit tests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28"/>
        <v/>
      </c>
      <c r="AA89" s="56" t="str">
        <f t="shared" si="29"/>
        <v/>
      </c>
      <c r="AB89" s="56" t="str">
        <f t="shared" si="30"/>
        <v/>
      </c>
      <c r="AC89" s="56" t="str">
        <f t="shared" si="31"/>
        <v/>
      </c>
      <c r="AD89" s="56" t="str">
        <f t="shared" si="32"/>
        <v/>
      </c>
      <c r="AE89" s="40"/>
      <c r="AF89" s="40"/>
      <c r="AG89" s="40"/>
      <c r="AH89" s="56" t="str">
        <f t="shared" si="33"/>
        <v/>
      </c>
      <c r="AI89" s="54"/>
      <c r="AJ89" s="54"/>
      <c r="AK89" s="54"/>
      <c r="AL89" s="54"/>
      <c r="AM89" s="54"/>
    </row>
    <row r="90" spans="1:39">
      <c r="A90" s="96">
        <v>15</v>
      </c>
      <c r="B90" s="45" t="str" cm="1">
        <f t="array" ref="B90">IF(H90="PROJECT", CHAR(10) &amp; "- " &amp; _xlfn.TEXTJOIN(CHAR(10) &amp; "- ", TRUE, _xlfn._xlws.FILTER($I$9:$I$1000, ($C$9:$C$1000=C90) * ($H$9:$H$1000="Topic"))), "")</f>
        <v/>
      </c>
      <c r="C90" s="45">
        <f t="shared" si="17"/>
        <v>10</v>
      </c>
      <c r="D90" s="57">
        <v>5</v>
      </c>
      <c r="E90" s="58" t="s">
        <v>49</v>
      </c>
      <c r="F90" s="54">
        <v>81</v>
      </c>
      <c r="G90" s="52" t="s">
        <v>164</v>
      </c>
      <c r="H90" s="52" t="s">
        <v>51</v>
      </c>
      <c r="I90" s="61" t="s">
        <v>831</v>
      </c>
      <c r="J90" s="62" t="s">
        <v>832</v>
      </c>
      <c r="K90" s="103" t="str">
        <f t="shared" si="18"/>
        <v xml:space="preserve">[ROLE] Friendly tutor specializing in Python | [TOPIC] Facilitate zero-copy memory sharing and seamless data interoperability between NumPy and external deep learning frameworks by implementing the DLPack protocol and the standard array_interface attribute | [LEVEL] Advanced | [COUNT] 5 examples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[CODE CONSTRAINTS] Single logical flow (no unnecessary complexity) - CRITICAL PROHIBITION: Do NOT include 'if __name__ == '__main__':' blocks or 'pass' statements. Write scripts as flat, top-level execution flows. | [SYNTAX CONFIGURATION RULE] This: You MUST format output strings elegantly using f-strings natively. | [FUNCTION RULE] STRICT ARCHITECTURE: MUST use modular functions. ABSOLUTELY PROHIBITED: Flat linear scripts. All logic must be contained within callable functions with clear entry points. | [FILE HANDLING RULE] Use correct loaders and enforce encoding='utf-8' and newline='' when applicable | [SUPPORT FILES RULE] If env/config is used, include: 1. Instructional sentence 2. File content in markdown code block 3. BEFORE the main code | [OUTPUT FORMAT RULE] This: Monetary values formatted with '$', commas, 2 decimals using f-strings. | [BOOLEAN HANDLING RULE] Normalize boolean values before comparison | [DATA TYPE RULE] Explicit casting required before calculations | [DATA ROBUSTNESS RULE] Handle missing, malformed, or inconsistent data safely | [HEADER RULE - STRICT] You MUST start your entire response EXACTLY with this markdown block (do not print anything before it):
### 🔹 Topic #81 | Stage 1 📖 Practice | Python - Numpy | 📊 Level: Advanced | 🌐 Coding5s.com
**Concept:** Interoperability &amp; Memory Sharing (DLPack, array_interface)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[TASK] Teach and explain concepts clearly with correct code examples | [OUTPUT CONTRACT] EXACTLY 5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English), generate minimal dummy data internally, and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Facilitate zero-copy memory sharing and seamless data interoperability between NumPy and external deep learning frameworks by implementing the DLPack protocol and the standard array_interface attribute. Topic details: Interoperability &amp; Memory Sharing (DLPack, array_interface)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Numpy | 📊 Level: Advanced
**Topic:** Facilitate zero-copy memory sharing and seamless data interoperability between NumPy and external deep learning frameworks by implementing the DLPack protocol and the standard array_interface attribute
---
 | [FOOTER RULE - STRICT] End your response with: '--- ⚡ *Coding5s Mentor System — Eliminating Epistemic Debt*' | </v>
      </c>
      <c r="M90" s="52">
        <v>0</v>
      </c>
      <c r="N90" s="104" t="str">
        <f t="shared" si="20"/>
        <v>[ROLE] Careless Python Developer | [TASK] Generate debugging challenges in Python | | [TOPIC] Facilitate zero-copy memory sharing and seamless data interoperability between NumPy and external deep learning frameworks by implementing the DLPack protocol and the standard array_interface attribute | | [LEVEL] Advanced |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#81 | Stage 2 🐛 Debug | Python - Numpy | 📊 Level: Advanced | 🌐 Coding5s.com
Concept: Interoperability &amp; Memory Sharing (DLPack, array_interface)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correct loaders and enforce encoding='utf-8' and newline='' when applicable | [DATA TYPE RULE] Explicit casting required before comparisons or calculations | [ENV USAGE RULE] Environment variables may be used but bugs MUST exist ONLY in code logic, NEVER in config files | [CODE CONSTRAINTS] Each challenge MUST include: - Internal data OR dataset usage (based on DATA RULE) - At least 1 loop (when applicable) - At least 1 print statement - 15–35 lines of EXECUTABLE code per example (STRICT: Do NOT count blank lines towards this limit) - EXACTLY 1 function - EXACTLY 1 function call - NO global executable code EXCEPT the single function call | [INTRO RULE] The intro MUST be a dynamically generated, urgent, unprofessional email in English with this EXACT format: '📥 From: [Random Dev Name]' / '📤 To: [Insert my user name if you know it from context, otherwise use Python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English: '🚨 Your objective in this lesson: You must copy the code blocks from each Challenge exactly as they are and paste them into your IDE. Then you have to fix all the errors in the code until you achieve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[EXECUTION RULE] Code must fail due to syntax errors, runtime exceptions, or produce incorrect output | [DATA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English) - Generate minimal internal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Numpy | 📊 Level: Advanced
**Topic:** Facilitate zero-copy memory sharing and seamless data interoperability between NumPy and external deep learning frameworks by implementing the DLPack protocol and the standard array_interface attribute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4" t="str">
        <f t="shared" si="22"/>
        <v>[ROLE] Tech Lead | [TASK] Assign incomplete Python script challenges | [TOPIC] Facilitate zero-copy memory sharing and seamless data interoperability between NumPy and external deep learning frameworks by implementing the DLPack protocol and the standard array_interface attribute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Topic #81 | Stage 3 🧩 Complete | Python - Numpy | 📊 Level: Advanced | 🌐 Coding5s.com
**Concept:** Interoperability &amp; Memory Sharing (DLPack, array_interface)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[PROGRAMMING LANGUAGE RULE] ALL output text MUST be written strictly in (English). This includes translating ALL structural labels requested in this prompt (like 'Dataset detected', 'Type', 'Columns', 'Types', 'Objective', 'Expected Output', 'Incomplete Code', 'From', 'To', 'Subject') into English. Do NOT mix languages. |  | [FILE PROCESSING RULE] Use standard native libraries for Python to parse the file type correctly. Adapt code to data structure (tabular, key-value, etc.). Dataset exists locally with original filename. | [CODE CONSTRAINTS] MUST be between 15–35 lines of EXECUTABLE code (STRICT: Do NOT count comments or TODOs) - Length MUST vary across challenges - EXACTLY 1 function - EXACTLY 1 function call - NO classes - NO multiple functions - NO global code EXCEPT the single function call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Facilitate zero-copy memory sharing and seamless data interoperability between NumPy and external deep learning frameworks by implementing the DLPack protocol and the standard array_interface attribute.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Numpy | 📊 Level: Advanced
**Topic:** Facilitate zero-copy memory sharing and seamless data interoperability between NumPy and external deep learning frameworks by implementing the DLPack protocol and the standard array_interface attribute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4" t="str">
        <f t="shared" si="24"/>
        <v>[ROLE] Tech Lead | [TASK] Provide intentionally messy but functional code for learning debugging and improvement | [TOPIC] Facilitate zero-copy memory sharing and seamless data interoperability between NumPy and external deep learning frameworks by implementing the DLPack protocol and the standard array_interface attribute | [LEVEL] Advanced | [COUNT] 5 challenges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 Numpy | 📊 Level: Advanced | 🌐 Coding5s.com
**Concept:** Interoperability &amp; Memory Sharing (DLPack, array_interface)
---
 | [LANGUAGE SEED CONTEXT] Language Seed Not Necessary | [FUNCTION RULE] Rule: Use functions appropriately but code can still be messy.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 [DATA TYPE RULE] Explicit casting required before calculations | [DATA ROBUSTNESS RULE] Handle missing, malformed, or inconsistent data safely | [BOOLEAN HANDLING RULE] Normalize boolean values before comparison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Facilitate zero-copy memory sharing and seamless data interoperability between NumPy and external deep learning frameworks by implementing the DLPack protocol and the standard array_interface attribute. Topic details: Interoperability &amp; Memory Sharing (DLPack, array_interface)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Numpy | 📊 Level: Advanced
**Topic:** Facilitate zero-copy memory sharing and seamless data interoperability between NumPy and external deep learning frameworks by implementing the DLPack protocol and the standard array_interface attribute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8" t="str">
        <f t="shared" si="26"/>
        <v>[ROLE] Tech Product Manager assigning a Python Jira Ticket | [TASK] Provide a guided implementation exercise with full solution for learning purposes | [TOPIC] Facilitate zero-copy memory sharing and seamless data interoperability between NumPy and external deep learning frameworks by implementing the DLPack protocol and the standard array_interface attribute | [LEVEL] Advanced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Numpy | 📊 Level: Advanced | 🌐 Coding5s.com
**Concept:** Interoperability &amp; Memory Sharing (DLPack, array_interface)
---
 | [CRITICAL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[FUNCTION RULE] Rule: Use modular functions with clear structure.  | [CODE QUALITY RULE] Code MUST be clean, readable, and production-like | [FILE HANDLING RULE] Use correct loaders and enforce encoding='utf-8' and newline=' when applicable | [DATA TYPE RULE] Explicit casting required before calculations | [DATA ROBUSTNESS RULE] Handle missing or malformed data safely | [BOOLEAN HANDLING RULE] Normalize boolean values before comparison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English) IMMEDIATELY AFTER THE HEADER - PURGE ANY MEMORY of previous datasets. - Generate minimal realistic dummy data internally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Facilitate zero-copy memory sharing and seamless data interoperability between NumPy and external deep learning frameworks by implementing the DLPack protocol and the standard array_interface attribute. Goal: Interoperability &amp; Memory Sharing (DLPack, array_interface)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Numpy | 📊 Level: Advanced
**Topic:** Facilitate zero-copy memory sharing and seamless data interoperability between NumPy and external deep learning frameworks by implementing the DLPack protocol and the standard array_interface attribute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28"/>
        <v/>
      </c>
      <c r="AA90" s="56" t="str">
        <f t="shared" si="29"/>
        <v/>
      </c>
      <c r="AB90" s="56" t="str">
        <f t="shared" si="30"/>
        <v/>
      </c>
      <c r="AC90" s="56" t="str">
        <f t="shared" si="31"/>
        <v/>
      </c>
      <c r="AD90" s="56" t="str">
        <f t="shared" si="32"/>
        <v/>
      </c>
      <c r="AE90" s="40"/>
      <c r="AF90" s="40"/>
      <c r="AG90" s="40"/>
      <c r="AH90" s="56" t="str">
        <f t="shared" si="33"/>
        <v/>
      </c>
      <c r="AI90" s="54"/>
      <c r="AJ90" s="54"/>
      <c r="AK90" s="54"/>
      <c r="AL90" s="54"/>
      <c r="AM90" s="54"/>
    </row>
    <row r="91" spans="1:39">
      <c r="A91" s="96" t="s">
        <v>80</v>
      </c>
      <c r="B91" s="45" t="str" cm="1">
        <f t="array" ref="B91">IF(H91="PROJECT", CHAR(10) &amp; "- " &amp; _xlfn.TEXTJOIN(CHAR(10) &amp; "- ", TRUE, _xlfn._xlws.FILTER($I$9:$I$1000, ($C$9:$C$1000=C91) * ($H$9:$H$1000="Topic"))), "")</f>
        <v xml:space="preserve">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v>
      </c>
      <c r="C91" s="45">
        <f t="shared" si="17"/>
        <v>10</v>
      </c>
      <c r="D91" s="46">
        <v>0</v>
      </c>
      <c r="E91" s="58" t="s">
        <v>833</v>
      </c>
      <c r="F91" s="67">
        <v>82</v>
      </c>
      <c r="G91" s="53" t="s">
        <v>164</v>
      </c>
      <c r="H91" s="53" t="s">
        <v>81</v>
      </c>
      <c r="I91" s="50" t="s">
        <v>834</v>
      </c>
      <c r="J91" s="51" t="s">
        <v>835</v>
      </c>
      <c r="K91" s="103" t="str">
        <f t="shared" si="18"/>
        <v>[TASK] Teach through a practical Python - Numpy project following the micro-learning methodology, acting as a supportive tutor, creating a project about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#82 | Stage 1 | Python - Numpy | 📊 Level: Advanced | 🌐 Coding5s.com
**Project:** Comprehensive Time-Series Data Analysis &amp; Transformation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1" s="105" t="str">
        <f t="shared" si="19"/>
        <v xml:space="preserve">[MENTOR_S1_SAFE_GUIDE] Act as 'The Safe Guide' (El Hermano Mayor) - a World-Class Elite Technical Mentor for Stage 1 Practice specializing in Python - Numpy.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applied in this project: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[LANGUAGE CONSISTENCY RULE] ALL output text MUST be written strictly in (English). | [LANGUAGE SEED CONTEXT] Language Seed Not Necessary | [LANGUAGE] English | [ARCHITECTURAL CONSTRAINTS] MUST use modular functions appropriately for architecture and clarity.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#82 | Practice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[FOOTER RULE - STRICT] End your response with: '--- ⚡ *Coding5s Mentor System — Eliminating Epistemic Debt*' | </v>
      </c>
      <c r="M91" s="53">
        <v>0</v>
      </c>
      <c r="N91" s="104" t="str">
        <f t="shared" si="20"/>
        <v>[ROLE] Careless Python Developer | [TASK] Generate debugging project in Python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[OUTPUT] Only header, dataset summary or statement (if any), email intro, objective, expected output, broken code, and footer | [HEADER RULE - STRICT] You MUST start your entire response EXACTLY with this markdown block (do not print anything before it):
### 🚀 Project #82 | Stage 2 | Python - Numpy | 📊 Level: Advanced | 🌐 Coding5s.com
Project: Comprehensive Time-Series Data Analysis &amp; Transformation Pipeline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1" s="105" t="str">
        <f t="shared" si="21"/>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explanation, and error. If the code is already fixed and correct, recognize their 'debugging skill' and provide a 'Pro-Tip' for prevention.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#82 | Debug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4" t="str">
        <f t="shared" si="22"/>
        <v>[ROLE] Tech Lead | [TASK] Assign incomplete project script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#82 | Stage 3 | Python - Numpy | 📊 Level: Advanced | 🌐 Coding5s.com
**Project:** Comprehensive Time-Series Data Analysis &amp; Transformation Pipeline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1" s="105" t="str">
        <f t="shared" si="23"/>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and explanation. If they completed the data flow perfectly, celebrate the 'solid foundation' and offer a 'System Extension' challenge.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#82 | Complete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4" t="str">
        <f t="shared" si="24"/>
        <v>[ROLE] Tech Lead | [TASK] Provide a messy but functional project for refactoring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Tech Lead. A junior wrote this working but messy code. Tone: professional but exhausted | [HEADER RULE - STRICT] You MUST start your entire response EXACTLY with this markdown block (do not print anything before it):
### 🚀 Project #82 | Stage 4 | Python - Numpy | 📊 Level: Advanced | 🌐 Coding5s.com
**Project:** Comprehensive Time-Series Data Analysis &amp; Transformation Pipeline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1" s="105" t="str">
        <f t="shared" si="25"/>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involved: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Project objective: Comprehensive Time-Series Data Analysis &amp; Transformation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#82 | Refactor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8" t="str">
        <f t="shared" si="26"/>
        <v>[ROLE] Tech Product Manager assigning a Python Jira Ticket | [TASK] Provide a guided project implementation with full solution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#82 | Stage 5 | Python - Numpy | 📊 Level: Advanced | 🌐 Coding5s.com
**Project:** Comprehensive Time-Series Data Analysis &amp; Transformation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1" s="105" t="str">
        <f t="shared" si="27"/>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comprehensive time-series analysis pipeline that takes chronological data arrays with missing inputs, interpolates values, applies rolling window calculations, digitizes the results into categories, and outputs a structured multi-dimensional analytical report. Topics integrated: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Business Goal: Comprehensive Time-Series Data Analysis &amp; Transformation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#82 | Extend | Python - Numpy | 📊 Level: Advanced
**Project:** Build a comprehensive time-series analysis pipeline that takes chronological data arrays with missing inputs, interpolates values, applies rolling window calculations, digitizes the results into categories, and outputs a structured multi-dimensional analytical report
---
 | [PYTHON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28"/>
        <v>[TASK] Teach through a practical Python - Numpy project following the micro-learning methodology, acting as a supportive tutor, creating a project about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[CODE CONSTRAINTS] MUST be between 40–100 lines (STRICT) - Multi-step flow  | [FUNCTION RULE] MUST use well-structured modular functions with a main() entry point.  | [ARCHITECTURE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[DATA ROBUSTNESS RULE] Handle real-world data safely | [FILE HANDLING RULE] Use correct loaders and enforce encoding='utf-8' and newline='' when applicable | [SUPPORT FILES RULE] IF an external configuration or data file is needed, include: 1. Short instructional sentence 2. File content in markdown code block 3. Place it strictly BEFORE the main code.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#82 | Stage 1 | Python - Numpy | 📊 Level: Advanced | 🌐 Coding5s.com
**Project:** Comprehensive Time-Series Data Analysis &amp; Transformation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1" s="56" t="str">
        <f t="shared" si="29"/>
        <v>[ROLE] Careless Python Developer | [TASK] Generate debugging project in Python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[OUTPUT] Only header, dataset summary or statement (if any), email intro, objective, expected output, broken code, and footer | [HEADER RULE - STRICT] You MUST start your entire response EXACTLY with this markdown block (do not print anything before it):
### 🚀 Project #82 | Stage 2 | Python - Numpy | 📊 Level: Advanced | 🌐 Coding5s.com
Project: Comprehensive Time-Series Data Analysis &amp; Transformation Pipeline
---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[ENV USAGE RULE] Bugs ONLY in code logic, not config files | [SUPPORT FILES RULE] IF an external configuration or data file is needed, include: 1. Short instructional sentence 2. File content in markdown code block 3. Place it strictly BEFORE the main code. | [BUG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[NO SOLUTION RULE - STRICT] You are generating an EXAM. You MUST NOT provide the fixed code, bug diagnosis, hints, explanations, or takeaways. Output ONLY the broken code. Do NOT solve your own challenges. Let the student find the bugs.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1" s="56" t="str">
        <f t="shared" si="30"/>
        <v>[ROLE] Tech Lead | [TASK] Assign incomplete project script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#82 | Stage 3 | Python - Numpy | 📊 Level: Advanced | 🌐 Coding5s.com
**Project:** Comprehensive Time-Series Data Analysis &amp; Transformation Pipeline
---
 | [CODE CONSTRAINTS] MUST be between 40–100 lines of EXECUTABLE code (STRICT: Do NOT count comments or TODOs) - Multi-step flow - Max 2 functions - NO OOP / classes | [FILE PROCESSING RULE] Use standard native libraries for Python to parse the file type correctly. Adapt code to data structure. Dataset exists locally with original filename.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1" s="56" t="str">
        <f t="shared" si="31"/>
        <v>[ROLE] Tech Lead | [TASK] Provide a messy but functional project for refactoring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Tech Lead. A junior wrote this working but messy code. Tone: professional but exhausted | [HEADER RULE - STRICT] You MUST start your entire response EXACTLY with this markdown block (do not print anything before it):
### 🚀 Project #82 | Stage 4 | Python - Numpy | 📊 Level: Advanced | 🌐 Coding5s.com
**Project:** Comprehensive Time-Series Data Analysis &amp; Transformation Pipeline
---
 | [LIBRARY BEING LEARNED] Numpy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[FUNCTION RULE] Rule: Use 2–4 functions but code can still be messy.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1" s="56" t="str">
        <f t="shared" si="32"/>
        <v>[ROLE] Tech Product Manager assigning a Python Jira Ticket | [TASK] Provide a guided project implementation with full solution | [PROJECT] Build a comprehensive time-series analysis pipeline that takes chronological data arrays with missing inputs, interpolates values, applies rolling window calculations, digitizes the results into categories, and outputs a structured multi-dimensional analytical report | [TOPICS USED] 
- Extract or construct diagonal matrix elements across 2D NumPy arrays utilizing np.diag() and calculate the algebraic sum of the main diagonal utilizing the np.trace() function
- Represent and manipulate temporal data precisely within NumPy arrays by initializing specialized np.datetime64 objects for absolute timestamps and np.timedelta64 objects to calculate relative time intervals
- Categorize continuous numerical NumPy array data into discrete analytical bins utilizing np.digitize() to map values to thresholds and np.histogram() to compute frequency distributions across defined spatial intervals
- Apply arbitrary Python logic across multi-dimensional NumPy arrays efficiently by wrapping standard functions with np.vectorize() or mapping custom operations along specific dimensional axes utilizing np.apply_along_axis()
- Model mathematical curves and evaluate continuous datasets by utilizing the robust numpy.polynomial module to fit polynomial equations to empirical data points and predict targeted outputs
- Validate the mathematical accuracy and structural integrity of NumPy arrays during development by utilizing the numpy.testing module functions like assert_allclose and assert_array_equal to construct deterministic unit tests
- Facilitate zero-copy memory sharing and seamless data interoperability between NumPy and external deep learning frameworks by implementing the DLPack protocol and the standard array_interface attribute | [LEVEL] Advanced | [PERSONA RULE] Act as a professional Tech Product Manager defining a project ticket | [LIBRARY BEING LEARNED] Numpy | [ECOSYSTEM ORIENTATION RULE] If a library or ecosystem like pandas or numpy is specified in [LIBRARY BEING LEARNED], you are CRITICALLY FORBIDDEN from using pure Python iterative loops (for/while). You MUST enforce the native, optimized data structures and vectorized operations of that specific library | [HEADER RULE - STRICT] You MUST start your entire response EXACTLY with this markdown block (do not print anything before it):
### 🚀 Project #82 | Stage 5 | Python - Numpy | 📊 Level: Advanced | 🌐 Coding5s.com
**Project:** Comprehensive Time-Series Data Analysis &amp; Transformation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classes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1" s="40"/>
      <c r="AF91" s="40"/>
      <c r="AG91" s="40"/>
      <c r="AH91" s="56" t="str">
        <f t="shared" si="33"/>
        <v/>
      </c>
      <c r="AI91" s="54"/>
      <c r="AJ91" s="54"/>
      <c r="AK91" s="54"/>
      <c r="AL91" s="54"/>
      <c r="AM91" s="54"/>
    </row>
    <row r="92" spans="1:39">
      <c r="A92" s="96"/>
      <c r="B92" s="45" t="str" cm="1">
        <f t="array" ref="B92">IF(H92="PROJECT", CHAR(10) &amp; "- " &amp; _xlfn.TEXTJOIN(CHAR(10) &amp; "- ", TRUE, _xlfn._xlws.FILTER($I$9:$I$1000, ($C$9:$C$1000=C92) * ($H$9:$H$1000="Topic"))), "")</f>
        <v/>
      </c>
      <c r="C92" s="45">
        <f t="shared" si="17"/>
        <v>11</v>
      </c>
      <c r="D92" s="57"/>
      <c r="E92" s="58"/>
      <c r="F92" s="54"/>
      <c r="G92" s="52"/>
      <c r="H92" s="52"/>
      <c r="I92" s="61"/>
      <c r="J92" s="62"/>
      <c r="K92" s="103" t="str">
        <f t="shared" si="18"/>
        <v/>
      </c>
      <c r="L92" s="105" t="str">
        <f t="shared" si="19"/>
        <v/>
      </c>
      <c r="M92" s="52">
        <v>0</v>
      </c>
      <c r="N92" s="104" t="str">
        <f t="shared" si="20"/>
        <v/>
      </c>
      <c r="O92" s="105" t="str">
        <f t="shared" si="21"/>
        <v/>
      </c>
      <c r="P92" s="52">
        <v>0</v>
      </c>
      <c r="Q92" s="104" t="str">
        <f t="shared" si="22"/>
        <v/>
      </c>
      <c r="R92" s="105" t="str">
        <f t="shared" si="23"/>
        <v/>
      </c>
      <c r="S92" s="52">
        <v>0</v>
      </c>
      <c r="T92" s="104" t="str">
        <f t="shared" si="24"/>
        <v/>
      </c>
      <c r="U92" s="105" t="str">
        <f t="shared" si="25"/>
        <v/>
      </c>
      <c r="V92" s="52">
        <v>0</v>
      </c>
      <c r="W92" s="88" t="str">
        <f t="shared" si="26"/>
        <v/>
      </c>
      <c r="X92" s="105" t="str">
        <f t="shared" si="27"/>
        <v/>
      </c>
      <c r="Y92" s="52">
        <v>0</v>
      </c>
      <c r="Z92" s="56" t="str">
        <f t="shared" si="28"/>
        <v/>
      </c>
      <c r="AA92" s="56" t="str">
        <f t="shared" si="29"/>
        <v/>
      </c>
      <c r="AB92" s="56" t="str">
        <f t="shared" si="30"/>
        <v/>
      </c>
      <c r="AC92" s="56" t="str">
        <f t="shared" si="31"/>
        <v/>
      </c>
      <c r="AD92" s="56" t="str">
        <f t="shared" si="32"/>
        <v/>
      </c>
      <c r="AE92" s="40"/>
      <c r="AF92" s="40"/>
      <c r="AG92" s="40"/>
      <c r="AH92" s="56" t="str">
        <f t="shared" si="33"/>
        <v/>
      </c>
      <c r="AI92" s="54"/>
      <c r="AJ92" s="54"/>
      <c r="AK92" s="54"/>
      <c r="AL92" s="54"/>
      <c r="AM92" s="54"/>
    </row>
    <row r="93" spans="1:39">
      <c r="A93" s="96"/>
      <c r="B93" s="45" t="str" cm="1">
        <f t="array" ref="B93">IF(H93="PROJECT", CHAR(10) &amp; "- " &amp; _xlfn.TEXTJOIN(CHAR(10) &amp; "- ", TRUE, _xlfn._xlws.FILTER($I$9:$I$1000, ($C$9:$C$1000=C93) * ($H$9:$H$1000="Topic"))), "")</f>
        <v/>
      </c>
      <c r="C93" s="45">
        <f t="shared" si="17"/>
        <v>12</v>
      </c>
      <c r="D93" s="46"/>
      <c r="E93" s="58"/>
      <c r="F93" s="67"/>
      <c r="G93" s="53"/>
      <c r="H93" s="53"/>
      <c r="I93" s="50"/>
      <c r="J93" s="51"/>
      <c r="K93" s="103" t="str">
        <f t="shared" si="18"/>
        <v/>
      </c>
      <c r="L93" s="105" t="str">
        <f t="shared" si="19"/>
        <v/>
      </c>
      <c r="M93" s="53">
        <v>0</v>
      </c>
      <c r="N93" s="104" t="str">
        <f t="shared" si="20"/>
        <v/>
      </c>
      <c r="O93" s="105" t="str">
        <f t="shared" si="21"/>
        <v/>
      </c>
      <c r="P93" s="53">
        <v>0</v>
      </c>
      <c r="Q93" s="104" t="str">
        <f t="shared" si="22"/>
        <v/>
      </c>
      <c r="R93" s="105" t="str">
        <f t="shared" si="23"/>
        <v/>
      </c>
      <c r="S93" s="53">
        <v>0</v>
      </c>
      <c r="T93" s="104" t="str">
        <f t="shared" si="24"/>
        <v/>
      </c>
      <c r="U93" s="105" t="str">
        <f t="shared" si="25"/>
        <v/>
      </c>
      <c r="V93" s="53">
        <v>0</v>
      </c>
      <c r="W93" s="88" t="str">
        <f t="shared" si="26"/>
        <v/>
      </c>
      <c r="X93" s="105" t="str">
        <f t="shared" si="27"/>
        <v/>
      </c>
      <c r="Y93" s="53">
        <v>0</v>
      </c>
      <c r="Z93" s="56" t="str">
        <f t="shared" si="28"/>
        <v/>
      </c>
      <c r="AA93" s="56" t="str">
        <f t="shared" si="29"/>
        <v/>
      </c>
      <c r="AB93" s="56" t="str">
        <f t="shared" si="30"/>
        <v/>
      </c>
      <c r="AC93" s="56" t="str">
        <f t="shared" si="31"/>
        <v/>
      </c>
      <c r="AD93" s="56" t="str">
        <f t="shared" si="32"/>
        <v/>
      </c>
      <c r="AE93" s="40"/>
      <c r="AF93" s="40"/>
      <c r="AG93" s="40"/>
      <c r="AH93" s="56" t="str">
        <f t="shared" si="33"/>
        <v/>
      </c>
      <c r="AI93" s="54"/>
      <c r="AJ93" s="54"/>
      <c r="AK93" s="54"/>
      <c r="AL93" s="54"/>
      <c r="AM93" s="54"/>
    </row>
    <row r="94" spans="1:39">
      <c r="A94" s="96"/>
      <c r="B94" s="45" t="str" cm="1">
        <f t="array" ref="B94">IF(H94="PROJECT", CHAR(10) &amp; "- " &amp; _xlfn.TEXTJOIN(CHAR(10) &amp; "- ", TRUE, _xlfn._xlws.FILTER($I$9:$I$1000, ($C$9:$C$1000=C94) * ($H$9:$H$1000="Topic"))), "")</f>
        <v/>
      </c>
      <c r="C94" s="45">
        <f t="shared" si="17"/>
        <v>13</v>
      </c>
      <c r="D94" s="57"/>
      <c r="E94" s="58"/>
      <c r="F94" s="54"/>
      <c r="G94" s="52"/>
      <c r="H94" s="52"/>
      <c r="I94" s="61"/>
      <c r="J94" s="62"/>
      <c r="K94" s="103" t="str">
        <f t="shared" si="18"/>
        <v/>
      </c>
      <c r="L94" s="105" t="str">
        <f t="shared" si="19"/>
        <v/>
      </c>
      <c r="M94" s="52">
        <v>0</v>
      </c>
      <c r="N94" s="104" t="str">
        <f t="shared" si="20"/>
        <v/>
      </c>
      <c r="O94" s="105" t="str">
        <f t="shared" si="21"/>
        <v/>
      </c>
      <c r="P94" s="52">
        <v>0</v>
      </c>
      <c r="Q94" s="104" t="str">
        <f t="shared" si="22"/>
        <v/>
      </c>
      <c r="R94" s="105" t="str">
        <f t="shared" si="23"/>
        <v/>
      </c>
      <c r="S94" s="52">
        <v>0</v>
      </c>
      <c r="T94" s="104" t="str">
        <f t="shared" si="24"/>
        <v/>
      </c>
      <c r="U94" s="105" t="str">
        <f t="shared" si="25"/>
        <v/>
      </c>
      <c r="V94" s="52">
        <v>0</v>
      </c>
      <c r="W94" s="88" t="str">
        <f t="shared" si="26"/>
        <v/>
      </c>
      <c r="X94" s="105" t="str">
        <f t="shared" si="27"/>
        <v/>
      </c>
      <c r="Y94" s="52">
        <v>0</v>
      </c>
      <c r="Z94" s="56" t="str">
        <f t="shared" si="28"/>
        <v/>
      </c>
      <c r="AA94" s="56" t="str">
        <f t="shared" si="29"/>
        <v/>
      </c>
      <c r="AB94" s="56" t="str">
        <f t="shared" si="30"/>
        <v/>
      </c>
      <c r="AC94" s="56" t="str">
        <f t="shared" si="31"/>
        <v/>
      </c>
      <c r="AD94" s="56" t="str">
        <f t="shared" si="32"/>
        <v/>
      </c>
      <c r="AE94" s="40"/>
      <c r="AF94" s="40"/>
      <c r="AG94" s="40"/>
      <c r="AH94" s="56" t="str">
        <f t="shared" si="33"/>
        <v/>
      </c>
      <c r="AI94" s="54"/>
      <c r="AJ94" s="54"/>
      <c r="AK94" s="54"/>
      <c r="AL94" s="54"/>
      <c r="AM94" s="54"/>
    </row>
    <row r="95" spans="1:39">
      <c r="A95" s="96"/>
      <c r="B95" s="45" t="str" cm="1">
        <f t="array" ref="B95">IF(H95="PROJECT", CHAR(10) &amp; "- " &amp; _xlfn.TEXTJOIN(CHAR(10) &amp; "- ", TRUE, _xlfn._xlws.FILTER($I$9:$I$1000, ($C$9:$C$1000=C95) * ($H$9:$H$1000="Topic"))), "")</f>
        <v/>
      </c>
      <c r="C95" s="45">
        <f t="shared" si="17"/>
        <v>14</v>
      </c>
      <c r="D95" s="46"/>
      <c r="E95" s="58"/>
      <c r="F95" s="67"/>
      <c r="G95" s="53"/>
      <c r="H95" s="53"/>
      <c r="I95" s="50"/>
      <c r="J95" s="51"/>
      <c r="K95" s="103" t="str">
        <f t="shared" si="18"/>
        <v/>
      </c>
      <c r="L95" s="105" t="str">
        <f t="shared" si="19"/>
        <v/>
      </c>
      <c r="M95" s="53">
        <v>0</v>
      </c>
      <c r="N95" s="104" t="str">
        <f t="shared" si="20"/>
        <v/>
      </c>
      <c r="O95" s="105" t="str">
        <f t="shared" si="21"/>
        <v/>
      </c>
      <c r="P95" s="53">
        <v>0</v>
      </c>
      <c r="Q95" s="104" t="str">
        <f t="shared" si="22"/>
        <v/>
      </c>
      <c r="R95" s="105" t="str">
        <f t="shared" si="23"/>
        <v/>
      </c>
      <c r="S95" s="53">
        <v>0</v>
      </c>
      <c r="T95" s="104" t="str">
        <f t="shared" si="24"/>
        <v/>
      </c>
      <c r="U95" s="105" t="str">
        <f t="shared" si="25"/>
        <v/>
      </c>
      <c r="V95" s="53">
        <v>0</v>
      </c>
      <c r="W95" s="88" t="str">
        <f t="shared" si="26"/>
        <v/>
      </c>
      <c r="X95" s="105" t="str">
        <f t="shared" si="27"/>
        <v/>
      </c>
      <c r="Y95" s="53">
        <v>0</v>
      </c>
      <c r="Z95" s="56" t="str">
        <f t="shared" si="28"/>
        <v/>
      </c>
      <c r="AA95" s="56" t="str">
        <f t="shared" si="29"/>
        <v/>
      </c>
      <c r="AB95" s="56" t="str">
        <f t="shared" si="30"/>
        <v/>
      </c>
      <c r="AC95" s="56" t="str">
        <f t="shared" si="31"/>
        <v/>
      </c>
      <c r="AD95" s="56" t="str">
        <f t="shared" si="32"/>
        <v/>
      </c>
      <c r="AE95" s="40"/>
      <c r="AF95" s="40"/>
      <c r="AG95" s="40"/>
      <c r="AH95" s="56" t="str">
        <f t="shared" si="33"/>
        <v/>
      </c>
      <c r="AI95" s="54"/>
      <c r="AJ95" s="54"/>
      <c r="AK95" s="54"/>
      <c r="AL95" s="54"/>
      <c r="AM95" s="54"/>
    </row>
    <row r="96" spans="1:39">
      <c r="A96" s="96"/>
      <c r="B96" s="45" t="str" cm="1">
        <f t="array" ref="B96">IF(H96="PROJECT", CHAR(10) &amp; "- " &amp; _xlfn.TEXTJOIN(CHAR(10) &amp; "- ", TRUE, _xlfn._xlws.FILTER($I$9:$I$1000, ($C$9:$C$1000=C96) * ($H$9:$H$1000="Topic"))), "")</f>
        <v/>
      </c>
      <c r="C96" s="45">
        <f t="shared" si="17"/>
        <v>15</v>
      </c>
      <c r="D96" s="57"/>
      <c r="E96" s="58"/>
      <c r="F96" s="54"/>
      <c r="G96" s="52"/>
      <c r="H96" s="52"/>
      <c r="I96" s="61"/>
      <c r="J96" s="62"/>
      <c r="K96" s="103" t="str">
        <f t="shared" si="18"/>
        <v/>
      </c>
      <c r="L96" s="105" t="str">
        <f t="shared" si="19"/>
        <v/>
      </c>
      <c r="M96" s="52">
        <v>0</v>
      </c>
      <c r="N96" s="104" t="str">
        <f t="shared" si="20"/>
        <v/>
      </c>
      <c r="O96" s="105" t="str">
        <f t="shared" si="21"/>
        <v/>
      </c>
      <c r="P96" s="52">
        <v>0</v>
      </c>
      <c r="Q96" s="104" t="str">
        <f t="shared" si="22"/>
        <v/>
      </c>
      <c r="R96" s="105" t="str">
        <f t="shared" si="23"/>
        <v/>
      </c>
      <c r="S96" s="52">
        <v>0</v>
      </c>
      <c r="T96" s="104" t="str">
        <f t="shared" si="24"/>
        <v/>
      </c>
      <c r="U96" s="105" t="str">
        <f t="shared" si="25"/>
        <v/>
      </c>
      <c r="V96" s="52">
        <v>0</v>
      </c>
      <c r="W96" s="88" t="str">
        <f t="shared" si="26"/>
        <v/>
      </c>
      <c r="X96" s="105" t="str">
        <f t="shared" si="27"/>
        <v/>
      </c>
      <c r="Y96" s="52">
        <v>0</v>
      </c>
      <c r="Z96" s="56" t="str">
        <f t="shared" si="28"/>
        <v/>
      </c>
      <c r="AA96" s="56" t="str">
        <f t="shared" si="29"/>
        <v/>
      </c>
      <c r="AB96" s="56" t="str">
        <f t="shared" si="30"/>
        <v/>
      </c>
      <c r="AC96" s="56" t="str">
        <f t="shared" si="31"/>
        <v/>
      </c>
      <c r="AD96" s="56" t="str">
        <f t="shared" si="32"/>
        <v/>
      </c>
      <c r="AE96" s="40"/>
      <c r="AF96" s="40"/>
      <c r="AG96" s="40"/>
      <c r="AH96" s="56" t="str">
        <f t="shared" si="33"/>
        <v/>
      </c>
      <c r="AI96" s="54"/>
      <c r="AJ96" s="54"/>
      <c r="AK96" s="54"/>
      <c r="AL96" s="54"/>
      <c r="AM96" s="54"/>
    </row>
    <row r="97" spans="1:39">
      <c r="A97" s="96"/>
      <c r="B97" s="45" t="str" cm="1">
        <f t="array" ref="B97">IF(H97="PROJECT", CHAR(10) &amp; "- " &amp; _xlfn.TEXTJOIN(CHAR(10) &amp; "- ", TRUE, _xlfn._xlws.FILTER($I$9:$I$1000, ($C$9:$C$1000=C97) * ($H$9:$H$1000="Topic"))), "")</f>
        <v/>
      </c>
      <c r="C97" s="45">
        <f t="shared" si="17"/>
        <v>16</v>
      </c>
      <c r="D97" s="46"/>
      <c r="E97" s="58"/>
      <c r="F97" s="67"/>
      <c r="G97" s="53"/>
      <c r="H97" s="53"/>
      <c r="I97" s="50"/>
      <c r="J97" s="51"/>
      <c r="K97" s="103" t="str">
        <f t="shared" si="18"/>
        <v/>
      </c>
      <c r="L97" s="105" t="str">
        <f t="shared" si="19"/>
        <v/>
      </c>
      <c r="M97" s="53">
        <v>0</v>
      </c>
      <c r="N97" s="104" t="str">
        <f t="shared" si="20"/>
        <v/>
      </c>
      <c r="O97" s="105" t="str">
        <f t="shared" si="21"/>
        <v/>
      </c>
      <c r="P97" s="53">
        <v>0</v>
      </c>
      <c r="Q97" s="104" t="str">
        <f t="shared" si="22"/>
        <v/>
      </c>
      <c r="R97" s="105" t="str">
        <f t="shared" si="23"/>
        <v/>
      </c>
      <c r="S97" s="53">
        <v>0</v>
      </c>
      <c r="T97" s="104" t="str">
        <f t="shared" si="24"/>
        <v/>
      </c>
      <c r="U97" s="105" t="str">
        <f t="shared" si="25"/>
        <v/>
      </c>
      <c r="V97" s="53">
        <v>0</v>
      </c>
      <c r="W97" s="88" t="str">
        <f t="shared" si="26"/>
        <v/>
      </c>
      <c r="X97" s="105" t="str">
        <f t="shared" si="27"/>
        <v/>
      </c>
      <c r="Y97" s="53">
        <v>0</v>
      </c>
      <c r="Z97" s="56" t="str">
        <f t="shared" si="28"/>
        <v/>
      </c>
      <c r="AA97" s="56" t="str">
        <f t="shared" si="29"/>
        <v/>
      </c>
      <c r="AB97" s="56" t="str">
        <f t="shared" si="30"/>
        <v/>
      </c>
      <c r="AC97" s="56" t="str">
        <f t="shared" si="31"/>
        <v/>
      </c>
      <c r="AD97" s="56" t="str">
        <f t="shared" si="32"/>
        <v/>
      </c>
      <c r="AE97" s="40"/>
      <c r="AF97" s="40"/>
      <c r="AG97" s="40"/>
      <c r="AH97" s="56" t="str">
        <f t="shared" si="33"/>
        <v/>
      </c>
      <c r="AI97" s="54"/>
      <c r="AJ97" s="54"/>
      <c r="AK97" s="54"/>
      <c r="AL97" s="54"/>
      <c r="AM97" s="54"/>
    </row>
    <row r="98" spans="1:39">
      <c r="A98" s="96"/>
      <c r="B98" s="45" t="str" cm="1">
        <f t="array" ref="B98">IF(H98="PROJECT", CHAR(10) &amp; "- " &amp; _xlfn.TEXTJOIN(CHAR(10) &amp; "- ", TRUE, _xlfn._xlws.FILTER($I$9:$I$1000, ($C$9:$C$1000=C98) * ($H$9:$H$1000="Topic"))), "")</f>
        <v/>
      </c>
      <c r="C98" s="45">
        <f t="shared" si="17"/>
        <v>17</v>
      </c>
      <c r="D98" s="57"/>
      <c r="E98" s="58"/>
      <c r="F98" s="54"/>
      <c r="G98" s="52"/>
      <c r="H98" s="52"/>
      <c r="I98" s="61"/>
      <c r="J98" s="62"/>
      <c r="K98" s="103" t="str">
        <f t="shared" si="18"/>
        <v/>
      </c>
      <c r="L98" s="105" t="str">
        <f t="shared" si="19"/>
        <v/>
      </c>
      <c r="M98" s="52">
        <v>0</v>
      </c>
      <c r="N98" s="104" t="str">
        <f t="shared" si="20"/>
        <v/>
      </c>
      <c r="O98" s="105" t="str">
        <f t="shared" si="21"/>
        <v/>
      </c>
      <c r="P98" s="52">
        <v>0</v>
      </c>
      <c r="Q98" s="104" t="str">
        <f t="shared" si="22"/>
        <v/>
      </c>
      <c r="R98" s="105" t="str">
        <f t="shared" si="23"/>
        <v/>
      </c>
      <c r="S98" s="52">
        <v>0</v>
      </c>
      <c r="T98" s="104" t="str">
        <f t="shared" si="24"/>
        <v/>
      </c>
      <c r="U98" s="105" t="str">
        <f t="shared" si="25"/>
        <v/>
      </c>
      <c r="V98" s="52">
        <v>0</v>
      </c>
      <c r="W98" s="88" t="str">
        <f t="shared" si="26"/>
        <v/>
      </c>
      <c r="X98" s="105" t="str">
        <f t="shared" si="27"/>
        <v/>
      </c>
      <c r="Y98" s="52">
        <v>0</v>
      </c>
      <c r="Z98" s="56" t="str">
        <f t="shared" si="28"/>
        <v/>
      </c>
      <c r="AA98" s="56" t="str">
        <f t="shared" si="29"/>
        <v/>
      </c>
      <c r="AB98" s="56" t="str">
        <f t="shared" si="30"/>
        <v/>
      </c>
      <c r="AC98" s="56" t="str">
        <f t="shared" si="31"/>
        <v/>
      </c>
      <c r="AD98" s="56" t="str">
        <f t="shared" si="32"/>
        <v/>
      </c>
      <c r="AE98" s="40"/>
      <c r="AF98" s="40"/>
      <c r="AG98" s="40"/>
      <c r="AH98" s="56" t="str">
        <f t="shared" si="33"/>
        <v/>
      </c>
      <c r="AI98" s="54"/>
      <c r="AJ98" s="54"/>
      <c r="AK98" s="54"/>
      <c r="AL98" s="54"/>
      <c r="AM98" s="54"/>
    </row>
    <row r="99" spans="1:39">
      <c r="A99" s="96"/>
      <c r="B99" s="45" t="str" cm="1">
        <f t="array" ref="B99">IF(H99="PROJECT", CHAR(10) &amp; "- " &amp; _xlfn.TEXTJOIN(CHAR(10) &amp; "- ", TRUE, _xlfn._xlws.FILTER($I$9:$I$1000, ($C$9:$C$1000=C99) * ($H$9:$H$1000="Topic"))), "")</f>
        <v/>
      </c>
      <c r="C99" s="45">
        <f t="shared" si="17"/>
        <v>18</v>
      </c>
      <c r="D99" s="46"/>
      <c r="E99" s="58"/>
      <c r="F99" s="67"/>
      <c r="G99" s="53"/>
      <c r="H99" s="53"/>
      <c r="I99" s="50"/>
      <c r="J99" s="51"/>
      <c r="K99" s="103" t="str">
        <f t="shared" si="18"/>
        <v/>
      </c>
      <c r="L99" s="105" t="str">
        <f t="shared" si="19"/>
        <v/>
      </c>
      <c r="M99" s="53">
        <v>0</v>
      </c>
      <c r="N99" s="104" t="str">
        <f t="shared" si="20"/>
        <v/>
      </c>
      <c r="O99" s="105" t="str">
        <f t="shared" si="21"/>
        <v/>
      </c>
      <c r="P99" s="53">
        <v>0</v>
      </c>
      <c r="Q99" s="104" t="str">
        <f t="shared" si="22"/>
        <v/>
      </c>
      <c r="R99" s="105" t="str">
        <f t="shared" si="23"/>
        <v/>
      </c>
      <c r="S99" s="53">
        <v>0</v>
      </c>
      <c r="T99" s="104" t="str">
        <f t="shared" si="24"/>
        <v/>
      </c>
      <c r="U99" s="105" t="str">
        <f t="shared" si="25"/>
        <v/>
      </c>
      <c r="V99" s="53">
        <v>0</v>
      </c>
      <c r="W99" s="88" t="str">
        <f t="shared" si="26"/>
        <v/>
      </c>
      <c r="X99" s="105" t="str">
        <f t="shared" si="27"/>
        <v/>
      </c>
      <c r="Y99" s="53">
        <v>0</v>
      </c>
      <c r="Z99" s="56" t="str">
        <f t="shared" si="28"/>
        <v/>
      </c>
      <c r="AA99" s="56" t="str">
        <f t="shared" si="29"/>
        <v/>
      </c>
      <c r="AB99" s="56" t="str">
        <f t="shared" si="30"/>
        <v/>
      </c>
      <c r="AC99" s="56" t="str">
        <f t="shared" si="31"/>
        <v/>
      </c>
      <c r="AD99" s="56" t="str">
        <f t="shared" si="32"/>
        <v/>
      </c>
      <c r="AE99" s="40"/>
      <c r="AF99" s="40"/>
      <c r="AG99" s="40"/>
      <c r="AH99" s="56" t="str">
        <f t="shared" si="33"/>
        <v/>
      </c>
      <c r="AI99" s="54"/>
      <c r="AJ99" s="54"/>
      <c r="AK99" s="54"/>
      <c r="AL99" s="54"/>
      <c r="AM99" s="54"/>
    </row>
    <row r="100" spans="1:39">
      <c r="A100" s="96"/>
      <c r="B100" s="45" t="str" cm="1">
        <f t="array" ref="B100">IF(H100="PROJECT", CHAR(10) &amp; "- " &amp; _xlfn.TEXTJOIN(CHAR(10) &amp; "- ", TRUE, _xlfn._xlws.FILTER($I$9:$I$1000, ($C$9:$C$1000=C100) * ($H$9:$H$1000="Topic"))), "")</f>
        <v/>
      </c>
      <c r="C100" s="45">
        <f t="shared" si="17"/>
        <v>19</v>
      </c>
      <c r="D100" s="57"/>
      <c r="E100" s="58"/>
      <c r="F100" s="54"/>
      <c r="G100" s="52"/>
      <c r="H100" s="52"/>
      <c r="I100" s="61"/>
      <c r="J100" s="62"/>
      <c r="K100" s="103" t="str">
        <f t="shared" si="18"/>
        <v/>
      </c>
      <c r="L100" s="105" t="str">
        <f t="shared" si="19"/>
        <v/>
      </c>
      <c r="M100" s="52">
        <v>0</v>
      </c>
      <c r="N100" s="104" t="str">
        <f t="shared" si="20"/>
        <v/>
      </c>
      <c r="O100" s="105" t="str">
        <f t="shared" si="21"/>
        <v/>
      </c>
      <c r="P100" s="52">
        <v>0</v>
      </c>
      <c r="Q100" s="104" t="str">
        <f t="shared" si="22"/>
        <v/>
      </c>
      <c r="R100" s="105" t="str">
        <f t="shared" si="23"/>
        <v/>
      </c>
      <c r="S100" s="52">
        <v>0</v>
      </c>
      <c r="T100" s="104" t="str">
        <f t="shared" si="24"/>
        <v/>
      </c>
      <c r="U100" s="105" t="str">
        <f t="shared" si="25"/>
        <v/>
      </c>
      <c r="V100" s="52">
        <v>0</v>
      </c>
      <c r="W100" s="88" t="str">
        <f t="shared" si="26"/>
        <v/>
      </c>
      <c r="X100" s="105" t="str">
        <f t="shared" si="27"/>
        <v/>
      </c>
      <c r="Y100" s="52">
        <v>0</v>
      </c>
      <c r="Z100" s="56" t="str">
        <f t="shared" si="28"/>
        <v/>
      </c>
      <c r="AA100" s="56" t="str">
        <f t="shared" si="29"/>
        <v/>
      </c>
      <c r="AB100" s="56" t="str">
        <f t="shared" si="30"/>
        <v/>
      </c>
      <c r="AC100" s="56" t="str">
        <f t="shared" si="31"/>
        <v/>
      </c>
      <c r="AD100" s="56" t="str">
        <f t="shared" si="32"/>
        <v/>
      </c>
      <c r="AE100" s="40"/>
      <c r="AF100" s="40"/>
      <c r="AG100" s="40"/>
      <c r="AH100" s="56" t="str">
        <f t="shared" si="33"/>
        <v/>
      </c>
      <c r="AI100" s="54"/>
      <c r="AJ100" s="54"/>
      <c r="AK100" s="54"/>
      <c r="AL100" s="54"/>
      <c r="AM100" s="54"/>
    </row>
    <row r="101" spans="1:39">
      <c r="A101" s="96"/>
      <c r="B101" s="45" t="str" cm="1">
        <f t="array" ref="B101">IF(H101="PROJECT", CHAR(10) &amp; "- " &amp; _xlfn.TEXTJOIN(CHAR(10) &amp; "- ", TRUE, _xlfn._xlws.FILTER($I$9:$I$1000, ($C$9:$C$1000=C101) * ($H$9:$H$1000="Topic"))), "")</f>
        <v/>
      </c>
      <c r="C101" s="45">
        <f t="shared" si="17"/>
        <v>20</v>
      </c>
      <c r="D101" s="46"/>
      <c r="E101" s="58"/>
      <c r="F101" s="67"/>
      <c r="G101" s="53"/>
      <c r="H101" s="53"/>
      <c r="I101" s="50"/>
      <c r="J101" s="51"/>
      <c r="K101" s="103" t="str">
        <f t="shared" si="18"/>
        <v/>
      </c>
      <c r="L101" s="105" t="str">
        <f t="shared" si="19"/>
        <v/>
      </c>
      <c r="M101" s="53">
        <v>0</v>
      </c>
      <c r="N101" s="104" t="str">
        <f t="shared" si="20"/>
        <v/>
      </c>
      <c r="O101" s="105" t="str">
        <f t="shared" si="21"/>
        <v/>
      </c>
      <c r="P101" s="53">
        <v>0</v>
      </c>
      <c r="Q101" s="104" t="str">
        <f t="shared" si="22"/>
        <v/>
      </c>
      <c r="R101" s="105" t="str">
        <f t="shared" si="23"/>
        <v/>
      </c>
      <c r="S101" s="53">
        <v>0</v>
      </c>
      <c r="T101" s="104" t="str">
        <f t="shared" si="24"/>
        <v/>
      </c>
      <c r="U101" s="105" t="str">
        <f t="shared" si="25"/>
        <v/>
      </c>
      <c r="V101" s="53">
        <v>0</v>
      </c>
      <c r="W101" s="88" t="str">
        <f t="shared" si="26"/>
        <v/>
      </c>
      <c r="X101" s="105" t="str">
        <f t="shared" si="27"/>
        <v/>
      </c>
      <c r="Y101" s="53">
        <v>0</v>
      </c>
      <c r="Z101" s="56" t="str">
        <f t="shared" si="28"/>
        <v/>
      </c>
      <c r="AA101" s="56" t="str">
        <f t="shared" si="29"/>
        <v/>
      </c>
      <c r="AB101" s="56" t="str">
        <f t="shared" si="30"/>
        <v/>
      </c>
      <c r="AC101" s="56" t="str">
        <f t="shared" si="31"/>
        <v/>
      </c>
      <c r="AD101" s="56" t="str">
        <f t="shared" si="32"/>
        <v/>
      </c>
      <c r="AE101" s="40"/>
      <c r="AF101" s="40"/>
      <c r="AG101" s="40"/>
      <c r="AH101" s="56" t="str">
        <f t="shared" si="33"/>
        <v/>
      </c>
      <c r="AI101" s="54"/>
      <c r="AJ101" s="54"/>
      <c r="AK101" s="54"/>
      <c r="AL101" s="54"/>
      <c r="AM101" s="54"/>
    </row>
    <row r="102" spans="1:39">
      <c r="A102" s="96"/>
      <c r="B102" s="45" t="str" cm="1">
        <f t="array" ref="B102">IF(H102="PROJECT", CHAR(10) &amp; "- " &amp; _xlfn.TEXTJOIN(CHAR(10) &amp; "- ", TRUE, _xlfn._xlws.FILTER($I$9:$I$1000, ($C$9:$C$1000=C102) * ($H$9:$H$1000="Topic"))), "")</f>
        <v/>
      </c>
      <c r="C102" s="45">
        <f t="shared" si="17"/>
        <v>21</v>
      </c>
      <c r="D102" s="57"/>
      <c r="E102" s="58"/>
      <c r="F102" s="54"/>
      <c r="G102" s="52"/>
      <c r="H102" s="52"/>
      <c r="I102" s="61"/>
      <c r="J102" s="62"/>
      <c r="K102" s="103" t="str">
        <f t="shared" si="18"/>
        <v/>
      </c>
      <c r="L102" s="105" t="str">
        <f t="shared" si="19"/>
        <v/>
      </c>
      <c r="M102" s="52">
        <v>0</v>
      </c>
      <c r="N102" s="104" t="str">
        <f t="shared" si="20"/>
        <v/>
      </c>
      <c r="O102" s="105" t="str">
        <f t="shared" si="21"/>
        <v/>
      </c>
      <c r="P102" s="52">
        <v>0</v>
      </c>
      <c r="Q102" s="104" t="str">
        <f t="shared" si="22"/>
        <v/>
      </c>
      <c r="R102" s="105" t="str">
        <f t="shared" si="23"/>
        <v/>
      </c>
      <c r="S102" s="52">
        <v>0</v>
      </c>
      <c r="T102" s="104" t="str">
        <f t="shared" si="24"/>
        <v/>
      </c>
      <c r="U102" s="105" t="str">
        <f t="shared" si="25"/>
        <v/>
      </c>
      <c r="V102" s="52">
        <v>0</v>
      </c>
      <c r="W102" s="88" t="str">
        <f t="shared" si="26"/>
        <v/>
      </c>
      <c r="X102" s="105" t="str">
        <f t="shared" si="27"/>
        <v/>
      </c>
      <c r="Y102" s="52">
        <v>0</v>
      </c>
      <c r="Z102" s="56" t="str">
        <f t="shared" si="28"/>
        <v/>
      </c>
      <c r="AA102" s="56" t="str">
        <f t="shared" si="29"/>
        <v/>
      </c>
      <c r="AB102" s="56" t="str">
        <f t="shared" si="30"/>
        <v/>
      </c>
      <c r="AC102" s="56" t="str">
        <f t="shared" si="31"/>
        <v/>
      </c>
      <c r="AD102" s="56" t="str">
        <f t="shared" si="32"/>
        <v/>
      </c>
      <c r="AE102" s="40"/>
      <c r="AF102" s="40"/>
      <c r="AG102" s="40"/>
      <c r="AH102" s="56" t="str">
        <f t="shared" si="33"/>
        <v/>
      </c>
      <c r="AI102" s="54"/>
      <c r="AJ102" s="54"/>
      <c r="AK102" s="54"/>
      <c r="AL102" s="54"/>
      <c r="AM102" s="54"/>
    </row>
    <row r="103" spans="1:39">
      <c r="A103" s="96"/>
      <c r="B103" s="45" t="str" cm="1">
        <f t="array" ref="B103">IF(H103="PROJECT", CHAR(10) &amp; "- " &amp; _xlfn.TEXTJOIN(CHAR(10) &amp; "- ", TRUE, _xlfn._xlws.FILTER($I$9:$I$1000, ($C$9:$C$1000=C103) * ($H$9:$H$1000="Topic"))), "")</f>
        <v/>
      </c>
      <c r="C103" s="45">
        <f t="shared" si="17"/>
        <v>22</v>
      </c>
      <c r="D103" s="46"/>
      <c r="E103" s="58"/>
      <c r="F103" s="67"/>
      <c r="G103" s="53"/>
      <c r="H103" s="53"/>
      <c r="I103" s="50"/>
      <c r="J103" s="51"/>
      <c r="K103" s="103" t="str">
        <f t="shared" si="18"/>
        <v/>
      </c>
      <c r="L103" s="105" t="str">
        <f t="shared" si="19"/>
        <v/>
      </c>
      <c r="M103" s="53">
        <v>0</v>
      </c>
      <c r="N103" s="104" t="str">
        <f t="shared" si="20"/>
        <v/>
      </c>
      <c r="O103" s="105" t="str">
        <f t="shared" si="21"/>
        <v/>
      </c>
      <c r="P103" s="53">
        <v>0</v>
      </c>
      <c r="Q103" s="104" t="str">
        <f t="shared" si="22"/>
        <v/>
      </c>
      <c r="R103" s="105" t="str">
        <f t="shared" si="23"/>
        <v/>
      </c>
      <c r="S103" s="53">
        <v>0</v>
      </c>
      <c r="T103" s="104" t="str">
        <f t="shared" si="24"/>
        <v/>
      </c>
      <c r="U103" s="105" t="str">
        <f t="shared" si="25"/>
        <v/>
      </c>
      <c r="V103" s="53">
        <v>0</v>
      </c>
      <c r="W103" s="88" t="str">
        <f t="shared" si="26"/>
        <v/>
      </c>
      <c r="X103" s="105" t="str">
        <f t="shared" si="27"/>
        <v/>
      </c>
      <c r="Y103" s="53">
        <v>0</v>
      </c>
      <c r="Z103" s="56" t="str">
        <f t="shared" si="28"/>
        <v/>
      </c>
      <c r="AA103" s="56" t="str">
        <f t="shared" si="29"/>
        <v/>
      </c>
      <c r="AB103" s="56" t="str">
        <f t="shared" si="30"/>
        <v/>
      </c>
      <c r="AC103" s="56" t="str">
        <f t="shared" si="31"/>
        <v/>
      </c>
      <c r="AD103" s="56" t="str">
        <f t="shared" si="32"/>
        <v/>
      </c>
      <c r="AE103" s="40"/>
      <c r="AF103" s="40"/>
      <c r="AG103" s="40"/>
      <c r="AH103" s="56" t="str">
        <f t="shared" si="33"/>
        <v/>
      </c>
      <c r="AI103" s="54"/>
      <c r="AJ103" s="54"/>
      <c r="AK103" s="54"/>
      <c r="AL103" s="54"/>
      <c r="AM103" s="54"/>
    </row>
    <row r="104" spans="1:39">
      <c r="A104" s="96"/>
      <c r="B104" s="45" t="str" cm="1">
        <f t="array" ref="B104">IF(H104="PROJECT", CHAR(10) &amp; "- " &amp; _xlfn.TEXTJOIN(CHAR(10) &amp; "- ", TRUE, _xlfn._xlws.FILTER($I$9:$I$1000, ($C$9:$C$1000=C104) * ($H$9:$H$1000="Topic"))), "")</f>
        <v/>
      </c>
      <c r="C104" s="45">
        <f t="shared" si="17"/>
        <v>23</v>
      </c>
      <c r="D104" s="57"/>
      <c r="E104" s="58"/>
      <c r="F104" s="54"/>
      <c r="G104" s="52"/>
      <c r="H104" s="52"/>
      <c r="I104" s="61"/>
      <c r="J104" s="62"/>
      <c r="K104" s="103" t="str">
        <f t="shared" si="18"/>
        <v/>
      </c>
      <c r="L104" s="105" t="str">
        <f t="shared" si="19"/>
        <v/>
      </c>
      <c r="M104" s="52">
        <v>0</v>
      </c>
      <c r="N104" s="104" t="str">
        <f t="shared" si="20"/>
        <v/>
      </c>
      <c r="O104" s="105" t="str">
        <f t="shared" si="21"/>
        <v/>
      </c>
      <c r="P104" s="52">
        <v>0</v>
      </c>
      <c r="Q104" s="104" t="str">
        <f t="shared" si="22"/>
        <v/>
      </c>
      <c r="R104" s="105" t="str">
        <f t="shared" si="23"/>
        <v/>
      </c>
      <c r="S104" s="52">
        <v>0</v>
      </c>
      <c r="T104" s="104" t="str">
        <f t="shared" si="24"/>
        <v/>
      </c>
      <c r="U104" s="105" t="str">
        <f t="shared" si="25"/>
        <v/>
      </c>
      <c r="V104" s="52">
        <v>0</v>
      </c>
      <c r="W104" s="88" t="str">
        <f t="shared" si="26"/>
        <v/>
      </c>
      <c r="X104" s="105" t="str">
        <f t="shared" si="27"/>
        <v/>
      </c>
      <c r="Y104" s="52">
        <v>0</v>
      </c>
      <c r="Z104" s="56" t="str">
        <f t="shared" si="28"/>
        <v/>
      </c>
      <c r="AA104" s="56" t="str">
        <f t="shared" si="29"/>
        <v/>
      </c>
      <c r="AB104" s="56" t="str">
        <f t="shared" si="30"/>
        <v/>
      </c>
      <c r="AC104" s="56" t="str">
        <f t="shared" si="31"/>
        <v/>
      </c>
      <c r="AD104" s="56" t="str">
        <f t="shared" si="32"/>
        <v/>
      </c>
      <c r="AE104" s="40"/>
      <c r="AF104" s="40"/>
      <c r="AG104" s="40"/>
      <c r="AH104" s="56" t="str">
        <f t="shared" si="33"/>
        <v/>
      </c>
      <c r="AI104" s="54"/>
      <c r="AJ104" s="54"/>
      <c r="AK104" s="54"/>
      <c r="AL104" s="54"/>
      <c r="AM104" s="54"/>
    </row>
    <row r="105" spans="1:39">
      <c r="A105" s="96"/>
      <c r="B105" s="45" t="str" cm="1">
        <f t="array" ref="B105">IF(H105="PROJECT", CHAR(10) &amp; "- " &amp; _xlfn.TEXTJOIN(CHAR(10) &amp; "- ", TRUE, _xlfn._xlws.FILTER($I$9:$I$1000, ($C$9:$C$1000=C105) * ($H$9:$H$1000="Topic"))), "")</f>
        <v/>
      </c>
      <c r="C105" s="45">
        <f t="shared" si="17"/>
        <v>24</v>
      </c>
      <c r="D105" s="46"/>
      <c r="E105" s="58"/>
      <c r="F105" s="67"/>
      <c r="G105" s="53"/>
      <c r="H105" s="53"/>
      <c r="I105" s="50"/>
      <c r="J105" s="51"/>
      <c r="K105" s="103" t="str">
        <f t="shared" si="18"/>
        <v/>
      </c>
      <c r="L105" s="105" t="str">
        <f t="shared" si="19"/>
        <v/>
      </c>
      <c r="M105" s="53">
        <v>0</v>
      </c>
      <c r="N105" s="104" t="str">
        <f t="shared" si="20"/>
        <v/>
      </c>
      <c r="O105" s="105" t="str">
        <f t="shared" si="21"/>
        <v/>
      </c>
      <c r="P105" s="53">
        <v>0</v>
      </c>
      <c r="Q105" s="104" t="str">
        <f t="shared" si="22"/>
        <v/>
      </c>
      <c r="R105" s="105" t="str">
        <f t="shared" si="23"/>
        <v/>
      </c>
      <c r="S105" s="53">
        <v>0</v>
      </c>
      <c r="T105" s="104" t="str">
        <f t="shared" si="24"/>
        <v/>
      </c>
      <c r="U105" s="105" t="str">
        <f t="shared" si="25"/>
        <v/>
      </c>
      <c r="V105" s="53">
        <v>0</v>
      </c>
      <c r="W105" s="88" t="str">
        <f t="shared" si="26"/>
        <v/>
      </c>
      <c r="X105" s="105" t="str">
        <f t="shared" si="27"/>
        <v/>
      </c>
      <c r="Y105" s="53">
        <v>0</v>
      </c>
      <c r="Z105" s="56" t="str">
        <f t="shared" si="28"/>
        <v/>
      </c>
      <c r="AA105" s="56" t="str">
        <f t="shared" si="29"/>
        <v/>
      </c>
      <c r="AB105" s="56" t="str">
        <f t="shared" si="30"/>
        <v/>
      </c>
      <c r="AC105" s="56" t="str">
        <f t="shared" si="31"/>
        <v/>
      </c>
      <c r="AD105" s="56" t="str">
        <f t="shared" si="32"/>
        <v/>
      </c>
      <c r="AE105" s="40"/>
      <c r="AF105" s="40"/>
      <c r="AG105" s="40"/>
      <c r="AH105" s="56" t="str">
        <f t="shared" si="33"/>
        <v/>
      </c>
      <c r="AI105" s="54"/>
      <c r="AJ105" s="54"/>
      <c r="AK105" s="54"/>
      <c r="AL105" s="54"/>
      <c r="AM105" s="54"/>
    </row>
    <row r="106" spans="1:39">
      <c r="A106" s="96"/>
      <c r="B106" s="45" t="str" cm="1">
        <f t="array" ref="B106">IF(H106="PROJECT", CHAR(10) &amp; "- " &amp; _xlfn.TEXTJOIN(CHAR(10) &amp; "- ", TRUE, _xlfn._xlws.FILTER($I$9:$I$1000, ($C$9:$C$1000=C106) * ($H$9:$H$1000="Topic"))), "")</f>
        <v/>
      </c>
      <c r="C106" s="45">
        <f t="shared" si="17"/>
        <v>25</v>
      </c>
      <c r="D106" s="57"/>
      <c r="E106" s="58"/>
      <c r="F106" s="54"/>
      <c r="G106" s="52"/>
      <c r="H106" s="52"/>
      <c r="I106" s="61"/>
      <c r="J106" s="62"/>
      <c r="K106" s="103" t="str">
        <f t="shared" si="18"/>
        <v/>
      </c>
      <c r="L106" s="105" t="str">
        <f t="shared" si="19"/>
        <v/>
      </c>
      <c r="M106" s="52">
        <v>0</v>
      </c>
      <c r="N106" s="104" t="str">
        <f t="shared" si="20"/>
        <v/>
      </c>
      <c r="O106" s="105" t="str">
        <f t="shared" si="21"/>
        <v/>
      </c>
      <c r="P106" s="52">
        <v>0</v>
      </c>
      <c r="Q106" s="104" t="str">
        <f t="shared" si="22"/>
        <v/>
      </c>
      <c r="R106" s="105" t="str">
        <f t="shared" si="23"/>
        <v/>
      </c>
      <c r="S106" s="52">
        <v>0</v>
      </c>
      <c r="T106" s="104" t="str">
        <f t="shared" si="24"/>
        <v/>
      </c>
      <c r="U106" s="105" t="str">
        <f t="shared" si="25"/>
        <v/>
      </c>
      <c r="V106" s="52">
        <v>0</v>
      </c>
      <c r="W106" s="88" t="str">
        <f t="shared" si="26"/>
        <v/>
      </c>
      <c r="X106" s="105" t="str">
        <f t="shared" si="27"/>
        <v/>
      </c>
      <c r="Y106" s="52">
        <v>0</v>
      </c>
      <c r="Z106" s="56" t="str">
        <f t="shared" si="28"/>
        <v/>
      </c>
      <c r="AA106" s="56" t="str">
        <f t="shared" si="29"/>
        <v/>
      </c>
      <c r="AB106" s="56" t="str">
        <f t="shared" si="30"/>
        <v/>
      </c>
      <c r="AC106" s="56" t="str">
        <f t="shared" si="31"/>
        <v/>
      </c>
      <c r="AD106" s="56" t="str">
        <f t="shared" si="32"/>
        <v/>
      </c>
      <c r="AE106" s="40"/>
      <c r="AF106" s="40"/>
      <c r="AG106" s="40"/>
      <c r="AH106" s="56" t="str">
        <f t="shared" si="33"/>
        <v/>
      </c>
      <c r="AI106" s="54"/>
      <c r="AJ106" s="54"/>
      <c r="AK106" s="54"/>
      <c r="AL106" s="54"/>
      <c r="AM106" s="54"/>
    </row>
    <row r="107" spans="1:39">
      <c r="A107" s="96"/>
      <c r="B107" s="45" t="str" cm="1">
        <f t="array" ref="B107">IF(H107="PROJECT", CHAR(10) &amp; "- " &amp; _xlfn.TEXTJOIN(CHAR(10) &amp; "- ", TRUE, _xlfn._xlws.FILTER($I$9:$I$1000, ($C$9:$C$1000=C107) * ($H$9:$H$1000="Topic"))), "")</f>
        <v/>
      </c>
      <c r="C107" s="45">
        <f t="shared" si="17"/>
        <v>26</v>
      </c>
      <c r="D107" s="46"/>
      <c r="E107" s="58"/>
      <c r="F107" s="67"/>
      <c r="G107" s="53"/>
      <c r="H107" s="53"/>
      <c r="I107" s="50"/>
      <c r="J107" s="51"/>
      <c r="K107" s="103" t="str">
        <f t="shared" si="18"/>
        <v/>
      </c>
      <c r="L107" s="105" t="str">
        <f t="shared" si="19"/>
        <v/>
      </c>
      <c r="M107" s="53">
        <v>0</v>
      </c>
      <c r="N107" s="104" t="str">
        <f t="shared" si="20"/>
        <v/>
      </c>
      <c r="O107" s="105" t="str">
        <f t="shared" si="21"/>
        <v/>
      </c>
      <c r="P107" s="53">
        <v>0</v>
      </c>
      <c r="Q107" s="104" t="str">
        <f t="shared" si="22"/>
        <v/>
      </c>
      <c r="R107" s="105" t="str">
        <f t="shared" si="23"/>
        <v/>
      </c>
      <c r="S107" s="53">
        <v>0</v>
      </c>
      <c r="T107" s="104" t="str">
        <f t="shared" si="24"/>
        <v/>
      </c>
      <c r="U107" s="105" t="str">
        <f t="shared" si="25"/>
        <v/>
      </c>
      <c r="V107" s="53">
        <v>0</v>
      </c>
      <c r="W107" s="88" t="str">
        <f t="shared" si="26"/>
        <v/>
      </c>
      <c r="X107" s="105" t="str">
        <f t="shared" si="27"/>
        <v/>
      </c>
      <c r="Y107" s="53">
        <v>0</v>
      </c>
      <c r="Z107" s="56" t="str">
        <f t="shared" si="28"/>
        <v/>
      </c>
      <c r="AA107" s="56" t="str">
        <f t="shared" si="29"/>
        <v/>
      </c>
      <c r="AB107" s="56" t="str">
        <f t="shared" si="30"/>
        <v/>
      </c>
      <c r="AC107" s="56" t="str">
        <f t="shared" si="31"/>
        <v/>
      </c>
      <c r="AD107" s="56" t="str">
        <f t="shared" si="32"/>
        <v/>
      </c>
      <c r="AE107" s="40"/>
      <c r="AF107" s="40"/>
      <c r="AG107" s="40"/>
      <c r="AH107" s="56" t="str">
        <f t="shared" si="33"/>
        <v/>
      </c>
      <c r="AI107" s="54"/>
      <c r="AJ107" s="54"/>
      <c r="AK107" s="54"/>
      <c r="AL107" s="54"/>
      <c r="AM107" s="54"/>
    </row>
    <row r="108" spans="1:39">
      <c r="A108" s="96"/>
      <c r="B108" s="45" t="str" cm="1">
        <f t="array" ref="B108">IF(H108="PROJECT", CHAR(10) &amp; "- " &amp; _xlfn.TEXTJOIN(CHAR(10) &amp; "- ", TRUE, _xlfn._xlws.FILTER($I$9:$I$1000, ($C$9:$C$1000=C108) * ($H$9:$H$1000="Topic"))), "")</f>
        <v/>
      </c>
      <c r="C108" s="45">
        <f t="shared" si="17"/>
        <v>27</v>
      </c>
      <c r="D108" s="57"/>
      <c r="E108" s="58"/>
      <c r="F108" s="54"/>
      <c r="G108" s="52"/>
      <c r="H108" s="52"/>
      <c r="I108" s="61"/>
      <c r="J108" s="62"/>
      <c r="K108" s="103" t="str">
        <f t="shared" si="18"/>
        <v/>
      </c>
      <c r="L108" s="105" t="str">
        <f t="shared" si="19"/>
        <v/>
      </c>
      <c r="M108" s="52">
        <v>0</v>
      </c>
      <c r="N108" s="104" t="str">
        <f t="shared" si="20"/>
        <v/>
      </c>
      <c r="O108" s="105" t="str">
        <f t="shared" si="21"/>
        <v/>
      </c>
      <c r="P108" s="52">
        <v>0</v>
      </c>
      <c r="Q108" s="104" t="str">
        <f t="shared" si="22"/>
        <v/>
      </c>
      <c r="R108" s="105" t="str">
        <f t="shared" si="23"/>
        <v/>
      </c>
      <c r="S108" s="52">
        <v>0</v>
      </c>
      <c r="T108" s="104" t="str">
        <f t="shared" si="24"/>
        <v/>
      </c>
      <c r="U108" s="105" t="str">
        <f t="shared" si="25"/>
        <v/>
      </c>
      <c r="V108" s="52">
        <v>0</v>
      </c>
      <c r="W108" s="88" t="str">
        <f t="shared" si="26"/>
        <v/>
      </c>
      <c r="X108" s="105" t="str">
        <f t="shared" si="27"/>
        <v/>
      </c>
      <c r="Y108" s="52">
        <v>0</v>
      </c>
      <c r="Z108" s="56" t="str">
        <f t="shared" si="28"/>
        <v/>
      </c>
      <c r="AA108" s="56" t="str">
        <f t="shared" si="29"/>
        <v/>
      </c>
      <c r="AB108" s="56" t="str">
        <f t="shared" si="30"/>
        <v/>
      </c>
      <c r="AC108" s="56" t="str">
        <f t="shared" si="31"/>
        <v/>
      </c>
      <c r="AD108" s="56" t="str">
        <f t="shared" si="32"/>
        <v/>
      </c>
      <c r="AE108" s="40"/>
      <c r="AF108" s="40"/>
      <c r="AG108" s="40"/>
      <c r="AH108" s="56" t="str">
        <f t="shared" si="33"/>
        <v/>
      </c>
      <c r="AI108" s="54"/>
      <c r="AJ108" s="54"/>
      <c r="AK108" s="54"/>
      <c r="AL108" s="54"/>
      <c r="AM108" s="54"/>
    </row>
    <row r="109" spans="1:39">
      <c r="A109" s="96"/>
      <c r="B109" s="45" t="str" cm="1">
        <f t="array" ref="B109">IF(H109="PROJECT", CHAR(10) &amp; "- " &amp; _xlfn.TEXTJOIN(CHAR(10) &amp; "- ", TRUE, _xlfn._xlws.FILTER($I$9:$I$1000, ($C$9:$C$1000=C109) * ($H$9:$H$1000="Topic"))), "")</f>
        <v/>
      </c>
      <c r="C109" s="45">
        <f t="shared" si="17"/>
        <v>28</v>
      </c>
      <c r="D109" s="46"/>
      <c r="E109" s="58"/>
      <c r="F109" s="67"/>
      <c r="G109" s="53"/>
      <c r="H109" s="53"/>
      <c r="I109" s="50"/>
      <c r="J109" s="51"/>
      <c r="K109" s="103" t="str">
        <f t="shared" si="18"/>
        <v/>
      </c>
      <c r="L109" s="105" t="str">
        <f t="shared" si="19"/>
        <v/>
      </c>
      <c r="M109" s="53">
        <v>0</v>
      </c>
      <c r="N109" s="104" t="str">
        <f t="shared" si="20"/>
        <v/>
      </c>
      <c r="O109" s="105" t="str">
        <f t="shared" si="21"/>
        <v/>
      </c>
      <c r="P109" s="53">
        <v>0</v>
      </c>
      <c r="Q109" s="104" t="str">
        <f t="shared" si="22"/>
        <v/>
      </c>
      <c r="R109" s="105" t="str">
        <f t="shared" si="23"/>
        <v/>
      </c>
      <c r="S109" s="53">
        <v>0</v>
      </c>
      <c r="T109" s="104" t="str">
        <f t="shared" si="24"/>
        <v/>
      </c>
      <c r="U109" s="105" t="str">
        <f t="shared" si="25"/>
        <v/>
      </c>
      <c r="V109" s="53">
        <v>0</v>
      </c>
      <c r="W109" s="88" t="str">
        <f t="shared" si="26"/>
        <v/>
      </c>
      <c r="X109" s="105" t="str">
        <f t="shared" si="27"/>
        <v/>
      </c>
      <c r="Y109" s="53">
        <v>0</v>
      </c>
      <c r="Z109" s="56" t="str">
        <f t="shared" si="28"/>
        <v/>
      </c>
      <c r="AA109" s="56" t="str">
        <f t="shared" si="29"/>
        <v/>
      </c>
      <c r="AB109" s="56" t="str">
        <f t="shared" si="30"/>
        <v/>
      </c>
      <c r="AC109" s="56" t="str">
        <f t="shared" si="31"/>
        <v/>
      </c>
      <c r="AD109" s="56" t="str">
        <f t="shared" si="32"/>
        <v/>
      </c>
      <c r="AE109" s="40"/>
      <c r="AF109" s="40"/>
      <c r="AG109" s="40"/>
      <c r="AH109" s="56" t="str">
        <f t="shared" si="33"/>
        <v/>
      </c>
      <c r="AI109" s="54"/>
      <c r="AJ109" s="54"/>
      <c r="AK109" s="54"/>
      <c r="AL109" s="54"/>
      <c r="AM109" s="54"/>
    </row>
    <row r="110" spans="1:39">
      <c r="A110" s="96"/>
      <c r="B110" s="45" t="str" cm="1">
        <f t="array" ref="B110">IF(H110="PROJECT", CHAR(10) &amp; "- " &amp; _xlfn.TEXTJOIN(CHAR(10) &amp; "- ", TRUE, _xlfn._xlws.FILTER($I$9:$I$1000, ($C$9:$C$1000=C110) * ($H$9:$H$1000="Topic"))), "")</f>
        <v/>
      </c>
      <c r="C110" s="45">
        <f t="shared" si="17"/>
        <v>29</v>
      </c>
      <c r="D110" s="57"/>
      <c r="E110" s="58"/>
      <c r="F110" s="54"/>
      <c r="G110" s="52"/>
      <c r="H110" s="52"/>
      <c r="I110" s="61"/>
      <c r="J110" s="62"/>
      <c r="K110" s="103" t="str">
        <f t="shared" si="18"/>
        <v/>
      </c>
      <c r="L110" s="105" t="str">
        <f t="shared" si="19"/>
        <v/>
      </c>
      <c r="M110" s="52">
        <v>0</v>
      </c>
      <c r="N110" s="104" t="str">
        <f t="shared" si="20"/>
        <v/>
      </c>
      <c r="O110" s="105" t="str">
        <f t="shared" si="21"/>
        <v/>
      </c>
      <c r="P110" s="52">
        <v>0</v>
      </c>
      <c r="Q110" s="104" t="str">
        <f t="shared" si="22"/>
        <v/>
      </c>
      <c r="R110" s="105" t="str">
        <f t="shared" si="23"/>
        <v/>
      </c>
      <c r="S110" s="52">
        <v>0</v>
      </c>
      <c r="T110" s="104" t="str">
        <f t="shared" si="24"/>
        <v/>
      </c>
      <c r="U110" s="105" t="str">
        <f t="shared" si="25"/>
        <v/>
      </c>
      <c r="V110" s="52">
        <v>0</v>
      </c>
      <c r="W110" s="88" t="str">
        <f t="shared" si="26"/>
        <v/>
      </c>
      <c r="X110" s="105" t="str">
        <f t="shared" si="27"/>
        <v/>
      </c>
      <c r="Y110" s="52">
        <v>0</v>
      </c>
      <c r="Z110" s="56" t="str">
        <f t="shared" si="28"/>
        <v/>
      </c>
      <c r="AA110" s="56" t="str">
        <f t="shared" si="29"/>
        <v/>
      </c>
      <c r="AB110" s="56" t="str">
        <f t="shared" si="30"/>
        <v/>
      </c>
      <c r="AC110" s="56" t="str">
        <f t="shared" si="31"/>
        <v/>
      </c>
      <c r="AD110" s="56" t="str">
        <f t="shared" si="32"/>
        <v/>
      </c>
      <c r="AE110" s="40"/>
      <c r="AF110" s="40"/>
      <c r="AG110" s="40"/>
      <c r="AH110" s="56" t="str">
        <f t="shared" si="33"/>
        <v/>
      </c>
      <c r="AI110" s="54"/>
      <c r="AJ110" s="54"/>
      <c r="AK110" s="54"/>
      <c r="AL110" s="54"/>
      <c r="AM110" s="54"/>
    </row>
    <row r="111" spans="1:39">
      <c r="A111" s="96"/>
      <c r="B111" s="45" t="str" cm="1">
        <f t="array" ref="B111">IF(H111="PROJECT", CHAR(10) &amp; "- " &amp; _xlfn.TEXTJOIN(CHAR(10) &amp; "- ", TRUE, _xlfn._xlws.FILTER($I$9:$I$1000, ($C$9:$C$1000=C111) * ($H$9:$H$1000="Topic"))), "")</f>
        <v/>
      </c>
      <c r="C111" s="45">
        <f t="shared" si="17"/>
        <v>30</v>
      </c>
      <c r="D111" s="46"/>
      <c r="E111" s="58"/>
      <c r="F111" s="67"/>
      <c r="G111" s="53"/>
      <c r="H111" s="53"/>
      <c r="I111" s="50"/>
      <c r="J111" s="51"/>
      <c r="K111" s="103" t="str">
        <f t="shared" si="18"/>
        <v/>
      </c>
      <c r="L111" s="105" t="str">
        <f t="shared" si="19"/>
        <v/>
      </c>
      <c r="M111" s="53">
        <v>0</v>
      </c>
      <c r="N111" s="104" t="str">
        <f t="shared" si="20"/>
        <v/>
      </c>
      <c r="O111" s="105" t="str">
        <f t="shared" si="21"/>
        <v/>
      </c>
      <c r="P111" s="53">
        <v>0</v>
      </c>
      <c r="Q111" s="104" t="str">
        <f t="shared" si="22"/>
        <v/>
      </c>
      <c r="R111" s="105" t="str">
        <f t="shared" si="23"/>
        <v/>
      </c>
      <c r="S111" s="53">
        <v>0</v>
      </c>
      <c r="T111" s="104" t="str">
        <f t="shared" si="24"/>
        <v/>
      </c>
      <c r="U111" s="105" t="str">
        <f t="shared" si="25"/>
        <v/>
      </c>
      <c r="V111" s="53">
        <v>0</v>
      </c>
      <c r="W111" s="88" t="str">
        <f t="shared" si="26"/>
        <v/>
      </c>
      <c r="X111" s="105" t="str">
        <f t="shared" si="27"/>
        <v/>
      </c>
      <c r="Y111" s="53">
        <v>0</v>
      </c>
      <c r="Z111" s="56" t="str">
        <f t="shared" si="28"/>
        <v/>
      </c>
      <c r="AA111" s="56" t="str">
        <f t="shared" si="29"/>
        <v/>
      </c>
      <c r="AB111" s="56" t="str">
        <f t="shared" si="30"/>
        <v/>
      </c>
      <c r="AC111" s="56" t="str">
        <f t="shared" si="31"/>
        <v/>
      </c>
      <c r="AD111" s="56" t="str">
        <f t="shared" si="32"/>
        <v/>
      </c>
      <c r="AE111" s="40"/>
      <c r="AF111" s="40"/>
      <c r="AG111" s="40"/>
      <c r="AH111" s="56" t="str">
        <f t="shared" si="33"/>
        <v/>
      </c>
      <c r="AI111" s="54"/>
      <c r="AJ111" s="54"/>
      <c r="AK111" s="54"/>
      <c r="AL111" s="54"/>
      <c r="AM111" s="54"/>
    </row>
    <row r="112" spans="1:39">
      <c r="A112" s="96"/>
      <c r="B112" s="45" t="str" cm="1">
        <f t="array" ref="B112">IF(H112="PROJECT", CHAR(10) &amp; "- " &amp; _xlfn.TEXTJOIN(CHAR(10) &amp; "- ", TRUE, _xlfn._xlws.FILTER($I$9:$I$1000, ($C$9:$C$1000=C112) * ($H$9:$H$1000="Topic"))), "")</f>
        <v/>
      </c>
      <c r="C112" s="45">
        <f t="shared" si="17"/>
        <v>31</v>
      </c>
      <c r="D112" s="57"/>
      <c r="E112" s="58"/>
      <c r="F112" s="54"/>
      <c r="G112" s="52"/>
      <c r="H112" s="52"/>
      <c r="I112" s="61"/>
      <c r="J112" s="62"/>
      <c r="K112" s="103" t="str">
        <f t="shared" si="18"/>
        <v/>
      </c>
      <c r="L112" s="105" t="str">
        <f t="shared" si="19"/>
        <v/>
      </c>
      <c r="M112" s="52">
        <v>0</v>
      </c>
      <c r="N112" s="104" t="str">
        <f t="shared" si="20"/>
        <v/>
      </c>
      <c r="O112" s="105" t="str">
        <f t="shared" si="21"/>
        <v/>
      </c>
      <c r="P112" s="52">
        <v>0</v>
      </c>
      <c r="Q112" s="104" t="str">
        <f t="shared" si="22"/>
        <v/>
      </c>
      <c r="R112" s="105" t="str">
        <f t="shared" si="23"/>
        <v/>
      </c>
      <c r="S112" s="52">
        <v>0</v>
      </c>
      <c r="T112" s="104" t="str">
        <f t="shared" si="24"/>
        <v/>
      </c>
      <c r="U112" s="105" t="str">
        <f t="shared" si="25"/>
        <v/>
      </c>
      <c r="V112" s="52">
        <v>0</v>
      </c>
      <c r="W112" s="88" t="str">
        <f t="shared" si="26"/>
        <v/>
      </c>
      <c r="X112" s="105" t="str">
        <f t="shared" si="27"/>
        <v/>
      </c>
      <c r="Y112" s="52">
        <v>0</v>
      </c>
      <c r="Z112" s="56" t="str">
        <f t="shared" si="28"/>
        <v/>
      </c>
      <c r="AA112" s="56" t="str">
        <f t="shared" si="29"/>
        <v/>
      </c>
      <c r="AB112" s="56" t="str">
        <f t="shared" si="30"/>
        <v/>
      </c>
      <c r="AC112" s="56" t="str">
        <f t="shared" si="31"/>
        <v/>
      </c>
      <c r="AD112" s="56" t="str">
        <f t="shared" si="32"/>
        <v/>
      </c>
      <c r="AE112" s="40"/>
      <c r="AF112" s="40"/>
      <c r="AG112" s="40"/>
      <c r="AH112" s="56" t="str">
        <f t="shared" si="33"/>
        <v/>
      </c>
      <c r="AI112" s="54"/>
      <c r="AJ112" s="54"/>
      <c r="AK112" s="54"/>
      <c r="AL112" s="54"/>
      <c r="AM112" s="54"/>
    </row>
    <row r="113" spans="1:39">
      <c r="A113" s="96"/>
      <c r="B113" s="45" t="str" cm="1">
        <f t="array" ref="B113">IF(H113="PROJECT", CHAR(10) &amp; "- " &amp; _xlfn.TEXTJOIN(CHAR(10) &amp; "- ", TRUE, _xlfn._xlws.FILTER($I$9:$I$1000, ($C$9:$C$1000=C113) * ($H$9:$H$1000="Topic"))), "")</f>
        <v/>
      </c>
      <c r="C113" s="45">
        <f t="shared" si="17"/>
        <v>32</v>
      </c>
      <c r="D113" s="46"/>
      <c r="E113" s="58"/>
      <c r="F113" s="67"/>
      <c r="G113" s="53"/>
      <c r="H113" s="53"/>
      <c r="I113" s="50"/>
      <c r="J113" s="51"/>
      <c r="K113" s="103" t="str">
        <f t="shared" si="18"/>
        <v/>
      </c>
      <c r="L113" s="105" t="str">
        <f t="shared" si="19"/>
        <v/>
      </c>
      <c r="M113" s="53">
        <v>0</v>
      </c>
      <c r="N113" s="104" t="str">
        <f t="shared" si="20"/>
        <v/>
      </c>
      <c r="O113" s="105" t="str">
        <f t="shared" si="21"/>
        <v/>
      </c>
      <c r="P113" s="53">
        <v>0</v>
      </c>
      <c r="Q113" s="104" t="str">
        <f t="shared" si="22"/>
        <v/>
      </c>
      <c r="R113" s="105" t="str">
        <f t="shared" si="23"/>
        <v/>
      </c>
      <c r="S113" s="53">
        <v>0</v>
      </c>
      <c r="T113" s="104" t="str">
        <f t="shared" si="24"/>
        <v/>
      </c>
      <c r="U113" s="105" t="str">
        <f t="shared" si="25"/>
        <v/>
      </c>
      <c r="V113" s="53">
        <v>0</v>
      </c>
      <c r="W113" s="88" t="str">
        <f t="shared" si="26"/>
        <v/>
      </c>
      <c r="X113" s="105" t="str">
        <f t="shared" si="27"/>
        <v/>
      </c>
      <c r="Y113" s="53">
        <v>0</v>
      </c>
      <c r="Z113" s="56" t="str">
        <f t="shared" si="28"/>
        <v/>
      </c>
      <c r="AA113" s="56" t="str">
        <f t="shared" si="29"/>
        <v/>
      </c>
      <c r="AB113" s="56" t="str">
        <f t="shared" si="30"/>
        <v/>
      </c>
      <c r="AC113" s="56" t="str">
        <f t="shared" si="31"/>
        <v/>
      </c>
      <c r="AD113" s="56" t="str">
        <f t="shared" si="32"/>
        <v/>
      </c>
      <c r="AE113" s="40"/>
      <c r="AF113" s="40"/>
      <c r="AG113" s="40"/>
      <c r="AH113" s="56" t="str">
        <f t="shared" si="33"/>
        <v/>
      </c>
      <c r="AI113" s="54"/>
      <c r="AJ113" s="54"/>
      <c r="AK113" s="54"/>
      <c r="AL113" s="54"/>
      <c r="AM113" s="54"/>
    </row>
    <row r="114" spans="1:39">
      <c r="A114" s="96"/>
      <c r="B114" s="45" t="str" cm="1">
        <f t="array" ref="B114">IF(H114="PROJECT", CHAR(10) &amp; "- " &amp; _xlfn.TEXTJOIN(CHAR(10) &amp; "- ", TRUE, _xlfn._xlws.FILTER($I$9:$I$1000, ($C$9:$C$1000=C114) * ($H$9:$H$1000="Topic"))), "")</f>
        <v/>
      </c>
      <c r="C114" s="45">
        <f t="shared" si="17"/>
        <v>33</v>
      </c>
      <c r="D114" s="57"/>
      <c r="E114" s="58"/>
      <c r="F114" s="54"/>
      <c r="G114" s="52"/>
      <c r="H114" s="52"/>
      <c r="I114" s="61"/>
      <c r="J114" s="62"/>
      <c r="K114" s="103" t="str">
        <f t="shared" si="18"/>
        <v/>
      </c>
      <c r="L114" s="105" t="str">
        <f t="shared" si="19"/>
        <v/>
      </c>
      <c r="M114" s="52">
        <v>0</v>
      </c>
      <c r="N114" s="104" t="str">
        <f t="shared" si="20"/>
        <v/>
      </c>
      <c r="O114" s="105" t="str">
        <f t="shared" si="21"/>
        <v/>
      </c>
      <c r="P114" s="52">
        <v>0</v>
      </c>
      <c r="Q114" s="104" t="str">
        <f t="shared" si="22"/>
        <v/>
      </c>
      <c r="R114" s="105" t="str">
        <f t="shared" si="23"/>
        <v/>
      </c>
      <c r="S114" s="52">
        <v>0</v>
      </c>
      <c r="T114" s="104" t="str">
        <f t="shared" si="24"/>
        <v/>
      </c>
      <c r="U114" s="105" t="str">
        <f t="shared" si="25"/>
        <v/>
      </c>
      <c r="V114" s="52">
        <v>0</v>
      </c>
      <c r="W114" s="88" t="str">
        <f t="shared" si="26"/>
        <v/>
      </c>
      <c r="X114" s="105" t="str">
        <f t="shared" si="27"/>
        <v/>
      </c>
      <c r="Y114" s="52">
        <v>0</v>
      </c>
      <c r="Z114" s="56" t="str">
        <f t="shared" si="28"/>
        <v/>
      </c>
      <c r="AA114" s="56" t="str">
        <f t="shared" si="29"/>
        <v/>
      </c>
      <c r="AB114" s="56" t="str">
        <f t="shared" si="30"/>
        <v/>
      </c>
      <c r="AC114" s="56" t="str">
        <f t="shared" si="31"/>
        <v/>
      </c>
      <c r="AD114" s="56" t="str">
        <f t="shared" si="32"/>
        <v/>
      </c>
      <c r="AE114" s="40"/>
      <c r="AF114" s="40"/>
      <c r="AG114" s="40"/>
      <c r="AH114" s="56" t="str">
        <f t="shared" si="33"/>
        <v/>
      </c>
      <c r="AI114" s="54"/>
      <c r="AJ114" s="54"/>
      <c r="AK114" s="54"/>
      <c r="AL114" s="54"/>
      <c r="AM114" s="54"/>
    </row>
    <row r="115" spans="1:39">
      <c r="A115" s="96"/>
      <c r="B115" s="45" t="str" cm="1">
        <f t="array" ref="B115">IF(H115="PROJECT", CHAR(10) &amp; "- " &amp; _xlfn.TEXTJOIN(CHAR(10) &amp; "- ", TRUE, _xlfn._xlws.FILTER($I$9:$I$1000, ($C$9:$C$1000=C115) * ($H$9:$H$1000="Topic"))), "")</f>
        <v/>
      </c>
      <c r="C115" s="45">
        <f t="shared" si="17"/>
        <v>34</v>
      </c>
      <c r="D115" s="46"/>
      <c r="E115" s="58"/>
      <c r="F115" s="67"/>
      <c r="G115" s="53"/>
      <c r="H115" s="53"/>
      <c r="I115" s="50"/>
      <c r="J115" s="51"/>
      <c r="K115" s="103" t="str">
        <f t="shared" si="18"/>
        <v/>
      </c>
      <c r="L115" s="105" t="str">
        <f t="shared" si="19"/>
        <v/>
      </c>
      <c r="M115" s="53">
        <v>0</v>
      </c>
      <c r="N115" s="104" t="str">
        <f t="shared" si="20"/>
        <v/>
      </c>
      <c r="O115" s="105" t="str">
        <f t="shared" si="21"/>
        <v/>
      </c>
      <c r="P115" s="53">
        <v>0</v>
      </c>
      <c r="Q115" s="104" t="str">
        <f t="shared" si="22"/>
        <v/>
      </c>
      <c r="R115" s="105" t="str">
        <f t="shared" si="23"/>
        <v/>
      </c>
      <c r="S115" s="53">
        <v>0</v>
      </c>
      <c r="T115" s="104" t="str">
        <f t="shared" si="24"/>
        <v/>
      </c>
      <c r="U115" s="105" t="str">
        <f t="shared" si="25"/>
        <v/>
      </c>
      <c r="V115" s="53">
        <v>0</v>
      </c>
      <c r="W115" s="88" t="str">
        <f t="shared" si="26"/>
        <v/>
      </c>
      <c r="X115" s="105" t="str">
        <f t="shared" si="27"/>
        <v/>
      </c>
      <c r="Y115" s="53">
        <v>0</v>
      </c>
      <c r="Z115" s="56" t="str">
        <f t="shared" si="28"/>
        <v/>
      </c>
      <c r="AA115" s="56" t="str">
        <f t="shared" si="29"/>
        <v/>
      </c>
      <c r="AB115" s="56" t="str">
        <f t="shared" si="30"/>
        <v/>
      </c>
      <c r="AC115" s="56" t="str">
        <f t="shared" si="31"/>
        <v/>
      </c>
      <c r="AD115" s="56" t="str">
        <f t="shared" si="32"/>
        <v/>
      </c>
      <c r="AE115" s="40"/>
      <c r="AF115" s="40"/>
      <c r="AG115" s="40"/>
      <c r="AH115" s="56" t="str">
        <f t="shared" si="33"/>
        <v/>
      </c>
      <c r="AI115" s="54"/>
      <c r="AJ115" s="54"/>
      <c r="AK115" s="54"/>
      <c r="AL115" s="54"/>
      <c r="AM115" s="54"/>
    </row>
    <row r="116" spans="1:39">
      <c r="A116" s="96"/>
      <c r="B116" s="45" t="str" cm="1">
        <f t="array" ref="B116">IF(H116="PROJECT", CHAR(10) &amp; "- " &amp; _xlfn.TEXTJOIN(CHAR(10) &amp; "- ", TRUE, _xlfn._xlws.FILTER($I$9:$I$1000, ($C$9:$C$1000=C116) * ($H$9:$H$1000="Topic"))), "")</f>
        <v/>
      </c>
      <c r="C116" s="45">
        <f t="shared" si="17"/>
        <v>35</v>
      </c>
      <c r="D116" s="57"/>
      <c r="E116" s="58"/>
      <c r="F116" s="54"/>
      <c r="G116" s="52"/>
      <c r="H116" s="52"/>
      <c r="I116" s="61"/>
      <c r="J116" s="62"/>
      <c r="K116" s="103" t="str">
        <f t="shared" si="18"/>
        <v/>
      </c>
      <c r="L116" s="105" t="str">
        <f t="shared" si="19"/>
        <v/>
      </c>
      <c r="M116" s="52">
        <v>0</v>
      </c>
      <c r="N116" s="104" t="str">
        <f t="shared" si="20"/>
        <v/>
      </c>
      <c r="O116" s="105" t="str">
        <f t="shared" si="21"/>
        <v/>
      </c>
      <c r="P116" s="52">
        <v>0</v>
      </c>
      <c r="Q116" s="104" t="str">
        <f t="shared" si="22"/>
        <v/>
      </c>
      <c r="R116" s="105" t="str">
        <f t="shared" si="23"/>
        <v/>
      </c>
      <c r="S116" s="52">
        <v>0</v>
      </c>
      <c r="T116" s="104" t="str">
        <f t="shared" si="24"/>
        <v/>
      </c>
      <c r="U116" s="105" t="str">
        <f t="shared" si="25"/>
        <v/>
      </c>
      <c r="V116" s="52">
        <v>0</v>
      </c>
      <c r="W116" s="88" t="str">
        <f t="shared" si="26"/>
        <v/>
      </c>
      <c r="X116" s="105" t="str">
        <f t="shared" si="27"/>
        <v/>
      </c>
      <c r="Y116" s="52">
        <v>0</v>
      </c>
      <c r="Z116" s="56" t="str">
        <f t="shared" si="28"/>
        <v/>
      </c>
      <c r="AA116" s="56" t="str">
        <f t="shared" si="29"/>
        <v/>
      </c>
      <c r="AB116" s="56" t="str">
        <f t="shared" si="30"/>
        <v/>
      </c>
      <c r="AC116" s="56" t="str">
        <f t="shared" si="31"/>
        <v/>
      </c>
      <c r="AD116" s="56" t="str">
        <f t="shared" si="32"/>
        <v/>
      </c>
      <c r="AE116" s="40"/>
      <c r="AF116" s="40"/>
      <c r="AG116" s="40"/>
      <c r="AH116" s="56" t="str">
        <f t="shared" si="33"/>
        <v/>
      </c>
      <c r="AI116" s="54"/>
      <c r="AJ116" s="54"/>
      <c r="AK116" s="54"/>
      <c r="AL116" s="54"/>
      <c r="AM116" s="54"/>
    </row>
    <row r="117" spans="1:39">
      <c r="A117" s="96"/>
      <c r="B117" s="45" t="str" cm="1">
        <f t="array" ref="B117">IF(H117="PROJECT", CHAR(10) &amp; "- " &amp; _xlfn.TEXTJOIN(CHAR(10) &amp; "- ", TRUE, _xlfn._xlws.FILTER($I$9:$I$1000, ($C$9:$C$1000=C117) * ($H$9:$H$1000="Topic"))), "")</f>
        <v/>
      </c>
      <c r="C117" s="45">
        <f t="shared" si="17"/>
        <v>36</v>
      </c>
      <c r="D117" s="46"/>
      <c r="E117" s="58"/>
      <c r="F117" s="67"/>
      <c r="G117" s="53"/>
      <c r="H117" s="53"/>
      <c r="I117" s="50"/>
      <c r="J117" s="51"/>
      <c r="K117" s="103" t="str">
        <f t="shared" si="18"/>
        <v/>
      </c>
      <c r="L117" s="105" t="str">
        <f t="shared" si="19"/>
        <v/>
      </c>
      <c r="M117" s="53">
        <v>0</v>
      </c>
      <c r="N117" s="104" t="str">
        <f t="shared" si="20"/>
        <v/>
      </c>
      <c r="O117" s="105" t="str">
        <f t="shared" si="21"/>
        <v/>
      </c>
      <c r="P117" s="53">
        <v>0</v>
      </c>
      <c r="Q117" s="104" t="str">
        <f t="shared" si="22"/>
        <v/>
      </c>
      <c r="R117" s="105" t="str">
        <f t="shared" si="23"/>
        <v/>
      </c>
      <c r="S117" s="53">
        <v>0</v>
      </c>
      <c r="T117" s="104" t="str">
        <f t="shared" si="24"/>
        <v/>
      </c>
      <c r="U117" s="105" t="str">
        <f t="shared" si="25"/>
        <v/>
      </c>
      <c r="V117" s="53">
        <v>0</v>
      </c>
      <c r="W117" s="88" t="str">
        <f t="shared" si="26"/>
        <v/>
      </c>
      <c r="X117" s="105" t="str">
        <f t="shared" si="27"/>
        <v/>
      </c>
      <c r="Y117" s="53">
        <v>0</v>
      </c>
      <c r="Z117" s="56" t="str">
        <f t="shared" si="28"/>
        <v/>
      </c>
      <c r="AA117" s="56" t="str">
        <f t="shared" si="29"/>
        <v/>
      </c>
      <c r="AB117" s="56" t="str">
        <f t="shared" si="30"/>
        <v/>
      </c>
      <c r="AC117" s="56" t="str">
        <f t="shared" si="31"/>
        <v/>
      </c>
      <c r="AD117" s="56" t="str">
        <f t="shared" si="32"/>
        <v/>
      </c>
      <c r="AE117" s="40"/>
      <c r="AF117" s="40"/>
      <c r="AG117" s="40"/>
      <c r="AH117" s="56" t="str">
        <f t="shared" si="33"/>
        <v/>
      </c>
      <c r="AI117" s="54"/>
      <c r="AJ117" s="54"/>
      <c r="AK117" s="54"/>
      <c r="AL117" s="54"/>
      <c r="AM117" s="54"/>
    </row>
    <row r="118" spans="1:39">
      <c r="A118" s="96"/>
      <c r="B118" s="45" t="str" cm="1">
        <f t="array" ref="B118">IF(H118="PROJECT", CHAR(10) &amp; "- " &amp; _xlfn.TEXTJOIN(CHAR(10) &amp; "- ", TRUE, _xlfn._xlws.FILTER($I$9:$I$1000, ($C$9:$C$1000=C118) * ($H$9:$H$1000="Topic"))), "")</f>
        <v/>
      </c>
      <c r="C118" s="45">
        <f t="shared" si="17"/>
        <v>37</v>
      </c>
      <c r="D118" s="57"/>
      <c r="E118" s="58"/>
      <c r="F118" s="54"/>
      <c r="G118" s="52"/>
      <c r="H118" s="52"/>
      <c r="I118" s="61"/>
      <c r="J118" s="62"/>
      <c r="K118" s="103" t="str">
        <f t="shared" si="18"/>
        <v/>
      </c>
      <c r="L118" s="105" t="str">
        <f t="shared" si="19"/>
        <v/>
      </c>
      <c r="M118" s="52">
        <v>0</v>
      </c>
      <c r="N118" s="104" t="str">
        <f t="shared" si="20"/>
        <v/>
      </c>
      <c r="O118" s="105" t="str">
        <f t="shared" si="21"/>
        <v/>
      </c>
      <c r="P118" s="52">
        <v>0</v>
      </c>
      <c r="Q118" s="104" t="str">
        <f t="shared" si="22"/>
        <v/>
      </c>
      <c r="R118" s="105" t="str">
        <f t="shared" si="23"/>
        <v/>
      </c>
      <c r="S118" s="52">
        <v>0</v>
      </c>
      <c r="T118" s="104" t="str">
        <f t="shared" si="24"/>
        <v/>
      </c>
      <c r="U118" s="105" t="str">
        <f t="shared" si="25"/>
        <v/>
      </c>
      <c r="V118" s="52">
        <v>0</v>
      </c>
      <c r="W118" s="88" t="str">
        <f t="shared" si="26"/>
        <v/>
      </c>
      <c r="X118" s="105" t="str">
        <f t="shared" si="27"/>
        <v/>
      </c>
      <c r="Y118" s="52">
        <v>0</v>
      </c>
      <c r="Z118" s="56" t="str">
        <f t="shared" si="28"/>
        <v/>
      </c>
      <c r="AA118" s="56" t="str">
        <f t="shared" si="29"/>
        <v/>
      </c>
      <c r="AB118" s="56" t="str">
        <f t="shared" si="30"/>
        <v/>
      </c>
      <c r="AC118" s="56" t="str">
        <f t="shared" si="31"/>
        <v/>
      </c>
      <c r="AD118" s="56" t="str">
        <f t="shared" si="32"/>
        <v/>
      </c>
      <c r="AE118" s="40"/>
      <c r="AF118" s="40"/>
      <c r="AG118" s="40"/>
      <c r="AH118" s="56" t="str">
        <f t="shared" si="33"/>
        <v/>
      </c>
      <c r="AI118" s="54"/>
      <c r="AJ118" s="54"/>
      <c r="AK118" s="54"/>
      <c r="AL118" s="54"/>
      <c r="AM118" s="54"/>
    </row>
    <row r="119" spans="1:39">
      <c r="A119" s="96"/>
      <c r="B119" s="45" t="str" cm="1">
        <f t="array" ref="B119">IF(H119="PROJECT", CHAR(10) &amp; "- " &amp; _xlfn.TEXTJOIN(CHAR(10) &amp; "- ", TRUE, _xlfn._xlws.FILTER($I$9:$I$1000, ($C$9:$C$1000=C119) * ($H$9:$H$1000="Topic"))), "")</f>
        <v/>
      </c>
      <c r="C119" s="45">
        <f t="shared" si="17"/>
        <v>38</v>
      </c>
      <c r="D119" s="46"/>
      <c r="E119" s="58"/>
      <c r="F119" s="67"/>
      <c r="G119" s="53"/>
      <c r="H119" s="53"/>
      <c r="I119" s="50"/>
      <c r="J119" s="51"/>
      <c r="K119" s="103" t="str">
        <f t="shared" si="18"/>
        <v/>
      </c>
      <c r="L119" s="105" t="str">
        <f t="shared" si="19"/>
        <v/>
      </c>
      <c r="M119" s="53">
        <v>0</v>
      </c>
      <c r="N119" s="104" t="str">
        <f t="shared" si="20"/>
        <v/>
      </c>
      <c r="O119" s="105" t="str">
        <f t="shared" si="21"/>
        <v/>
      </c>
      <c r="P119" s="53">
        <v>0</v>
      </c>
      <c r="Q119" s="104" t="str">
        <f t="shared" si="22"/>
        <v/>
      </c>
      <c r="R119" s="105" t="str">
        <f t="shared" si="23"/>
        <v/>
      </c>
      <c r="S119" s="53">
        <v>0</v>
      </c>
      <c r="T119" s="104" t="str">
        <f t="shared" si="24"/>
        <v/>
      </c>
      <c r="U119" s="105" t="str">
        <f t="shared" si="25"/>
        <v/>
      </c>
      <c r="V119" s="53">
        <v>0</v>
      </c>
      <c r="W119" s="88" t="str">
        <f t="shared" si="26"/>
        <v/>
      </c>
      <c r="X119" s="105" t="str">
        <f t="shared" si="27"/>
        <v/>
      </c>
      <c r="Y119" s="53">
        <v>0</v>
      </c>
      <c r="Z119" s="56" t="str">
        <f t="shared" si="28"/>
        <v/>
      </c>
      <c r="AA119" s="56" t="str">
        <f t="shared" si="29"/>
        <v/>
      </c>
      <c r="AB119" s="56" t="str">
        <f t="shared" si="30"/>
        <v/>
      </c>
      <c r="AC119" s="56" t="str">
        <f t="shared" si="31"/>
        <v/>
      </c>
      <c r="AD119" s="56" t="str">
        <f t="shared" si="32"/>
        <v/>
      </c>
      <c r="AE119" s="40"/>
      <c r="AF119" s="40"/>
      <c r="AG119" s="40"/>
      <c r="AH119" s="56" t="str">
        <f t="shared" si="33"/>
        <v/>
      </c>
      <c r="AI119" s="54"/>
      <c r="AJ119" s="54"/>
      <c r="AK119" s="54"/>
      <c r="AL119" s="54"/>
      <c r="AM119" s="54"/>
    </row>
    <row r="120" spans="1:39">
      <c r="A120" s="96"/>
      <c r="B120" s="45" t="str" cm="1">
        <f t="array" ref="B120">IF(H120="PROJECT", CHAR(10) &amp; "- " &amp; _xlfn.TEXTJOIN(CHAR(10) &amp; "- ", TRUE, _xlfn._xlws.FILTER($I$9:$I$1000, ($C$9:$C$1000=C120) * ($H$9:$H$1000="Topic"))), "")</f>
        <v/>
      </c>
      <c r="C120" s="45">
        <f t="shared" si="17"/>
        <v>39</v>
      </c>
      <c r="D120" s="57"/>
      <c r="E120" s="58"/>
      <c r="F120" s="54"/>
      <c r="G120" s="52"/>
      <c r="H120" s="52"/>
      <c r="I120" s="61"/>
      <c r="J120" s="62"/>
      <c r="K120" s="103" t="str">
        <f t="shared" si="18"/>
        <v/>
      </c>
      <c r="L120" s="105" t="str">
        <f t="shared" si="19"/>
        <v/>
      </c>
      <c r="M120" s="52">
        <v>0</v>
      </c>
      <c r="N120" s="104" t="str">
        <f t="shared" si="20"/>
        <v/>
      </c>
      <c r="O120" s="105" t="str">
        <f t="shared" si="21"/>
        <v/>
      </c>
      <c r="P120" s="52">
        <v>0</v>
      </c>
      <c r="Q120" s="104" t="str">
        <f t="shared" si="22"/>
        <v/>
      </c>
      <c r="R120" s="105" t="str">
        <f t="shared" si="23"/>
        <v/>
      </c>
      <c r="S120" s="52">
        <v>0</v>
      </c>
      <c r="T120" s="104" t="str">
        <f t="shared" si="24"/>
        <v/>
      </c>
      <c r="U120" s="105" t="str">
        <f t="shared" si="25"/>
        <v/>
      </c>
      <c r="V120" s="52">
        <v>0</v>
      </c>
      <c r="W120" s="88" t="str">
        <f t="shared" si="26"/>
        <v/>
      </c>
      <c r="X120" s="105" t="str">
        <f t="shared" si="27"/>
        <v/>
      </c>
      <c r="Y120" s="52">
        <v>0</v>
      </c>
      <c r="Z120" s="56" t="str">
        <f t="shared" si="28"/>
        <v/>
      </c>
      <c r="AA120" s="56" t="str">
        <f t="shared" si="29"/>
        <v/>
      </c>
      <c r="AB120" s="56" t="str">
        <f t="shared" si="30"/>
        <v/>
      </c>
      <c r="AC120" s="56" t="str">
        <f t="shared" si="31"/>
        <v/>
      </c>
      <c r="AD120" s="56" t="str">
        <f t="shared" si="32"/>
        <v/>
      </c>
      <c r="AE120" s="40"/>
      <c r="AF120" s="40"/>
      <c r="AG120" s="40"/>
      <c r="AH120" s="56" t="str">
        <f t="shared" si="33"/>
        <v/>
      </c>
      <c r="AI120" s="54"/>
      <c r="AJ120" s="54"/>
      <c r="AK120" s="54"/>
      <c r="AL120" s="54"/>
      <c r="AM120" s="54"/>
    </row>
    <row r="121" spans="1:39">
      <c r="A121" s="96"/>
      <c r="B121" s="45" t="str" cm="1">
        <f t="array" ref="B121">IF(H121="PROJECT", CHAR(10) &amp; "- " &amp; _xlfn.TEXTJOIN(CHAR(10) &amp; "- ", TRUE, _xlfn._xlws.FILTER($I$9:$I$1000, ($C$9:$C$1000=C121) * ($H$9:$H$1000="Topic"))), "")</f>
        <v/>
      </c>
      <c r="C121" s="45">
        <f t="shared" si="17"/>
        <v>40</v>
      </c>
      <c r="D121" s="46"/>
      <c r="E121" s="58"/>
      <c r="F121" s="67"/>
      <c r="G121" s="53"/>
      <c r="H121" s="53"/>
      <c r="I121" s="50"/>
      <c r="J121" s="51"/>
      <c r="K121" s="103" t="str">
        <f t="shared" si="18"/>
        <v/>
      </c>
      <c r="L121" s="105" t="str">
        <f t="shared" si="19"/>
        <v/>
      </c>
      <c r="M121" s="53">
        <v>0</v>
      </c>
      <c r="N121" s="104" t="str">
        <f t="shared" si="20"/>
        <v/>
      </c>
      <c r="O121" s="105" t="str">
        <f t="shared" si="21"/>
        <v/>
      </c>
      <c r="P121" s="53">
        <v>0</v>
      </c>
      <c r="Q121" s="104" t="str">
        <f t="shared" si="22"/>
        <v/>
      </c>
      <c r="R121" s="105" t="str">
        <f t="shared" si="23"/>
        <v/>
      </c>
      <c r="S121" s="53">
        <v>0</v>
      </c>
      <c r="T121" s="104" t="str">
        <f t="shared" si="24"/>
        <v/>
      </c>
      <c r="U121" s="105" t="str">
        <f t="shared" si="25"/>
        <v/>
      </c>
      <c r="V121" s="53">
        <v>0</v>
      </c>
      <c r="W121" s="88" t="str">
        <f t="shared" si="26"/>
        <v/>
      </c>
      <c r="X121" s="105" t="str">
        <f t="shared" si="27"/>
        <v/>
      </c>
      <c r="Y121" s="53">
        <v>0</v>
      </c>
      <c r="Z121" s="56" t="str">
        <f t="shared" si="28"/>
        <v/>
      </c>
      <c r="AA121" s="56" t="str">
        <f t="shared" si="29"/>
        <v/>
      </c>
      <c r="AB121" s="56" t="str">
        <f t="shared" si="30"/>
        <v/>
      </c>
      <c r="AC121" s="56" t="str">
        <f t="shared" si="31"/>
        <v/>
      </c>
      <c r="AD121" s="56" t="str">
        <f t="shared" si="32"/>
        <v/>
      </c>
      <c r="AE121" s="40"/>
      <c r="AF121" s="40"/>
      <c r="AG121" s="40"/>
      <c r="AH121" s="56" t="str">
        <f t="shared" si="33"/>
        <v/>
      </c>
      <c r="AI121" s="54"/>
      <c r="AJ121" s="54"/>
      <c r="AK121" s="54"/>
      <c r="AL121" s="54"/>
      <c r="AM121" s="54"/>
    </row>
    <row r="122" spans="1:39">
      <c r="A122" s="96"/>
      <c r="B122" s="45" t="str" cm="1">
        <f t="array" ref="B122">IF(H122="PROJECT", CHAR(10) &amp; "- " &amp; _xlfn.TEXTJOIN(CHAR(10) &amp; "- ", TRUE, _xlfn._xlws.FILTER($I$9:$I$1000, ($C$9:$C$1000=C122) * ($H$9:$H$1000="Topic"))), "")</f>
        <v/>
      </c>
      <c r="C122" s="45">
        <f t="shared" si="17"/>
        <v>41</v>
      </c>
      <c r="D122" s="57"/>
      <c r="E122" s="58"/>
      <c r="F122" s="54"/>
      <c r="G122" s="52"/>
      <c r="H122" s="52"/>
      <c r="I122" s="61"/>
      <c r="J122" s="62"/>
      <c r="K122" s="103" t="str">
        <f t="shared" si="18"/>
        <v/>
      </c>
      <c r="L122" s="105" t="str">
        <f t="shared" si="19"/>
        <v/>
      </c>
      <c r="M122" s="52">
        <v>0</v>
      </c>
      <c r="N122" s="104" t="str">
        <f t="shared" si="20"/>
        <v/>
      </c>
      <c r="O122" s="105" t="str">
        <f t="shared" si="21"/>
        <v/>
      </c>
      <c r="P122" s="52">
        <v>0</v>
      </c>
      <c r="Q122" s="104" t="str">
        <f t="shared" si="22"/>
        <v/>
      </c>
      <c r="R122" s="105" t="str">
        <f t="shared" si="23"/>
        <v/>
      </c>
      <c r="S122" s="52">
        <v>0</v>
      </c>
      <c r="T122" s="104" t="str">
        <f t="shared" si="24"/>
        <v/>
      </c>
      <c r="U122" s="105" t="str">
        <f t="shared" si="25"/>
        <v/>
      </c>
      <c r="V122" s="52">
        <v>0</v>
      </c>
      <c r="W122" s="88" t="str">
        <f t="shared" si="26"/>
        <v/>
      </c>
      <c r="X122" s="105" t="str">
        <f t="shared" si="27"/>
        <v/>
      </c>
      <c r="Y122" s="52">
        <v>0</v>
      </c>
      <c r="Z122" s="56" t="str">
        <f t="shared" si="28"/>
        <v/>
      </c>
      <c r="AA122" s="56" t="str">
        <f t="shared" si="29"/>
        <v/>
      </c>
      <c r="AB122" s="56" t="str">
        <f t="shared" si="30"/>
        <v/>
      </c>
      <c r="AC122" s="56" t="str">
        <f t="shared" si="31"/>
        <v/>
      </c>
      <c r="AD122" s="56" t="str">
        <f t="shared" si="32"/>
        <v/>
      </c>
      <c r="AE122" s="40"/>
      <c r="AF122" s="40"/>
      <c r="AG122" s="40"/>
      <c r="AH122" s="56" t="str">
        <f t="shared" si="33"/>
        <v/>
      </c>
      <c r="AI122" s="54"/>
      <c r="AJ122" s="54"/>
      <c r="AK122" s="54"/>
      <c r="AL122" s="54"/>
      <c r="AM122" s="54"/>
    </row>
    <row r="123" spans="1:39">
      <c r="A123" s="96"/>
      <c r="B123" s="45" t="str" cm="1">
        <f t="array" ref="B123">IF(H123="PROJECT", CHAR(10) &amp; "- " &amp; _xlfn.TEXTJOIN(CHAR(10) &amp; "- ", TRUE, _xlfn._xlws.FILTER($I$9:$I$1000, ($C$9:$C$1000=C123) * ($H$9:$H$1000="Topic"))), "")</f>
        <v/>
      </c>
      <c r="C123" s="45">
        <f t="shared" si="17"/>
        <v>42</v>
      </c>
      <c r="D123" s="46"/>
      <c r="E123" s="58"/>
      <c r="F123" s="67"/>
      <c r="G123" s="53"/>
      <c r="H123" s="53"/>
      <c r="I123" s="50"/>
      <c r="J123" s="51"/>
      <c r="K123" s="103" t="str">
        <f t="shared" si="18"/>
        <v/>
      </c>
      <c r="L123" s="105" t="str">
        <f t="shared" si="19"/>
        <v/>
      </c>
      <c r="M123" s="53">
        <v>0</v>
      </c>
      <c r="N123" s="104" t="str">
        <f t="shared" si="20"/>
        <v/>
      </c>
      <c r="O123" s="105" t="str">
        <f t="shared" si="21"/>
        <v/>
      </c>
      <c r="P123" s="53">
        <v>0</v>
      </c>
      <c r="Q123" s="104" t="str">
        <f t="shared" si="22"/>
        <v/>
      </c>
      <c r="R123" s="105" t="str">
        <f t="shared" si="23"/>
        <v/>
      </c>
      <c r="S123" s="53">
        <v>0</v>
      </c>
      <c r="T123" s="104" t="str">
        <f t="shared" si="24"/>
        <v/>
      </c>
      <c r="U123" s="105" t="str">
        <f t="shared" si="25"/>
        <v/>
      </c>
      <c r="V123" s="53">
        <v>0</v>
      </c>
      <c r="W123" s="88" t="str">
        <f t="shared" si="26"/>
        <v/>
      </c>
      <c r="X123" s="105" t="str">
        <f t="shared" si="27"/>
        <v/>
      </c>
      <c r="Y123" s="53">
        <v>0</v>
      </c>
      <c r="Z123" s="56" t="str">
        <f t="shared" si="28"/>
        <v/>
      </c>
      <c r="AA123" s="56" t="str">
        <f t="shared" si="29"/>
        <v/>
      </c>
      <c r="AB123" s="56" t="str">
        <f t="shared" si="30"/>
        <v/>
      </c>
      <c r="AC123" s="56" t="str">
        <f t="shared" si="31"/>
        <v/>
      </c>
      <c r="AD123" s="56" t="str">
        <f t="shared" si="32"/>
        <v/>
      </c>
      <c r="AE123" s="40"/>
      <c r="AF123" s="40"/>
      <c r="AG123" s="40"/>
      <c r="AH123" s="56" t="str">
        <f t="shared" si="33"/>
        <v/>
      </c>
      <c r="AI123" s="54"/>
      <c r="AJ123" s="54"/>
      <c r="AK123" s="54"/>
      <c r="AL123" s="54"/>
      <c r="AM123" s="54"/>
    </row>
    <row r="124" spans="1:39">
      <c r="A124" s="96"/>
      <c r="B124" s="45" t="str" cm="1">
        <f t="array" ref="B124">IF(H124="PROJECT", CHAR(10) &amp; "- " &amp; _xlfn.TEXTJOIN(CHAR(10) &amp; "- ", TRUE, _xlfn._xlws.FILTER($I$9:$I$1000, ($C$9:$C$1000=C124) * ($H$9:$H$1000="Topic"))), "")</f>
        <v/>
      </c>
      <c r="C124" s="45">
        <f t="shared" si="17"/>
        <v>43</v>
      </c>
      <c r="D124" s="57"/>
      <c r="E124" s="58"/>
      <c r="F124" s="54"/>
      <c r="G124" s="52"/>
      <c r="H124" s="52"/>
      <c r="I124" s="61"/>
      <c r="J124" s="62"/>
      <c r="K124" s="103" t="str">
        <f t="shared" si="18"/>
        <v/>
      </c>
      <c r="L124" s="105" t="str">
        <f t="shared" si="19"/>
        <v/>
      </c>
      <c r="M124" s="52">
        <v>0</v>
      </c>
      <c r="N124" s="104" t="str">
        <f t="shared" si="20"/>
        <v/>
      </c>
      <c r="O124" s="105" t="str">
        <f t="shared" si="21"/>
        <v/>
      </c>
      <c r="P124" s="52">
        <v>0</v>
      </c>
      <c r="Q124" s="104" t="str">
        <f t="shared" si="22"/>
        <v/>
      </c>
      <c r="R124" s="105" t="str">
        <f t="shared" si="23"/>
        <v/>
      </c>
      <c r="S124" s="52">
        <v>0</v>
      </c>
      <c r="T124" s="104" t="str">
        <f t="shared" si="24"/>
        <v/>
      </c>
      <c r="U124" s="105" t="str">
        <f t="shared" si="25"/>
        <v/>
      </c>
      <c r="V124" s="52">
        <v>0</v>
      </c>
      <c r="W124" s="88" t="str">
        <f t="shared" si="26"/>
        <v/>
      </c>
      <c r="X124" s="105" t="str">
        <f t="shared" si="27"/>
        <v/>
      </c>
      <c r="Y124" s="52">
        <v>0</v>
      </c>
      <c r="Z124" s="56" t="str">
        <f t="shared" si="28"/>
        <v/>
      </c>
      <c r="AA124" s="56" t="str">
        <f t="shared" si="29"/>
        <v/>
      </c>
      <c r="AB124" s="56" t="str">
        <f t="shared" si="30"/>
        <v/>
      </c>
      <c r="AC124" s="56" t="str">
        <f t="shared" si="31"/>
        <v/>
      </c>
      <c r="AD124" s="56" t="str">
        <f t="shared" si="32"/>
        <v/>
      </c>
      <c r="AE124" s="40"/>
      <c r="AF124" s="40"/>
      <c r="AG124" s="40"/>
      <c r="AH124" s="56" t="str">
        <f t="shared" si="33"/>
        <v/>
      </c>
      <c r="AI124" s="54"/>
      <c r="AJ124" s="54"/>
      <c r="AK124" s="54"/>
      <c r="AL124" s="54"/>
      <c r="AM124" s="54"/>
    </row>
    <row r="125" spans="1:39">
      <c r="A125" s="96"/>
      <c r="B125" s="45" t="str" cm="1">
        <f t="array" ref="B125">IF(H125="PROJECT", CHAR(10) &amp; "- " &amp; _xlfn.TEXTJOIN(CHAR(10) &amp; "- ", TRUE, _xlfn._xlws.FILTER($I$9:$I$1000, ($C$9:$C$1000=C125) * ($H$9:$H$1000="Topic"))), "")</f>
        <v/>
      </c>
      <c r="C125" s="45">
        <f t="shared" si="17"/>
        <v>44</v>
      </c>
      <c r="D125" s="46"/>
      <c r="E125" s="58"/>
      <c r="F125" s="67"/>
      <c r="G125" s="53"/>
      <c r="H125" s="53"/>
      <c r="I125" s="50"/>
      <c r="J125" s="51"/>
      <c r="K125" s="103" t="str">
        <f t="shared" si="18"/>
        <v/>
      </c>
      <c r="L125" s="105" t="str">
        <f t="shared" si="19"/>
        <v/>
      </c>
      <c r="M125" s="53">
        <v>0</v>
      </c>
      <c r="N125" s="104" t="str">
        <f t="shared" si="20"/>
        <v/>
      </c>
      <c r="O125" s="105" t="str">
        <f t="shared" si="21"/>
        <v/>
      </c>
      <c r="P125" s="53">
        <v>0</v>
      </c>
      <c r="Q125" s="104" t="str">
        <f t="shared" si="22"/>
        <v/>
      </c>
      <c r="R125" s="105" t="str">
        <f t="shared" si="23"/>
        <v/>
      </c>
      <c r="S125" s="53">
        <v>0</v>
      </c>
      <c r="T125" s="104" t="str">
        <f t="shared" si="24"/>
        <v/>
      </c>
      <c r="U125" s="105" t="str">
        <f t="shared" si="25"/>
        <v/>
      </c>
      <c r="V125" s="53">
        <v>0</v>
      </c>
      <c r="W125" s="88" t="str">
        <f t="shared" si="26"/>
        <v/>
      </c>
      <c r="X125" s="105" t="str">
        <f t="shared" si="27"/>
        <v/>
      </c>
      <c r="Y125" s="53">
        <v>0</v>
      </c>
      <c r="Z125" s="56" t="str">
        <f t="shared" si="28"/>
        <v/>
      </c>
      <c r="AA125" s="56" t="str">
        <f t="shared" si="29"/>
        <v/>
      </c>
      <c r="AB125" s="56" t="str">
        <f t="shared" si="30"/>
        <v/>
      </c>
      <c r="AC125" s="56" t="str">
        <f t="shared" si="31"/>
        <v/>
      </c>
      <c r="AD125" s="56" t="str">
        <f t="shared" si="32"/>
        <v/>
      </c>
      <c r="AE125" s="40"/>
      <c r="AF125" s="40"/>
      <c r="AG125" s="40"/>
      <c r="AH125" s="56" t="str">
        <f t="shared" si="33"/>
        <v/>
      </c>
      <c r="AI125" s="54"/>
      <c r="AJ125" s="54"/>
      <c r="AK125" s="54"/>
      <c r="AL125" s="54"/>
      <c r="AM125" s="54"/>
    </row>
    <row r="126" spans="1:39">
      <c r="A126" s="96"/>
      <c r="B126" s="45" t="str" cm="1">
        <f t="array" ref="B126">IF(H126="PROJECT", CHAR(10) &amp; "- " &amp; _xlfn.TEXTJOIN(CHAR(10) &amp; "- ", TRUE, _xlfn._xlws.FILTER($I$9:$I$1000, ($C$9:$C$1000=C126) * ($H$9:$H$1000="Topic"))), "")</f>
        <v/>
      </c>
      <c r="C126" s="45">
        <f t="shared" si="17"/>
        <v>45</v>
      </c>
      <c r="D126" s="57"/>
      <c r="E126" s="58"/>
      <c r="F126" s="54"/>
      <c r="G126" s="52"/>
      <c r="H126" s="52"/>
      <c r="I126" s="61"/>
      <c r="J126" s="62"/>
      <c r="K126" s="103" t="str">
        <f t="shared" si="18"/>
        <v/>
      </c>
      <c r="L126" s="105" t="str">
        <f t="shared" si="19"/>
        <v/>
      </c>
      <c r="M126" s="52">
        <v>0</v>
      </c>
      <c r="N126" s="104" t="str">
        <f t="shared" si="20"/>
        <v/>
      </c>
      <c r="O126" s="105" t="str">
        <f t="shared" si="21"/>
        <v/>
      </c>
      <c r="P126" s="52">
        <v>0</v>
      </c>
      <c r="Q126" s="104" t="str">
        <f t="shared" si="22"/>
        <v/>
      </c>
      <c r="R126" s="105" t="str">
        <f t="shared" si="23"/>
        <v/>
      </c>
      <c r="S126" s="52">
        <v>0</v>
      </c>
      <c r="T126" s="104" t="str">
        <f t="shared" si="24"/>
        <v/>
      </c>
      <c r="U126" s="105" t="str">
        <f t="shared" si="25"/>
        <v/>
      </c>
      <c r="V126" s="52">
        <v>0</v>
      </c>
      <c r="W126" s="88" t="str">
        <f t="shared" si="26"/>
        <v/>
      </c>
      <c r="X126" s="105" t="str">
        <f t="shared" si="27"/>
        <v/>
      </c>
      <c r="Y126" s="52">
        <v>0</v>
      </c>
      <c r="Z126" s="56" t="str">
        <f t="shared" si="28"/>
        <v/>
      </c>
      <c r="AA126" s="56" t="str">
        <f t="shared" si="29"/>
        <v/>
      </c>
      <c r="AB126" s="56" t="str">
        <f t="shared" si="30"/>
        <v/>
      </c>
      <c r="AC126" s="56" t="str">
        <f t="shared" si="31"/>
        <v/>
      </c>
      <c r="AD126" s="56" t="str">
        <f t="shared" si="32"/>
        <v/>
      </c>
      <c r="AE126" s="40"/>
      <c r="AF126" s="40"/>
      <c r="AG126" s="40"/>
      <c r="AH126" s="56" t="str">
        <f t="shared" si="33"/>
        <v/>
      </c>
      <c r="AI126" s="54"/>
      <c r="AJ126" s="54"/>
      <c r="AK126" s="54"/>
      <c r="AL126" s="54"/>
      <c r="AM126" s="54"/>
    </row>
    <row r="127" spans="1:39">
      <c r="A127" s="96"/>
      <c r="B127" s="45" t="str" cm="1">
        <f t="array" ref="B127">IF(H127="PROJECT", CHAR(10) &amp; "- " &amp; _xlfn.TEXTJOIN(CHAR(10) &amp; "- ", TRUE, _xlfn._xlws.FILTER($I$9:$I$1000, ($C$9:$C$1000=C127) * ($H$9:$H$1000="Topic"))), "")</f>
        <v/>
      </c>
      <c r="C127" s="45">
        <f t="shared" si="17"/>
        <v>46</v>
      </c>
      <c r="D127" s="46"/>
      <c r="E127" s="58"/>
      <c r="F127" s="67"/>
      <c r="G127" s="53"/>
      <c r="H127" s="53"/>
      <c r="I127" s="50"/>
      <c r="J127" s="51"/>
      <c r="K127" s="103" t="str">
        <f t="shared" si="18"/>
        <v/>
      </c>
      <c r="L127" s="105" t="str">
        <f t="shared" si="19"/>
        <v/>
      </c>
      <c r="M127" s="53">
        <v>0</v>
      </c>
      <c r="N127" s="104" t="str">
        <f t="shared" si="20"/>
        <v/>
      </c>
      <c r="O127" s="105" t="str">
        <f t="shared" si="21"/>
        <v/>
      </c>
      <c r="P127" s="53">
        <v>0</v>
      </c>
      <c r="Q127" s="104" t="str">
        <f t="shared" si="22"/>
        <v/>
      </c>
      <c r="R127" s="105" t="str">
        <f t="shared" si="23"/>
        <v/>
      </c>
      <c r="S127" s="53">
        <v>0</v>
      </c>
      <c r="T127" s="104" t="str">
        <f t="shared" si="24"/>
        <v/>
      </c>
      <c r="U127" s="105" t="str">
        <f t="shared" si="25"/>
        <v/>
      </c>
      <c r="V127" s="53">
        <v>0</v>
      </c>
      <c r="W127" s="88" t="str">
        <f t="shared" si="26"/>
        <v/>
      </c>
      <c r="X127" s="105" t="str">
        <f t="shared" si="27"/>
        <v/>
      </c>
      <c r="Y127" s="53">
        <v>0</v>
      </c>
      <c r="Z127" s="56" t="str">
        <f t="shared" si="28"/>
        <v/>
      </c>
      <c r="AA127" s="56" t="str">
        <f t="shared" si="29"/>
        <v/>
      </c>
      <c r="AB127" s="56" t="str">
        <f t="shared" si="30"/>
        <v/>
      </c>
      <c r="AC127" s="56" t="str">
        <f t="shared" si="31"/>
        <v/>
      </c>
      <c r="AD127" s="56" t="str">
        <f t="shared" si="32"/>
        <v/>
      </c>
      <c r="AE127" s="40"/>
      <c r="AF127" s="40"/>
      <c r="AG127" s="40"/>
      <c r="AH127" s="56" t="str">
        <f t="shared" si="33"/>
        <v/>
      </c>
      <c r="AI127" s="54"/>
      <c r="AJ127" s="54"/>
      <c r="AK127" s="54"/>
      <c r="AL127" s="54"/>
      <c r="AM127" s="54"/>
    </row>
    <row r="128" spans="1:39">
      <c r="A128" s="96"/>
      <c r="B128" s="45" t="str" cm="1">
        <f t="array" ref="B128">IF(H128="PROJECT", CHAR(10) &amp; "- " &amp; _xlfn.TEXTJOIN(CHAR(10) &amp; "- ", TRUE, _xlfn._xlws.FILTER($I$9:$I$1000, ($C$9:$C$1000=C128) * ($H$9:$H$1000="Topic"))), "")</f>
        <v/>
      </c>
      <c r="C128" s="45">
        <f t="shared" si="17"/>
        <v>47</v>
      </c>
      <c r="D128" s="57"/>
      <c r="E128" s="58"/>
      <c r="F128" s="54"/>
      <c r="G128" s="52"/>
      <c r="H128" s="52"/>
      <c r="I128" s="61"/>
      <c r="J128" s="62"/>
      <c r="K128" s="103" t="str">
        <f t="shared" si="18"/>
        <v/>
      </c>
      <c r="L128" s="105" t="str">
        <f t="shared" si="19"/>
        <v/>
      </c>
      <c r="M128" s="52">
        <v>0</v>
      </c>
      <c r="N128" s="104" t="str">
        <f t="shared" si="20"/>
        <v/>
      </c>
      <c r="O128" s="105" t="str">
        <f t="shared" si="21"/>
        <v/>
      </c>
      <c r="P128" s="52">
        <v>0</v>
      </c>
      <c r="Q128" s="104" t="str">
        <f t="shared" si="22"/>
        <v/>
      </c>
      <c r="R128" s="105" t="str">
        <f t="shared" si="23"/>
        <v/>
      </c>
      <c r="S128" s="52">
        <v>0</v>
      </c>
      <c r="T128" s="104" t="str">
        <f t="shared" si="24"/>
        <v/>
      </c>
      <c r="U128" s="105" t="str">
        <f t="shared" si="25"/>
        <v/>
      </c>
      <c r="V128" s="52">
        <v>0</v>
      </c>
      <c r="W128" s="88" t="str">
        <f t="shared" si="26"/>
        <v/>
      </c>
      <c r="X128" s="105" t="str">
        <f t="shared" si="27"/>
        <v/>
      </c>
      <c r="Y128" s="52">
        <v>0</v>
      </c>
      <c r="Z128" s="56" t="str">
        <f t="shared" si="28"/>
        <v/>
      </c>
      <c r="AA128" s="56" t="str">
        <f t="shared" si="29"/>
        <v/>
      </c>
      <c r="AB128" s="56" t="str">
        <f t="shared" si="30"/>
        <v/>
      </c>
      <c r="AC128" s="56" t="str">
        <f t="shared" si="31"/>
        <v/>
      </c>
      <c r="AD128" s="56" t="str">
        <f t="shared" si="32"/>
        <v/>
      </c>
      <c r="AE128" s="40"/>
      <c r="AF128" s="40"/>
      <c r="AG128" s="40"/>
      <c r="AH128" s="56" t="str">
        <f t="shared" si="33"/>
        <v/>
      </c>
      <c r="AI128" s="54"/>
      <c r="AJ128" s="54"/>
      <c r="AK128" s="54"/>
      <c r="AL128" s="54"/>
      <c r="AM128" s="54"/>
    </row>
    <row r="129" spans="1:39">
      <c r="A129" s="96"/>
      <c r="B129" s="45" t="str" cm="1">
        <f t="array" ref="B129">IF(H129="PROJECT", CHAR(10) &amp; "- " &amp; _xlfn.TEXTJOIN(CHAR(10) &amp; "- ", TRUE, _xlfn._xlws.FILTER($I$9:$I$1000, ($C$9:$C$1000=C129) * ($H$9:$H$1000="Topic"))), "")</f>
        <v/>
      </c>
      <c r="C129" s="45">
        <f t="shared" si="17"/>
        <v>48</v>
      </c>
      <c r="D129" s="46"/>
      <c r="E129" s="58"/>
      <c r="F129" s="67"/>
      <c r="G129" s="53"/>
      <c r="H129" s="53"/>
      <c r="I129" s="50"/>
      <c r="J129" s="51"/>
      <c r="K129" s="103" t="str">
        <f t="shared" si="18"/>
        <v/>
      </c>
      <c r="L129" s="105" t="str">
        <f t="shared" si="19"/>
        <v/>
      </c>
      <c r="M129" s="53">
        <v>0</v>
      </c>
      <c r="N129" s="104" t="str">
        <f t="shared" si="20"/>
        <v/>
      </c>
      <c r="O129" s="105" t="str">
        <f t="shared" si="21"/>
        <v/>
      </c>
      <c r="P129" s="53">
        <v>0</v>
      </c>
      <c r="Q129" s="104" t="str">
        <f t="shared" si="22"/>
        <v/>
      </c>
      <c r="R129" s="105" t="str">
        <f t="shared" si="23"/>
        <v/>
      </c>
      <c r="S129" s="53">
        <v>0</v>
      </c>
      <c r="T129" s="104" t="str">
        <f t="shared" si="24"/>
        <v/>
      </c>
      <c r="U129" s="105" t="str">
        <f t="shared" si="25"/>
        <v/>
      </c>
      <c r="V129" s="53">
        <v>0</v>
      </c>
      <c r="W129" s="88" t="str">
        <f t="shared" si="26"/>
        <v/>
      </c>
      <c r="X129" s="105" t="str">
        <f t="shared" si="27"/>
        <v/>
      </c>
      <c r="Y129" s="53">
        <v>0</v>
      </c>
      <c r="Z129" s="56" t="str">
        <f t="shared" si="28"/>
        <v/>
      </c>
      <c r="AA129" s="56" t="str">
        <f t="shared" si="29"/>
        <v/>
      </c>
      <c r="AB129" s="56" t="str">
        <f t="shared" si="30"/>
        <v/>
      </c>
      <c r="AC129" s="56" t="str">
        <f t="shared" si="31"/>
        <v/>
      </c>
      <c r="AD129" s="56" t="str">
        <f t="shared" si="32"/>
        <v/>
      </c>
      <c r="AE129" s="40"/>
      <c r="AF129" s="40"/>
      <c r="AG129" s="40"/>
      <c r="AH129" s="56" t="str">
        <f t="shared" si="33"/>
        <v/>
      </c>
      <c r="AI129" s="54"/>
      <c r="AJ129" s="54"/>
      <c r="AK129" s="54"/>
      <c r="AL129" s="54"/>
      <c r="AM129" s="54"/>
    </row>
    <row r="130" spans="1:39">
      <c r="A130" s="96"/>
      <c r="B130" s="45" t="str" cm="1">
        <f t="array" ref="B130">IF(H130="PROJECT", CHAR(10) &amp; "- " &amp; _xlfn.TEXTJOIN(CHAR(10) &amp; "- ", TRUE, _xlfn._xlws.FILTER($I$9:$I$1000, ($C$9:$C$1000=C130) * ($H$9:$H$1000="Topic"))), "")</f>
        <v/>
      </c>
      <c r="C130" s="45">
        <f t="shared" si="17"/>
        <v>49</v>
      </c>
      <c r="D130" s="57"/>
      <c r="E130" s="58"/>
      <c r="F130" s="54"/>
      <c r="G130" s="52"/>
      <c r="H130" s="52"/>
      <c r="I130" s="61"/>
      <c r="J130" s="62"/>
      <c r="K130" s="103" t="str">
        <f t="shared" si="18"/>
        <v/>
      </c>
      <c r="L130" s="105" t="str">
        <f t="shared" si="19"/>
        <v/>
      </c>
      <c r="M130" s="52">
        <v>0</v>
      </c>
      <c r="N130" s="104" t="str">
        <f t="shared" si="20"/>
        <v/>
      </c>
      <c r="O130" s="105" t="str">
        <f t="shared" si="21"/>
        <v/>
      </c>
      <c r="P130" s="52">
        <v>0</v>
      </c>
      <c r="Q130" s="104" t="str">
        <f t="shared" si="22"/>
        <v/>
      </c>
      <c r="R130" s="105" t="str">
        <f t="shared" si="23"/>
        <v/>
      </c>
      <c r="S130" s="52">
        <v>0</v>
      </c>
      <c r="T130" s="104" t="str">
        <f t="shared" si="24"/>
        <v/>
      </c>
      <c r="U130" s="105" t="str">
        <f t="shared" si="25"/>
        <v/>
      </c>
      <c r="V130" s="52">
        <v>0</v>
      </c>
      <c r="W130" s="88" t="str">
        <f t="shared" si="26"/>
        <v/>
      </c>
      <c r="X130" s="105" t="str">
        <f t="shared" si="27"/>
        <v/>
      </c>
      <c r="Y130" s="52">
        <v>0</v>
      </c>
      <c r="Z130" s="56" t="str">
        <f t="shared" si="28"/>
        <v/>
      </c>
      <c r="AA130" s="56" t="str">
        <f t="shared" si="29"/>
        <v/>
      </c>
      <c r="AB130" s="56" t="str">
        <f t="shared" si="30"/>
        <v/>
      </c>
      <c r="AC130" s="56" t="str">
        <f t="shared" si="31"/>
        <v/>
      </c>
      <c r="AD130" s="56" t="str">
        <f t="shared" si="32"/>
        <v/>
      </c>
      <c r="AE130" s="40"/>
      <c r="AF130" s="40"/>
      <c r="AG130" s="40"/>
      <c r="AH130" s="56" t="str">
        <f t="shared" si="33"/>
        <v/>
      </c>
      <c r="AI130" s="54"/>
      <c r="AJ130" s="54"/>
      <c r="AK130" s="54"/>
      <c r="AL130" s="54"/>
      <c r="AM130" s="54"/>
    </row>
    <row r="131" spans="1:39">
      <c r="A131" s="96"/>
      <c r="B131" s="45" t="str" cm="1">
        <f t="array" ref="B131">IF(H131="PROJECT", CHAR(10) &amp; "- " &amp; _xlfn.TEXTJOIN(CHAR(10) &amp; "- ", TRUE, _xlfn._xlws.FILTER($I$9:$I$1000, ($C$9:$C$1000=C131) * ($H$9:$H$1000="Topic"))), "")</f>
        <v/>
      </c>
      <c r="C131" s="45">
        <f t="shared" si="17"/>
        <v>50</v>
      </c>
      <c r="D131" s="46"/>
      <c r="E131" s="58"/>
      <c r="F131" s="67"/>
      <c r="G131" s="53"/>
      <c r="H131" s="53"/>
      <c r="I131" s="50"/>
      <c r="J131" s="51"/>
      <c r="K131" s="103" t="str">
        <f t="shared" si="18"/>
        <v/>
      </c>
      <c r="L131" s="105" t="str">
        <f t="shared" si="19"/>
        <v/>
      </c>
      <c r="M131" s="53">
        <v>0</v>
      </c>
      <c r="N131" s="104" t="str">
        <f t="shared" si="20"/>
        <v/>
      </c>
      <c r="O131" s="105" t="str">
        <f t="shared" si="21"/>
        <v/>
      </c>
      <c r="P131" s="53">
        <v>0</v>
      </c>
      <c r="Q131" s="104" t="str">
        <f t="shared" si="22"/>
        <v/>
      </c>
      <c r="R131" s="105" t="str">
        <f t="shared" si="23"/>
        <v/>
      </c>
      <c r="S131" s="53">
        <v>0</v>
      </c>
      <c r="T131" s="104" t="str">
        <f t="shared" si="24"/>
        <v/>
      </c>
      <c r="U131" s="105" t="str">
        <f t="shared" si="25"/>
        <v/>
      </c>
      <c r="V131" s="53">
        <v>0</v>
      </c>
      <c r="W131" s="88" t="str">
        <f t="shared" si="26"/>
        <v/>
      </c>
      <c r="X131" s="105" t="str">
        <f t="shared" si="27"/>
        <v/>
      </c>
      <c r="Y131" s="53">
        <v>0</v>
      </c>
      <c r="Z131" s="56" t="str">
        <f t="shared" si="28"/>
        <v/>
      </c>
      <c r="AA131" s="56" t="str">
        <f t="shared" si="29"/>
        <v/>
      </c>
      <c r="AB131" s="56" t="str">
        <f t="shared" si="30"/>
        <v/>
      </c>
      <c r="AC131" s="56" t="str">
        <f t="shared" si="31"/>
        <v/>
      </c>
      <c r="AD131" s="56" t="str">
        <f t="shared" si="32"/>
        <v/>
      </c>
      <c r="AE131" s="40"/>
      <c r="AF131" s="40"/>
      <c r="AG131" s="40"/>
      <c r="AH131" s="56" t="str">
        <f t="shared" si="33"/>
        <v/>
      </c>
      <c r="AI131" s="54"/>
      <c r="AJ131" s="54"/>
      <c r="AK131" s="54"/>
      <c r="AL131" s="54"/>
      <c r="AM131" s="54"/>
    </row>
    <row r="132" spans="1:39">
      <c r="A132" s="96"/>
      <c r="B132" s="45" t="str" cm="1">
        <f t="array" ref="B132">IF(H132="PROJECT", CHAR(10) &amp; "- " &amp; _xlfn.TEXTJOIN(CHAR(10) &amp; "- ", TRUE, _xlfn._xlws.FILTER($I$9:$I$1000, ($C$9:$C$1000=C132) * ($H$9:$H$1000="Topic"))), "")</f>
        <v/>
      </c>
      <c r="C132" s="45">
        <f t="shared" si="17"/>
        <v>51</v>
      </c>
      <c r="D132" s="57"/>
      <c r="E132" s="58"/>
      <c r="F132" s="54"/>
      <c r="G132" s="52"/>
      <c r="H132" s="52"/>
      <c r="I132" s="61"/>
      <c r="J132" s="62"/>
      <c r="K132" s="103" t="str">
        <f t="shared" si="18"/>
        <v/>
      </c>
      <c r="L132" s="105" t="str">
        <f t="shared" si="19"/>
        <v/>
      </c>
      <c r="M132" s="52">
        <v>0</v>
      </c>
      <c r="N132" s="104" t="str">
        <f t="shared" si="20"/>
        <v/>
      </c>
      <c r="O132" s="105" t="str">
        <f t="shared" si="21"/>
        <v/>
      </c>
      <c r="P132" s="52">
        <v>0</v>
      </c>
      <c r="Q132" s="104" t="str">
        <f t="shared" si="22"/>
        <v/>
      </c>
      <c r="R132" s="105" t="str">
        <f t="shared" si="23"/>
        <v/>
      </c>
      <c r="S132" s="52">
        <v>0</v>
      </c>
      <c r="T132" s="104" t="str">
        <f t="shared" si="24"/>
        <v/>
      </c>
      <c r="U132" s="105" t="str">
        <f t="shared" si="25"/>
        <v/>
      </c>
      <c r="V132" s="52">
        <v>0</v>
      </c>
      <c r="W132" s="88" t="str">
        <f t="shared" si="26"/>
        <v/>
      </c>
      <c r="X132" s="105" t="str">
        <f t="shared" si="27"/>
        <v/>
      </c>
      <c r="Y132" s="52">
        <v>0</v>
      </c>
      <c r="Z132" s="56" t="str">
        <f t="shared" si="28"/>
        <v/>
      </c>
      <c r="AA132" s="56" t="str">
        <f t="shared" si="29"/>
        <v/>
      </c>
      <c r="AB132" s="56" t="str">
        <f t="shared" si="30"/>
        <v/>
      </c>
      <c r="AC132" s="56" t="str">
        <f t="shared" si="31"/>
        <v/>
      </c>
      <c r="AD132" s="56" t="str">
        <f t="shared" si="32"/>
        <v/>
      </c>
      <c r="AE132" s="40"/>
      <c r="AF132" s="40"/>
      <c r="AG132" s="40"/>
      <c r="AH132" s="56" t="str">
        <f t="shared" si="33"/>
        <v/>
      </c>
      <c r="AI132" s="54"/>
      <c r="AJ132" s="54"/>
      <c r="AK132" s="54"/>
      <c r="AL132" s="54"/>
      <c r="AM132" s="54"/>
    </row>
    <row r="133" spans="1:39">
      <c r="A133" s="96"/>
      <c r="B133" s="45" t="str" cm="1">
        <f t="array" ref="B133">IF(H133="PROJECT", CHAR(10) &amp; "- " &amp; _xlfn.TEXTJOIN(CHAR(10) &amp; "- ", TRUE, _xlfn._xlws.FILTER($I$9:$I$1000, ($C$9:$C$1000=C133) * ($H$9:$H$1000="Topic"))), "")</f>
        <v/>
      </c>
      <c r="C133" s="45">
        <f t="shared" si="17"/>
        <v>52</v>
      </c>
      <c r="D133" s="46"/>
      <c r="E133" s="58"/>
      <c r="F133" s="67"/>
      <c r="G133" s="53"/>
      <c r="H133" s="53"/>
      <c r="I133" s="50"/>
      <c r="J133" s="51"/>
      <c r="K133" s="103" t="str">
        <f t="shared" si="18"/>
        <v/>
      </c>
      <c r="L133" s="105" t="str">
        <f t="shared" si="19"/>
        <v/>
      </c>
      <c r="M133" s="53">
        <v>0</v>
      </c>
      <c r="N133" s="104" t="str">
        <f t="shared" si="20"/>
        <v/>
      </c>
      <c r="O133" s="105" t="str">
        <f t="shared" si="21"/>
        <v/>
      </c>
      <c r="P133" s="53">
        <v>0</v>
      </c>
      <c r="Q133" s="104" t="str">
        <f t="shared" si="22"/>
        <v/>
      </c>
      <c r="R133" s="105" t="str">
        <f t="shared" si="23"/>
        <v/>
      </c>
      <c r="S133" s="53">
        <v>0</v>
      </c>
      <c r="T133" s="104" t="str">
        <f t="shared" si="24"/>
        <v/>
      </c>
      <c r="U133" s="105" t="str">
        <f t="shared" si="25"/>
        <v/>
      </c>
      <c r="V133" s="53">
        <v>0</v>
      </c>
      <c r="W133" s="88" t="str">
        <f t="shared" si="26"/>
        <v/>
      </c>
      <c r="X133" s="105" t="str">
        <f t="shared" si="27"/>
        <v/>
      </c>
      <c r="Y133" s="53">
        <v>0</v>
      </c>
      <c r="Z133" s="56" t="str">
        <f t="shared" si="28"/>
        <v/>
      </c>
      <c r="AA133" s="56" t="str">
        <f t="shared" si="29"/>
        <v/>
      </c>
      <c r="AB133" s="56" t="str">
        <f t="shared" si="30"/>
        <v/>
      </c>
      <c r="AC133" s="56" t="str">
        <f t="shared" si="31"/>
        <v/>
      </c>
      <c r="AD133" s="56" t="str">
        <f t="shared" si="32"/>
        <v/>
      </c>
      <c r="AE133" s="40"/>
      <c r="AF133" s="40"/>
      <c r="AG133" s="40"/>
      <c r="AH133" s="56" t="str">
        <f t="shared" si="33"/>
        <v/>
      </c>
      <c r="AI133" s="54"/>
      <c r="AJ133" s="54"/>
      <c r="AK133" s="54"/>
      <c r="AL133" s="54"/>
      <c r="AM133" s="54"/>
    </row>
    <row r="134" spans="1:39">
      <c r="A134" s="96"/>
      <c r="B134" s="45" t="str" cm="1">
        <f t="array" ref="B134">IF(H134="PROJECT", CHAR(10) &amp; "- " &amp; _xlfn.TEXTJOIN(CHAR(10) &amp; "- ", TRUE, _xlfn._xlws.FILTER($I$9:$I$1000, ($C$9:$C$1000=C134) * ($H$9:$H$1000="Topic"))), "")</f>
        <v/>
      </c>
      <c r="C134" s="45">
        <f t="shared" si="17"/>
        <v>53</v>
      </c>
      <c r="D134" s="57"/>
      <c r="E134" s="58"/>
      <c r="F134" s="54"/>
      <c r="G134" s="52"/>
      <c r="H134" s="52"/>
      <c r="I134" s="61"/>
      <c r="J134" s="62"/>
      <c r="K134" s="103" t="str">
        <f t="shared" si="18"/>
        <v/>
      </c>
      <c r="L134" s="105" t="str">
        <f t="shared" si="19"/>
        <v/>
      </c>
      <c r="M134" s="52">
        <v>0</v>
      </c>
      <c r="N134" s="104" t="str">
        <f t="shared" si="20"/>
        <v/>
      </c>
      <c r="O134" s="105" t="str">
        <f t="shared" si="21"/>
        <v/>
      </c>
      <c r="P134" s="52">
        <v>0</v>
      </c>
      <c r="Q134" s="104" t="str">
        <f t="shared" si="22"/>
        <v/>
      </c>
      <c r="R134" s="105" t="str">
        <f t="shared" si="23"/>
        <v/>
      </c>
      <c r="S134" s="52">
        <v>0</v>
      </c>
      <c r="T134" s="104" t="str">
        <f t="shared" si="24"/>
        <v/>
      </c>
      <c r="U134" s="105" t="str">
        <f t="shared" si="25"/>
        <v/>
      </c>
      <c r="V134" s="52">
        <v>0</v>
      </c>
      <c r="W134" s="88" t="str">
        <f t="shared" si="26"/>
        <v/>
      </c>
      <c r="X134" s="105" t="str">
        <f t="shared" si="27"/>
        <v/>
      </c>
      <c r="Y134" s="52">
        <v>0</v>
      </c>
      <c r="Z134" s="56" t="str">
        <f t="shared" si="28"/>
        <v/>
      </c>
      <c r="AA134" s="56" t="str">
        <f t="shared" si="29"/>
        <v/>
      </c>
      <c r="AB134" s="56" t="str">
        <f t="shared" si="30"/>
        <v/>
      </c>
      <c r="AC134" s="56" t="str">
        <f t="shared" si="31"/>
        <v/>
      </c>
      <c r="AD134" s="56" t="str">
        <f t="shared" si="32"/>
        <v/>
      </c>
      <c r="AE134" s="40"/>
      <c r="AF134" s="40"/>
      <c r="AG134" s="40"/>
      <c r="AH134" s="56" t="str">
        <f t="shared" si="33"/>
        <v/>
      </c>
      <c r="AI134" s="54"/>
      <c r="AJ134" s="54"/>
      <c r="AK134" s="54"/>
      <c r="AL134" s="54"/>
      <c r="AM134" s="54"/>
    </row>
    <row r="135" spans="1:39">
      <c r="A135" s="96"/>
      <c r="B135" s="45" t="str" cm="1">
        <f t="array" ref="B135">IF(H135="PROJECT", CHAR(10) &amp; "- " &amp; _xlfn.TEXTJOIN(CHAR(10) &amp; "- ", TRUE, _xlfn._xlws.FILTER($I$9:$I$1000, ($C$9:$C$1000=C135) * ($H$9:$H$1000="Topic"))), "")</f>
        <v/>
      </c>
      <c r="C135" s="45">
        <f t="shared" si="17"/>
        <v>54</v>
      </c>
      <c r="D135" s="46"/>
      <c r="E135" s="58"/>
      <c r="F135" s="67"/>
      <c r="G135" s="53"/>
      <c r="H135" s="53"/>
      <c r="I135" s="50"/>
      <c r="J135" s="51"/>
      <c r="K135" s="103" t="str">
        <f t="shared" si="18"/>
        <v/>
      </c>
      <c r="L135" s="105" t="str">
        <f t="shared" si="19"/>
        <v/>
      </c>
      <c r="M135" s="53">
        <v>0</v>
      </c>
      <c r="N135" s="104" t="str">
        <f t="shared" si="20"/>
        <v/>
      </c>
      <c r="O135" s="105" t="str">
        <f t="shared" si="21"/>
        <v/>
      </c>
      <c r="P135" s="53">
        <v>0</v>
      </c>
      <c r="Q135" s="104" t="str">
        <f t="shared" si="22"/>
        <v/>
      </c>
      <c r="R135" s="105" t="str">
        <f t="shared" si="23"/>
        <v/>
      </c>
      <c r="S135" s="53">
        <v>0</v>
      </c>
      <c r="T135" s="104" t="str">
        <f t="shared" si="24"/>
        <v/>
      </c>
      <c r="U135" s="105" t="str">
        <f t="shared" si="25"/>
        <v/>
      </c>
      <c r="V135" s="53">
        <v>0</v>
      </c>
      <c r="W135" s="88" t="str">
        <f t="shared" si="26"/>
        <v/>
      </c>
      <c r="X135" s="105" t="str">
        <f t="shared" si="27"/>
        <v/>
      </c>
      <c r="Y135" s="53">
        <v>0</v>
      </c>
      <c r="Z135" s="56" t="str">
        <f t="shared" si="28"/>
        <v/>
      </c>
      <c r="AA135" s="56" t="str">
        <f t="shared" si="29"/>
        <v/>
      </c>
      <c r="AB135" s="56" t="str">
        <f t="shared" si="30"/>
        <v/>
      </c>
      <c r="AC135" s="56" t="str">
        <f t="shared" si="31"/>
        <v/>
      </c>
      <c r="AD135" s="56" t="str">
        <f t="shared" si="32"/>
        <v/>
      </c>
      <c r="AE135" s="40"/>
      <c r="AF135" s="40"/>
      <c r="AG135" s="40"/>
      <c r="AH135" s="56" t="str">
        <f t="shared" si="33"/>
        <v/>
      </c>
      <c r="AI135" s="54"/>
      <c r="AJ135" s="54"/>
      <c r="AK135" s="54"/>
      <c r="AL135" s="54"/>
      <c r="AM135" s="54"/>
    </row>
    <row r="136" spans="1:39">
      <c r="A136" s="96"/>
      <c r="B136" s="45" t="str" cm="1">
        <f t="array" ref="B136">IF(H136="PROJECT", CHAR(10) &amp; "- " &amp; _xlfn.TEXTJOIN(CHAR(10) &amp; "- ", TRUE, _xlfn._xlws.FILTER($I$9:$I$1000, ($C$9:$C$1000=C136) * ($H$9:$H$1000="Topic"))), "")</f>
        <v/>
      </c>
      <c r="C136" s="45">
        <f t="shared" si="17"/>
        <v>55</v>
      </c>
      <c r="D136" s="57"/>
      <c r="E136" s="58"/>
      <c r="F136" s="54"/>
      <c r="G136" s="52"/>
      <c r="H136" s="52"/>
      <c r="I136" s="61"/>
      <c r="J136" s="62"/>
      <c r="K136" s="103" t="str">
        <f t="shared" si="18"/>
        <v/>
      </c>
      <c r="L136" s="105" t="str">
        <f t="shared" si="19"/>
        <v/>
      </c>
      <c r="M136" s="52">
        <v>0</v>
      </c>
      <c r="N136" s="104" t="str">
        <f t="shared" si="20"/>
        <v/>
      </c>
      <c r="O136" s="105" t="str">
        <f t="shared" si="21"/>
        <v/>
      </c>
      <c r="P136" s="52">
        <v>0</v>
      </c>
      <c r="Q136" s="104" t="str">
        <f t="shared" si="22"/>
        <v/>
      </c>
      <c r="R136" s="105" t="str">
        <f t="shared" si="23"/>
        <v/>
      </c>
      <c r="S136" s="52">
        <v>0</v>
      </c>
      <c r="T136" s="104" t="str">
        <f t="shared" si="24"/>
        <v/>
      </c>
      <c r="U136" s="105" t="str">
        <f t="shared" si="25"/>
        <v/>
      </c>
      <c r="V136" s="52">
        <v>0</v>
      </c>
      <c r="W136" s="88" t="str">
        <f t="shared" si="26"/>
        <v/>
      </c>
      <c r="X136" s="105" t="str">
        <f t="shared" si="27"/>
        <v/>
      </c>
      <c r="Y136" s="52">
        <v>0</v>
      </c>
      <c r="Z136" s="56" t="str">
        <f t="shared" si="28"/>
        <v/>
      </c>
      <c r="AA136" s="56" t="str">
        <f t="shared" si="29"/>
        <v/>
      </c>
      <c r="AB136" s="56" t="str">
        <f t="shared" si="30"/>
        <v/>
      </c>
      <c r="AC136" s="56" t="str">
        <f t="shared" si="31"/>
        <v/>
      </c>
      <c r="AD136" s="56" t="str">
        <f t="shared" si="32"/>
        <v/>
      </c>
      <c r="AE136" s="40"/>
      <c r="AF136" s="40"/>
      <c r="AG136" s="40"/>
      <c r="AH136" s="56" t="str">
        <f t="shared" si="33"/>
        <v/>
      </c>
      <c r="AI136" s="54"/>
      <c r="AJ136" s="54"/>
      <c r="AK136" s="54"/>
      <c r="AL136" s="54"/>
      <c r="AM136" s="54"/>
    </row>
    <row r="137" spans="1:39">
      <c r="A137" s="96"/>
      <c r="B137" s="45" t="str" cm="1">
        <f t="array" ref="B137">IF(H137="PROJECT", CHAR(10) &amp; "- " &amp; _xlfn.TEXTJOIN(CHAR(10) &amp; "- ", TRUE, _xlfn._xlws.FILTER($I$9:$I$1000, ($C$9:$C$1000=C137) * ($H$9:$H$1000="Topic"))), "")</f>
        <v/>
      </c>
      <c r="C137" s="45">
        <f t="shared" ref="C137:C200" si="34">IF(AND(H137="Topic",H136="PROJECT"),C136+1,IF(H137="PROJECT",C136,IF(AND(H137="Topic",H136="Topic"),C136,C136+1)))</f>
        <v>56</v>
      </c>
      <c r="D137" s="46"/>
      <c r="E137" s="58"/>
      <c r="F137" s="67"/>
      <c r="G137" s="53"/>
      <c r="H137" s="53"/>
      <c r="I137" s="50"/>
      <c r="J137" s="51"/>
      <c r="K137" s="103" t="str">
        <f t="shared" si="18"/>
        <v/>
      </c>
      <c r="L137" s="105" t="str">
        <f t="shared" si="19"/>
        <v/>
      </c>
      <c r="M137" s="53">
        <v>0</v>
      </c>
      <c r="N137" s="104" t="str">
        <f t="shared" si="20"/>
        <v/>
      </c>
      <c r="O137" s="105" t="str">
        <f t="shared" si="21"/>
        <v/>
      </c>
      <c r="P137" s="53">
        <v>0</v>
      </c>
      <c r="Q137" s="104" t="str">
        <f t="shared" si="22"/>
        <v/>
      </c>
      <c r="R137" s="105" t="str">
        <f t="shared" si="23"/>
        <v/>
      </c>
      <c r="S137" s="53">
        <v>0</v>
      </c>
      <c r="T137" s="104" t="str">
        <f t="shared" si="24"/>
        <v/>
      </c>
      <c r="U137" s="105" t="str">
        <f t="shared" si="25"/>
        <v/>
      </c>
      <c r="V137" s="53">
        <v>0</v>
      </c>
      <c r="W137" s="88" t="str">
        <f t="shared" si="26"/>
        <v/>
      </c>
      <c r="X137" s="105" t="str">
        <f t="shared" si="27"/>
        <v/>
      </c>
      <c r="Y137" s="53">
        <v>0</v>
      </c>
      <c r="Z137" s="56" t="str">
        <f t="shared" si="28"/>
        <v/>
      </c>
      <c r="AA137" s="56" t="str">
        <f t="shared" si="29"/>
        <v/>
      </c>
      <c r="AB137" s="56" t="str">
        <f t="shared" si="30"/>
        <v/>
      </c>
      <c r="AC137" s="56" t="str">
        <f t="shared" si="31"/>
        <v/>
      </c>
      <c r="AD137" s="56" t="str">
        <f t="shared" si="32"/>
        <v/>
      </c>
      <c r="AE137" s="40"/>
      <c r="AF137" s="40"/>
      <c r="AG137" s="40"/>
      <c r="AH137" s="56" t="str">
        <f t="shared" si="33"/>
        <v/>
      </c>
      <c r="AI137" s="54"/>
      <c r="AJ137" s="54"/>
      <c r="AK137" s="54"/>
      <c r="AL137" s="54"/>
      <c r="AM137" s="54"/>
    </row>
    <row r="138" spans="1:39">
      <c r="A138" s="96"/>
      <c r="B138" s="45" t="str" cm="1">
        <f t="array" ref="B138">IF(H138="PROJECT", CHAR(10) &amp; "- " &amp; _xlfn.TEXTJOIN(CHAR(10) &amp; "- ", TRUE, _xlfn._xlws.FILTER($I$9:$I$1000, ($C$9:$C$1000=C138) * ($H$9:$H$1000="Topic"))), "")</f>
        <v/>
      </c>
      <c r="C138" s="45">
        <f t="shared" si="34"/>
        <v>57</v>
      </c>
      <c r="D138" s="57"/>
      <c r="E138" s="58"/>
      <c r="F138" s="54"/>
      <c r="G138" s="52"/>
      <c r="H138" s="52"/>
      <c r="I138" s="61"/>
      <c r="J138" s="62"/>
      <c r="K138" s="103" t="str">
        <f t="shared" ref="K138:K200" si="35">IF(H138="Topic",
"[ROLE] Friendly tutor specializing in " &amp; $I$2 &amp; " | " &amp;
"[TOPIC] " &amp; I138 &amp; " | " &amp;
"[LEVEL] " &amp; G138 &amp; " | " &amp;
"[COUNT] " &amp; D138 &amp; " examples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$A138 &amp; " lines of EXECUTABLE code (STRICT: Do NOT count comments or blank lines). - NEVER exceed this limit. | " &amp;
"[CODE CONSTRAINTS] Single logical flow (no unnecessary complexity) - CRITICAL PROHIBITION: Do NOT include 'if __name__ == '__main__':' blocks or 'pass' statements. Write scripts as flat, top-level execution flows. | " &amp;
"[SYNTAX CONFIGURATION RULE] This: " &amp; IF(F138&gt;=10, "You MUST format output strings elegantly using f-strings natively.", "CRITICAL PROHIBITION: Do NOT use f-strings (f""..."") or any advanced text formatting methods yet. Use basic print() with multiple arguments separated by commas for text labels and variables.")&amp;" | " &amp;
"[FUNCTION RULE] STRICT ARCHITECTURE: " &amp; IF(G138="Beginner","Do NOT use functions unless absolutely required by the concept. Use flat, linear scripts. ",IF(G138="Intermediate","MUST use modular functions. Encapsulate logic in def blocks. ","MUST use modular functions. ABSOLUTELY PROHIBITED: Flat linear scripts. All logic must be contained within callable functions with clear entry points.")) &amp; " | " &amp;
"[FILE HANDLING RULE] Use correct loaders and enforce encoding='utf-8' and newline='' when applicable | " &amp;
"[SUPPORT FILES RULE] If env/config is used, include: 1. Instructional sentence 2. File content in markdown code block 3. BEFORE the main code | " &amp;
"[OUTPUT FORMAT RULE] This: " &amp; IF(F138&gt;=10, "Monetary values formatted with '$', commas, 2 decimals using f-strings.", "Print raw numeric outputs directly without forcing custom monetary formatting structures yet.")&amp;" | " &amp;
"[BOOLEAN HANDLING RULE] Normalize boolean values before comparison | " &amp;
"[DATA TYPE RULE] Explicit casting required before calculations | " &amp;
"[DATA ROBUSTNESS RULE] Handle missing, malformed, or inconsistent data safely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learn the new  " &amp; $I$2 &amp; _xlfn._LONGTEXT("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"[TASK] Teach and explain concepts clearly with correct code examples | " &amp;
"[OUTPUT CONTRACT] EXACTLY " &amp; D138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5" t="str">
        <f t="shared" ref="L138:L200" si="36">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B138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"[ARCHITECTURAL CONSTRAINTS] "&amp; IF(G138="Beginner","Do NOT use functions unless absolutely required by the concept. Use flat, linear scripts. NO classes. ", IF(G138="Intermediate","MUST use modular functions ONLY IF the student attempted them or the exercise explicitly demands it. Do NOT over-refactor flat scripts just to make them modular. NO classes. ","MUST use modular functions appropriately for architecture and clarity. "))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4" t="str">
        <f t="shared" ref="N138:N200" si="37">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"[FILE HANDLING RULE] Use correct loaders and enforce encoding='utf-8' and newline='' when applicable | " &amp;
"[DATA TYPE RULE] Explicit casting required before comparisons or calculations | " &amp;
"[ENV USAGE RULE] Environment variables may be used but bugs MUST exist ONLY in code logic, NEVER in config files | " &amp;
"[CODE CONSTRAINTS] Each challenge MUST include: - Internal data OR dataset usage (based on DATA RULE) - At least 1 loop (when applicable) - At least 1 print statement - " &amp; IF(G138="Beginner", "5–15", IF(G138="Intermediate", "10–25", "15–35")) &amp; " lines of EXECUTABLE code per example (STRICT: Do NOT count blank lines towards this limit) " &amp; IF(G138&lt;&gt;"Advanced", "- NO classes ", "") &amp; "- EXACTLY 1 function - EXACTLY 1 function call - NO global executable code EXCEPT the single function call | " &amp;
"[INTRO RULE] The intro MUST be a dynamically generated, urgent, unprofessional email in " &amp; $B$6 &amp; " with this EXACT format: '📥 From: [Random Dev Name]' / '📤 To: [Insert my user name if you know it from context, otherwise use " &amp; $I$2 &amp; _xlfn._LONGTEXT("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_xlfn._LONGTEXT(": '🚨 Your objective in this lesson: You must copy the code blocks from each Challenge exactly as they are and paste them into your IDE. Then you have to fix all the errors in the code until you achieve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
"[EXECUTION RULE] Code must fail due to syntax errors, runtime exceptions, or produce incorrect output | " &amp;
_xlfn._LONGTEXT("[DATA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5" t="str">
        <f t="shared" ref="O138:O200" si="38">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B138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4" t="str">
        <f t="shared" ref="Q138:Q200" si="39">IF(H138="Topic",
"[ROLE] Tech Lead | " &amp;
"[TASK] Assign incomplete " &amp; $I$2 &amp; " script challenges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
"[FILE PROCESSING RULE] Use standard native libraries for " &amp; $I$2 &amp; " to parse the file type correctly. Adapt code to data structure (tabular, key-value, etc.). Dataset exists locally with original filename. | " &amp;
"[CODE CONSTRAINTS] MUST be between " &amp; IF(G138="Beginner", "5–15", IF(G138="Intermediate", "10–25", "15–35")) &amp; " lines of EXECUTABLE code (STRICT: Do NOT count comments or TODOs) - Length MUST vary across challenges - EXACTLY 1 function - EXACTLY 1 function call - NO classes - NO multiple functions - NO global code EXCEPT the single function call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5" t="str">
        <f t="shared" ref="R138:R200" si="40">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B138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4" t="str">
        <f t="shared" ref="T138:T200" si="41">IF(H138="Topic",
"[ROLE] Tech Lead | " &amp;
"[TASK] Provide intentionally messy but functional code for learning debugging and improvement | " &amp;
"[TOPIC] " &amp; I138 &amp; " | " &amp;
"[LEVEL] " &amp; G138 &amp; " | " &amp;
"[COUNT] " &amp; D138 &amp; " challenges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"[FUNCTION RULE] Rule: " &amp; IF(G138="Beginner", "Do NOT use functions unless absolutely required by the concept. Use linear scripts. ", IF(G138="Intermediate", "Functions are optional. Use them only if they improve clarity. Avoid over-engineering. ", "Use functions appropriately but code can still be messy. " ))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 " &amp;
"[DATA TYPE RULE] Explicit casting required before calculations | " &amp;
"[DATA ROBUSTNESS RULE] Handle missing, malformed, or inconsistent data safely | " &amp;
"[BOOLEAN HANDLING RULE] Normalize boolean values before comparison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5" t="str">
        <f t="shared" ref="U138:U200" si="42">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B138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8" t="str">
        <f t="shared" ref="W138:W200" si="43">IF(H138="Topic",
"[ROLE] Tech Product Manager assigning a " &amp; $I$2 &amp; " Jira Ticket | " &amp;
"[TASK] Provide a guided implementation exercise with full solution for learning purposes | " &amp;
"[TOPIC] " &amp; I138 &amp; " | " &amp;
"[LEVEL] " &amp; G138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_xlfn._LONGTEXT("[CRITICAL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
"[FUNCTION RULE] Rule: " &amp; IF(G138="Beginner", "Use simple scripts or minimal functions. ", IF(G138="Intermediate", "Use functions where appropriate. ", "Use modular functions with clear structure. ")) &amp; " | " &amp;
"[CODE QUALITY RULE] Code MUST be clean, readable, and production-like | " &amp;
"[FILE HANDLING RULE] Use correct loaders and enforce encoding='utf-8' and newline=' when applicable | " &amp;
"[DATA TYPE RULE] Explicit casting required before calculations | " &amp;
"[DATA ROBUSTNESS RULE] Handle missing or malformed data safely | " &amp;
"[BOOLEAN HANDLING RULE] Normalize boolean values before comparison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5" t="str">
        <f t="shared" ref="X138:X200" si="44">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B138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5">IF(H138&lt;&gt;"PROJECT","",
"[TASK] Teach through a practical " &amp; $I$2 &amp; " - " &amp; $I$3 &amp; " project following the micro-learning methodology, acting as a supportive tutor, creating a project about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"[CODE CONSTRAINTS] MUST be between " &amp; IF(G138="Beginner", "25–40", IF(G138="Intermediate", "30–60", "40–100")) &amp; " lines (STRICT) - Multi-step flow " &amp; IF(G138&lt;&gt;"Advanced", "- NO classes ", "") &amp; " | " &amp;
"[FUNCTION RULE] " &amp; IF(G138="Beginner", "Avoid functions unless required. Use flat, linear scripts. ", IF(G138="Intermediate", "MUST use modular functions with a main() entry point. ", "MUST use well-structured modular functions with a main() entry point. " )) &amp; " | " &amp;
_xlfn._LONGTEXT("[ARCHITECTURE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
"[DATA ROBUSTNESS RULE] Handle real-world data safely | " &amp;
"[FILE HANDLING RULE] Use correct loaders and enforce encoding='utf-8' and newline='' when applicable | " &amp;
"[SUPPORT FILES RULE] IF an external configuration or data file is needed, include: 1. Short instructional sentence 2. File content in markdown code block 3. Place it strictly BEFORE the main code.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6">IF(H138&lt;&gt;"PROJECT","",
"[ROLE] Careless " &amp; $I$2 &amp; " Developer | " &amp;
"[TASK] Generate debugging project in " &amp; $I$2 &amp; " | " &amp;
"[PROJECT] " &amp; I138 &amp; " | " &amp;
"[TOPICS USED] " &amp; B138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"[ENV USAGE RULE] Bugs ONLY in code logic, not config files | " &amp;
"[SUPPORT FILES RULE] IF an external configuration or data file is needed, include: 1. Short instructional sentence 2. File content in markdown code block 3. Place it strictly BEFORE the main code. | " &amp;
_xlfn._LONGTEXT("[BUG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
"[NO SOLUTION RULE - STRICT] You are generating an EXAM. You MUST NOT provide the fixed code, bug diagnosis, hints, explanations, or takeaways. Output ONLY the broken code. Do NOT solve your own challenges. Let the student find the bugs.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47">IF(H138&lt;&gt;"PROJECT","",
"[ROLE] Tech Lead | " &amp;
"[TASK] Assign incomplete project script | " &amp;
"[PROJECT] " &amp; I138 &amp; " | " &amp;
"[TOPICS USED] " &amp; B138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"[CODE CONSTRAINTS] MUST be between " &amp; IF(G138="Beginner", "25–40", IF(G138="Intermediate", "30–60", "40–100")) &amp; " lines of EXECUTABLE code (STRICT: Do NOT count comments or TODOs) - Multi-step flow - Max 2 functions - NO OOP / classes | " &amp;
"[FILE PROCESSING RULE] Use standard native libraries for " &amp; $I$2 &amp; " to parse the file type correctly. Adapt code to data structure. Dataset exists locally with original filename.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48">IF(H138&lt;&gt;"PROJECT","",
"[ROLE] Tech Lead | " &amp;
"[TASK] Provide a messy but functional project for refactoring | " &amp;
"[PROJECT] " &amp; I138 &amp; " | " &amp;
"[TOPICS USED] " &amp; B138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"[FUNCTION RULE] Rule: " &amp; IF(G138="Beginner", "Avoid functions unless required. ", IF(G138="Intermediate", "Functions optional. ", "Use 2–4 functions but code can still be messy. " ))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49">IF(H138&lt;&gt;"PROJECT","",
"[ROLE] Tech Product Manager assigning a " &amp; $I$2 &amp; " Jira Ticket | " &amp;
"[TASK] Provide a guided project implementation with full solution | " &amp;
"[PROJECT] " &amp; I138 &amp; " | " &amp;
"[TOPICS USED] " &amp; B138 &amp; " | " &amp;
"[LEVEL] " &amp; G138 &amp; " | " &amp;
"[PERSONA RULE] Act as a professional Tech Product Manager defining a project ticket | " &amp;
"[LIBRARY BEING LEARNED] " &amp; $I$3 &amp; " | " &amp;
"[ECOSYSTEM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classes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3"/>
        <v/>
      </c>
      <c r="AI138" s="54"/>
      <c r="AJ138" s="54"/>
      <c r="AK138" s="54"/>
      <c r="AL138" s="54"/>
      <c r="AM138" s="54"/>
    </row>
    <row r="139" spans="1:39">
      <c r="A139" s="96"/>
      <c r="B139" s="45" t="str" cm="1">
        <f t="array" ref="B139">IF(H139="PROJECT", CHAR(10) &amp; "- " &amp; _xlfn.TEXTJOIN(CHAR(10) &amp; "- ", TRUE, _xlfn._xlws.FILTER($I$9:$I$1000, ($C$9:$C$1000=C139) * ($H$9:$H$1000="Topic"))), "")</f>
        <v/>
      </c>
      <c r="C139" s="45">
        <f t="shared" si="34"/>
        <v>58</v>
      </c>
      <c r="D139" s="46"/>
      <c r="E139" s="58"/>
      <c r="F139" s="67"/>
      <c r="G139" s="53"/>
      <c r="H139" s="53"/>
      <c r="I139" s="50"/>
      <c r="J139" s="51"/>
      <c r="K139" s="103" t="str">
        <f t="shared" si="35"/>
        <v/>
      </c>
      <c r="L139" s="105" t="str">
        <f t="shared" si="36"/>
        <v/>
      </c>
      <c r="M139" s="53">
        <v>0</v>
      </c>
      <c r="N139" s="104" t="str">
        <f t="shared" si="37"/>
        <v/>
      </c>
      <c r="O139" s="105" t="str">
        <f t="shared" si="38"/>
        <v/>
      </c>
      <c r="P139" s="53">
        <v>0</v>
      </c>
      <c r="Q139" s="104" t="str">
        <f t="shared" si="39"/>
        <v/>
      </c>
      <c r="R139" s="105" t="str">
        <f t="shared" si="40"/>
        <v/>
      </c>
      <c r="S139" s="53">
        <v>0</v>
      </c>
      <c r="T139" s="104" t="str">
        <f t="shared" si="41"/>
        <v/>
      </c>
      <c r="U139" s="105" t="str">
        <f t="shared" si="42"/>
        <v/>
      </c>
      <c r="V139" s="53">
        <v>0</v>
      </c>
      <c r="W139" s="88" t="str">
        <f t="shared" si="43"/>
        <v/>
      </c>
      <c r="X139" s="105" t="str">
        <f t="shared" si="44"/>
        <v/>
      </c>
      <c r="Y139" s="53">
        <v>0</v>
      </c>
      <c r="Z139" s="56" t="str">
        <f t="shared" si="45"/>
        <v/>
      </c>
      <c r="AA139" s="56" t="str">
        <f t="shared" si="46"/>
        <v/>
      </c>
      <c r="AB139" s="56" t="str">
        <f t="shared" si="47"/>
        <v/>
      </c>
      <c r="AC139" s="56" t="str">
        <f t="shared" si="48"/>
        <v/>
      </c>
      <c r="AD139" s="56" t="str">
        <f t="shared" si="49"/>
        <v/>
      </c>
      <c r="AE139" s="40"/>
      <c r="AF139" s="40"/>
      <c r="AG139" s="40"/>
      <c r="AH139" s="56" t="str">
        <f t="shared" si="33"/>
        <v/>
      </c>
      <c r="AI139" s="54"/>
      <c r="AJ139" s="54"/>
      <c r="AK139" s="54"/>
      <c r="AL139" s="54"/>
      <c r="AM139" s="54"/>
    </row>
    <row r="140" spans="1:39">
      <c r="A140" s="96"/>
      <c r="B140" s="45" t="str" cm="1">
        <f t="array" ref="B140">IF(H140="PROJECT", CHAR(10) &amp; "- " &amp; _xlfn.TEXTJOIN(CHAR(10) &amp; "- ", TRUE, _xlfn._xlws.FILTER($I$9:$I$1000, ($C$9:$C$1000=C140) * ($H$9:$H$1000="Topic"))), "")</f>
        <v/>
      </c>
      <c r="C140" s="45">
        <f t="shared" si="34"/>
        <v>59</v>
      </c>
      <c r="D140" s="57"/>
      <c r="E140" s="58"/>
      <c r="F140" s="54"/>
      <c r="G140" s="52"/>
      <c r="H140" s="52"/>
      <c r="I140" s="61"/>
      <c r="J140" s="62"/>
      <c r="K140" s="103" t="str">
        <f t="shared" si="35"/>
        <v/>
      </c>
      <c r="L140" s="105" t="str">
        <f t="shared" si="36"/>
        <v/>
      </c>
      <c r="M140" s="52">
        <v>0</v>
      </c>
      <c r="N140" s="104" t="str">
        <f t="shared" si="37"/>
        <v/>
      </c>
      <c r="O140" s="105" t="str">
        <f t="shared" si="38"/>
        <v/>
      </c>
      <c r="P140" s="52">
        <v>0</v>
      </c>
      <c r="Q140" s="104" t="str">
        <f t="shared" si="39"/>
        <v/>
      </c>
      <c r="R140" s="105" t="str">
        <f t="shared" si="40"/>
        <v/>
      </c>
      <c r="S140" s="52">
        <v>0</v>
      </c>
      <c r="T140" s="104" t="str">
        <f t="shared" si="41"/>
        <v/>
      </c>
      <c r="U140" s="105" t="str">
        <f t="shared" si="42"/>
        <v/>
      </c>
      <c r="V140" s="52">
        <v>0</v>
      </c>
      <c r="W140" s="88" t="str">
        <f t="shared" si="43"/>
        <v/>
      </c>
      <c r="X140" s="105" t="str">
        <f t="shared" si="44"/>
        <v/>
      </c>
      <c r="Y140" s="52">
        <v>0</v>
      </c>
      <c r="Z140" s="56" t="str">
        <f t="shared" si="45"/>
        <v/>
      </c>
      <c r="AA140" s="56" t="str">
        <f t="shared" si="46"/>
        <v/>
      </c>
      <c r="AB140" s="56" t="str">
        <f t="shared" si="47"/>
        <v/>
      </c>
      <c r="AC140" s="56" t="str">
        <f t="shared" si="48"/>
        <v/>
      </c>
      <c r="AD140" s="56" t="str">
        <f t="shared" si="49"/>
        <v/>
      </c>
      <c r="AE140" s="40"/>
      <c r="AF140" s="40"/>
      <c r="AG140" s="40"/>
      <c r="AH140" s="56" t="str">
        <f t="shared" si="33"/>
        <v/>
      </c>
      <c r="AI140" s="54"/>
      <c r="AJ140" s="54"/>
      <c r="AK140" s="54"/>
      <c r="AL140" s="54"/>
      <c r="AM140" s="54"/>
    </row>
    <row r="141" spans="1:39">
      <c r="A141" s="96"/>
      <c r="B141" s="45" t="str" cm="1">
        <f t="array" ref="B141">IF(H141="PROJECT", CHAR(10) &amp; "- " &amp; _xlfn.TEXTJOIN(CHAR(10) &amp; "- ", TRUE, _xlfn._xlws.FILTER($I$9:$I$1000, ($C$9:$C$1000=C141) * ($H$9:$H$1000="Topic"))), "")</f>
        <v/>
      </c>
      <c r="C141" s="45">
        <f t="shared" si="34"/>
        <v>60</v>
      </c>
      <c r="D141" s="46"/>
      <c r="E141" s="58"/>
      <c r="F141" s="67"/>
      <c r="G141" s="53"/>
      <c r="H141" s="53"/>
      <c r="I141" s="50"/>
      <c r="J141" s="51"/>
      <c r="K141" s="103" t="str">
        <f t="shared" si="35"/>
        <v/>
      </c>
      <c r="L141" s="105" t="str">
        <f t="shared" si="36"/>
        <v/>
      </c>
      <c r="M141" s="53">
        <v>0</v>
      </c>
      <c r="N141" s="104" t="str">
        <f t="shared" si="37"/>
        <v/>
      </c>
      <c r="O141" s="105" t="str">
        <f t="shared" si="38"/>
        <v/>
      </c>
      <c r="P141" s="53">
        <v>0</v>
      </c>
      <c r="Q141" s="104" t="str">
        <f t="shared" si="39"/>
        <v/>
      </c>
      <c r="R141" s="105" t="str">
        <f t="shared" si="40"/>
        <v/>
      </c>
      <c r="S141" s="53">
        <v>0</v>
      </c>
      <c r="T141" s="104" t="str">
        <f t="shared" si="41"/>
        <v/>
      </c>
      <c r="U141" s="105" t="str">
        <f t="shared" si="42"/>
        <v/>
      </c>
      <c r="V141" s="53">
        <v>0</v>
      </c>
      <c r="W141" s="88" t="str">
        <f t="shared" si="43"/>
        <v/>
      </c>
      <c r="X141" s="105" t="str">
        <f t="shared" si="44"/>
        <v/>
      </c>
      <c r="Y141" s="53">
        <v>0</v>
      </c>
      <c r="Z141" s="56" t="str">
        <f t="shared" si="45"/>
        <v/>
      </c>
      <c r="AA141" s="56" t="str">
        <f t="shared" si="46"/>
        <v/>
      </c>
      <c r="AB141" s="56" t="str">
        <f t="shared" si="47"/>
        <v/>
      </c>
      <c r="AC141" s="56" t="str">
        <f t="shared" si="48"/>
        <v/>
      </c>
      <c r="AD141" s="56" t="str">
        <f t="shared" si="49"/>
        <v/>
      </c>
      <c r="AE141" s="40"/>
      <c r="AF141" s="40"/>
      <c r="AG141" s="40"/>
      <c r="AH141" s="56" t="str">
        <f t="shared" ref="AH141:AH200" si="50">IF(AE141=$B$6,AG141,"")</f>
        <v/>
      </c>
      <c r="AI141" s="54"/>
      <c r="AJ141" s="54"/>
      <c r="AK141" s="54"/>
      <c r="AL141" s="54"/>
      <c r="AM141" s="54"/>
    </row>
    <row r="142" spans="1:39">
      <c r="A142" s="96"/>
      <c r="B142" s="45" t="str" cm="1">
        <f t="array" ref="B142">IF(H142="PROJECT", CHAR(10) &amp; "- " &amp; _xlfn.TEXTJOIN(CHAR(10) &amp; "- ", TRUE, _xlfn._xlws.FILTER($I$9:$I$1000, ($C$9:$C$1000=C142) * ($H$9:$H$1000="Topic"))), "")</f>
        <v/>
      </c>
      <c r="C142" s="45">
        <f t="shared" si="34"/>
        <v>61</v>
      </c>
      <c r="D142" s="57"/>
      <c r="E142" s="58"/>
      <c r="F142" s="54"/>
      <c r="G142" s="52"/>
      <c r="H142" s="52"/>
      <c r="I142" s="61"/>
      <c r="J142" s="62"/>
      <c r="K142" s="103" t="str">
        <f t="shared" si="35"/>
        <v/>
      </c>
      <c r="L142" s="105" t="str">
        <f t="shared" si="36"/>
        <v/>
      </c>
      <c r="M142" s="52">
        <v>0</v>
      </c>
      <c r="N142" s="104" t="str">
        <f t="shared" si="37"/>
        <v/>
      </c>
      <c r="O142" s="105" t="str">
        <f t="shared" si="38"/>
        <v/>
      </c>
      <c r="P142" s="52">
        <v>0</v>
      </c>
      <c r="Q142" s="104" t="str">
        <f t="shared" si="39"/>
        <v/>
      </c>
      <c r="R142" s="105" t="str">
        <f t="shared" si="40"/>
        <v/>
      </c>
      <c r="S142" s="52">
        <v>0</v>
      </c>
      <c r="T142" s="104" t="str">
        <f t="shared" si="41"/>
        <v/>
      </c>
      <c r="U142" s="105" t="str">
        <f t="shared" si="42"/>
        <v/>
      </c>
      <c r="V142" s="52">
        <v>0</v>
      </c>
      <c r="W142" s="88" t="str">
        <f t="shared" si="43"/>
        <v/>
      </c>
      <c r="X142" s="105" t="str">
        <f t="shared" si="44"/>
        <v/>
      </c>
      <c r="Y142" s="52">
        <v>0</v>
      </c>
      <c r="Z142" s="56" t="str">
        <f t="shared" si="45"/>
        <v/>
      </c>
      <c r="AA142" s="56" t="str">
        <f t="shared" si="46"/>
        <v/>
      </c>
      <c r="AB142" s="56" t="str">
        <f t="shared" si="47"/>
        <v/>
      </c>
      <c r="AC142" s="56" t="str">
        <f t="shared" si="48"/>
        <v/>
      </c>
      <c r="AD142" s="56" t="str">
        <f t="shared" si="49"/>
        <v/>
      </c>
      <c r="AE142" s="40"/>
      <c r="AF142" s="40"/>
      <c r="AG142" s="40"/>
      <c r="AH142" s="56" t="str">
        <f t="shared" si="50"/>
        <v/>
      </c>
      <c r="AI142" s="54"/>
      <c r="AJ142" s="54"/>
      <c r="AK142" s="54"/>
      <c r="AL142" s="54"/>
      <c r="AM142" s="54"/>
    </row>
    <row r="143" spans="1:39">
      <c r="A143" s="96"/>
      <c r="B143" s="45" t="str" cm="1">
        <f t="array" ref="B143">IF(H143="PROJECT", CHAR(10) &amp; "- " &amp; _xlfn.TEXTJOIN(CHAR(10) &amp; "- ", TRUE, _xlfn._xlws.FILTER($I$9:$I$1000, ($C$9:$C$1000=C143) * ($H$9:$H$1000="Topic"))), "")</f>
        <v/>
      </c>
      <c r="C143" s="45">
        <f t="shared" si="34"/>
        <v>62</v>
      </c>
      <c r="D143" s="46"/>
      <c r="E143" s="58"/>
      <c r="F143" s="67"/>
      <c r="G143" s="53"/>
      <c r="H143" s="53"/>
      <c r="I143" s="50"/>
      <c r="J143" s="51"/>
      <c r="K143" s="103" t="str">
        <f t="shared" si="35"/>
        <v/>
      </c>
      <c r="L143" s="105" t="str">
        <f t="shared" si="36"/>
        <v/>
      </c>
      <c r="M143" s="53">
        <v>0</v>
      </c>
      <c r="N143" s="104" t="str">
        <f t="shared" si="37"/>
        <v/>
      </c>
      <c r="O143" s="105" t="str">
        <f t="shared" si="38"/>
        <v/>
      </c>
      <c r="P143" s="53">
        <v>0</v>
      </c>
      <c r="Q143" s="104" t="str">
        <f t="shared" si="39"/>
        <v/>
      </c>
      <c r="R143" s="105" t="str">
        <f t="shared" si="40"/>
        <v/>
      </c>
      <c r="S143" s="53">
        <v>0</v>
      </c>
      <c r="T143" s="104" t="str">
        <f t="shared" si="41"/>
        <v/>
      </c>
      <c r="U143" s="105" t="str">
        <f t="shared" si="42"/>
        <v/>
      </c>
      <c r="V143" s="53">
        <v>0</v>
      </c>
      <c r="W143" s="88" t="str">
        <f t="shared" si="43"/>
        <v/>
      </c>
      <c r="X143" s="105" t="str">
        <f t="shared" si="44"/>
        <v/>
      </c>
      <c r="Y143" s="53">
        <v>0</v>
      </c>
      <c r="Z143" s="56" t="str">
        <f t="shared" si="45"/>
        <v/>
      </c>
      <c r="AA143" s="56" t="str">
        <f t="shared" si="46"/>
        <v/>
      </c>
      <c r="AB143" s="56" t="str">
        <f t="shared" si="47"/>
        <v/>
      </c>
      <c r="AC143" s="56" t="str">
        <f t="shared" si="48"/>
        <v/>
      </c>
      <c r="AD143" s="56" t="str">
        <f t="shared" si="49"/>
        <v/>
      </c>
      <c r="AE143" s="40"/>
      <c r="AF143" s="40"/>
      <c r="AG143" s="40"/>
      <c r="AH143" s="56" t="str">
        <f t="shared" si="50"/>
        <v/>
      </c>
      <c r="AI143" s="54"/>
      <c r="AJ143" s="54"/>
      <c r="AK143" s="54"/>
      <c r="AL143" s="54"/>
      <c r="AM143" s="54"/>
    </row>
    <row r="144" spans="1:39">
      <c r="A144" s="96"/>
      <c r="B144" s="45" t="str" cm="1">
        <f t="array" ref="B144">IF(H144="PROJECT", CHAR(10) &amp; "- " &amp; _xlfn.TEXTJOIN(CHAR(10) &amp; "- ", TRUE, _xlfn._xlws.FILTER($I$9:$I$1000, ($C$9:$C$1000=C144) * ($H$9:$H$1000="Topic"))), "")</f>
        <v/>
      </c>
      <c r="C144" s="45">
        <f t="shared" si="34"/>
        <v>63</v>
      </c>
      <c r="D144" s="57"/>
      <c r="E144" s="58"/>
      <c r="F144" s="54"/>
      <c r="G144" s="52"/>
      <c r="H144" s="52"/>
      <c r="I144" s="61"/>
      <c r="J144" s="62"/>
      <c r="K144" s="103" t="str">
        <f t="shared" si="35"/>
        <v/>
      </c>
      <c r="L144" s="105" t="str">
        <f t="shared" si="36"/>
        <v/>
      </c>
      <c r="M144" s="52">
        <v>0</v>
      </c>
      <c r="N144" s="104" t="str">
        <f t="shared" si="37"/>
        <v/>
      </c>
      <c r="O144" s="105" t="str">
        <f t="shared" si="38"/>
        <v/>
      </c>
      <c r="P144" s="52">
        <v>0</v>
      </c>
      <c r="Q144" s="104" t="str">
        <f t="shared" si="39"/>
        <v/>
      </c>
      <c r="R144" s="105" t="str">
        <f t="shared" si="40"/>
        <v/>
      </c>
      <c r="S144" s="52">
        <v>0</v>
      </c>
      <c r="T144" s="104" t="str">
        <f t="shared" si="41"/>
        <v/>
      </c>
      <c r="U144" s="105" t="str">
        <f t="shared" si="42"/>
        <v/>
      </c>
      <c r="V144" s="52">
        <v>0</v>
      </c>
      <c r="W144" s="88" t="str">
        <f t="shared" si="43"/>
        <v/>
      </c>
      <c r="X144" s="105" t="str">
        <f t="shared" si="44"/>
        <v/>
      </c>
      <c r="Y144" s="52">
        <v>0</v>
      </c>
      <c r="Z144" s="56" t="str">
        <f t="shared" si="45"/>
        <v/>
      </c>
      <c r="AA144" s="56" t="str">
        <f t="shared" si="46"/>
        <v/>
      </c>
      <c r="AB144" s="56" t="str">
        <f t="shared" si="47"/>
        <v/>
      </c>
      <c r="AC144" s="56" t="str">
        <f t="shared" si="48"/>
        <v/>
      </c>
      <c r="AD144" s="56" t="str">
        <f t="shared" si="49"/>
        <v/>
      </c>
      <c r="AE144" s="40"/>
      <c r="AF144" s="40"/>
      <c r="AG144" s="40"/>
      <c r="AH144" s="56" t="str">
        <f t="shared" si="50"/>
        <v/>
      </c>
      <c r="AI144" s="54"/>
      <c r="AJ144" s="54"/>
      <c r="AK144" s="54"/>
      <c r="AL144" s="54"/>
      <c r="AM144" s="54"/>
    </row>
    <row r="145" spans="1:39">
      <c r="A145" s="96"/>
      <c r="B145" s="45" t="str" cm="1">
        <f t="array" ref="B145">IF(H145="PROJECT", CHAR(10) &amp; "- " &amp; _xlfn.TEXTJOIN(CHAR(10) &amp; "- ", TRUE, _xlfn._xlws.FILTER($I$9:$I$1000, ($C$9:$C$1000=C145) * ($H$9:$H$1000="Topic"))), "")</f>
        <v/>
      </c>
      <c r="C145" s="45">
        <f t="shared" si="34"/>
        <v>64</v>
      </c>
      <c r="D145" s="46"/>
      <c r="E145" s="58"/>
      <c r="F145" s="67"/>
      <c r="G145" s="53"/>
      <c r="H145" s="53"/>
      <c r="I145" s="50"/>
      <c r="J145" s="51"/>
      <c r="K145" s="103" t="str">
        <f t="shared" si="35"/>
        <v/>
      </c>
      <c r="L145" s="105" t="str">
        <f t="shared" si="36"/>
        <v/>
      </c>
      <c r="M145" s="53">
        <v>0</v>
      </c>
      <c r="N145" s="104" t="str">
        <f t="shared" si="37"/>
        <v/>
      </c>
      <c r="O145" s="105" t="str">
        <f t="shared" si="38"/>
        <v/>
      </c>
      <c r="P145" s="53">
        <v>0</v>
      </c>
      <c r="Q145" s="104" t="str">
        <f t="shared" si="39"/>
        <v/>
      </c>
      <c r="R145" s="105" t="str">
        <f t="shared" si="40"/>
        <v/>
      </c>
      <c r="S145" s="53">
        <v>0</v>
      </c>
      <c r="T145" s="104" t="str">
        <f t="shared" si="41"/>
        <v/>
      </c>
      <c r="U145" s="105" t="str">
        <f t="shared" si="42"/>
        <v/>
      </c>
      <c r="V145" s="53">
        <v>0</v>
      </c>
      <c r="W145" s="88" t="str">
        <f t="shared" si="43"/>
        <v/>
      </c>
      <c r="X145" s="105" t="str">
        <f t="shared" si="44"/>
        <v/>
      </c>
      <c r="Y145" s="53">
        <v>0</v>
      </c>
      <c r="Z145" s="56" t="str">
        <f t="shared" si="45"/>
        <v/>
      </c>
      <c r="AA145" s="56" t="str">
        <f t="shared" si="46"/>
        <v/>
      </c>
      <c r="AB145" s="56" t="str">
        <f t="shared" si="47"/>
        <v/>
      </c>
      <c r="AC145" s="56" t="str">
        <f t="shared" si="48"/>
        <v/>
      </c>
      <c r="AD145" s="56" t="str">
        <f t="shared" si="49"/>
        <v/>
      </c>
      <c r="AE145" s="40"/>
      <c r="AF145" s="40"/>
      <c r="AG145" s="40"/>
      <c r="AH145" s="56" t="str">
        <f t="shared" si="50"/>
        <v/>
      </c>
      <c r="AI145" s="54"/>
      <c r="AJ145" s="54"/>
      <c r="AK145" s="54"/>
      <c r="AL145" s="54"/>
      <c r="AM145" s="54"/>
    </row>
    <row r="146" spans="1:39">
      <c r="A146" s="96"/>
      <c r="B146" s="45" t="str" cm="1">
        <f t="array" ref="B146">IF(H146="PROJECT", CHAR(10) &amp; "- " &amp; _xlfn.TEXTJOIN(CHAR(10) &amp; "- ", TRUE, _xlfn._xlws.FILTER($I$9:$I$1000, ($C$9:$C$1000=C146) * ($H$9:$H$1000="Topic"))), "")</f>
        <v/>
      </c>
      <c r="C146" s="45">
        <f t="shared" si="34"/>
        <v>65</v>
      </c>
      <c r="D146" s="57"/>
      <c r="E146" s="58"/>
      <c r="F146" s="54"/>
      <c r="G146" s="52"/>
      <c r="H146" s="52"/>
      <c r="I146" s="61"/>
      <c r="J146" s="62"/>
      <c r="K146" s="103" t="str">
        <f t="shared" si="35"/>
        <v/>
      </c>
      <c r="L146" s="105" t="str">
        <f t="shared" si="36"/>
        <v/>
      </c>
      <c r="M146" s="52">
        <v>0</v>
      </c>
      <c r="N146" s="104" t="str">
        <f t="shared" si="37"/>
        <v/>
      </c>
      <c r="O146" s="105" t="str">
        <f t="shared" si="38"/>
        <v/>
      </c>
      <c r="P146" s="52">
        <v>0</v>
      </c>
      <c r="Q146" s="104" t="str">
        <f t="shared" si="39"/>
        <v/>
      </c>
      <c r="R146" s="105" t="str">
        <f t="shared" si="40"/>
        <v/>
      </c>
      <c r="S146" s="52">
        <v>0</v>
      </c>
      <c r="T146" s="104" t="str">
        <f t="shared" si="41"/>
        <v/>
      </c>
      <c r="U146" s="105" t="str">
        <f t="shared" si="42"/>
        <v/>
      </c>
      <c r="V146" s="52">
        <v>0</v>
      </c>
      <c r="W146" s="88" t="str">
        <f t="shared" si="43"/>
        <v/>
      </c>
      <c r="X146" s="105" t="str">
        <f t="shared" si="44"/>
        <v/>
      </c>
      <c r="Y146" s="52">
        <v>0</v>
      </c>
      <c r="Z146" s="56" t="str">
        <f t="shared" si="45"/>
        <v/>
      </c>
      <c r="AA146" s="56" t="str">
        <f t="shared" si="46"/>
        <v/>
      </c>
      <c r="AB146" s="56" t="str">
        <f t="shared" si="47"/>
        <v/>
      </c>
      <c r="AC146" s="56" t="str">
        <f t="shared" si="48"/>
        <v/>
      </c>
      <c r="AD146" s="56" t="str">
        <f t="shared" si="49"/>
        <v/>
      </c>
      <c r="AE146" s="40"/>
      <c r="AF146" s="40"/>
      <c r="AG146" s="40"/>
      <c r="AH146" s="56" t="str">
        <f t="shared" si="50"/>
        <v/>
      </c>
      <c r="AI146" s="54"/>
      <c r="AJ146" s="54"/>
      <c r="AK146" s="54"/>
      <c r="AL146" s="54"/>
      <c r="AM146" s="54"/>
    </row>
    <row r="147" spans="1:39">
      <c r="A147" s="96"/>
      <c r="B147" s="45" t="str" cm="1">
        <f t="array" ref="B147">IF(H147="PROJECT", CHAR(10) &amp; "- " &amp; _xlfn.TEXTJOIN(CHAR(10) &amp; "- ", TRUE, _xlfn._xlws.FILTER($I$9:$I$1000, ($C$9:$C$1000=C147) * ($H$9:$H$1000="Topic"))), "")</f>
        <v/>
      </c>
      <c r="C147" s="45">
        <f t="shared" si="34"/>
        <v>66</v>
      </c>
      <c r="D147" s="46"/>
      <c r="E147" s="58"/>
      <c r="F147" s="67"/>
      <c r="G147" s="53"/>
      <c r="H147" s="53"/>
      <c r="I147" s="50"/>
      <c r="J147" s="51"/>
      <c r="K147" s="103" t="str">
        <f t="shared" si="35"/>
        <v/>
      </c>
      <c r="L147" s="105" t="str">
        <f t="shared" si="36"/>
        <v/>
      </c>
      <c r="M147" s="53">
        <v>0</v>
      </c>
      <c r="N147" s="104" t="str">
        <f t="shared" si="37"/>
        <v/>
      </c>
      <c r="O147" s="105" t="str">
        <f t="shared" si="38"/>
        <v/>
      </c>
      <c r="P147" s="53">
        <v>0</v>
      </c>
      <c r="Q147" s="104" t="str">
        <f t="shared" si="39"/>
        <v/>
      </c>
      <c r="R147" s="105" t="str">
        <f t="shared" si="40"/>
        <v/>
      </c>
      <c r="S147" s="53">
        <v>0</v>
      </c>
      <c r="T147" s="104" t="str">
        <f t="shared" si="41"/>
        <v/>
      </c>
      <c r="U147" s="105" t="str">
        <f t="shared" si="42"/>
        <v/>
      </c>
      <c r="V147" s="53">
        <v>0</v>
      </c>
      <c r="W147" s="88" t="str">
        <f t="shared" si="43"/>
        <v/>
      </c>
      <c r="X147" s="105" t="str">
        <f t="shared" si="44"/>
        <v/>
      </c>
      <c r="Y147" s="53">
        <v>0</v>
      </c>
      <c r="Z147" s="56" t="str">
        <f t="shared" si="45"/>
        <v/>
      </c>
      <c r="AA147" s="56" t="str">
        <f t="shared" si="46"/>
        <v/>
      </c>
      <c r="AB147" s="56" t="str">
        <f t="shared" si="47"/>
        <v/>
      </c>
      <c r="AC147" s="56" t="str">
        <f t="shared" si="48"/>
        <v/>
      </c>
      <c r="AD147" s="56" t="str">
        <f t="shared" si="49"/>
        <v/>
      </c>
      <c r="AE147" s="40"/>
      <c r="AF147" s="40"/>
      <c r="AG147" s="40"/>
      <c r="AH147" s="56" t="str">
        <f t="shared" si="50"/>
        <v/>
      </c>
      <c r="AI147" s="54"/>
      <c r="AJ147" s="54"/>
      <c r="AK147" s="54"/>
      <c r="AL147" s="54"/>
      <c r="AM147" s="54"/>
    </row>
    <row r="148" spans="1:39">
      <c r="A148" s="96"/>
      <c r="B148" s="45" t="str" cm="1">
        <f t="array" ref="B148">IF(H148="PROJECT", CHAR(10) &amp; "- " &amp; _xlfn.TEXTJOIN(CHAR(10) &amp; "- ", TRUE, _xlfn._xlws.FILTER($I$9:$I$1000, ($C$9:$C$1000=C148) * ($H$9:$H$1000="Topic"))), "")</f>
        <v/>
      </c>
      <c r="C148" s="45">
        <f t="shared" si="34"/>
        <v>67</v>
      </c>
      <c r="D148" s="57"/>
      <c r="E148" s="58"/>
      <c r="F148" s="54"/>
      <c r="G148" s="52"/>
      <c r="H148" s="52"/>
      <c r="I148" s="61"/>
      <c r="J148" s="62"/>
      <c r="K148" s="103" t="str">
        <f t="shared" si="35"/>
        <v/>
      </c>
      <c r="L148" s="105" t="str">
        <f t="shared" si="36"/>
        <v/>
      </c>
      <c r="M148" s="52">
        <v>0</v>
      </c>
      <c r="N148" s="104" t="str">
        <f t="shared" si="37"/>
        <v/>
      </c>
      <c r="O148" s="105" t="str">
        <f t="shared" si="38"/>
        <v/>
      </c>
      <c r="P148" s="52">
        <v>0</v>
      </c>
      <c r="Q148" s="104" t="str">
        <f t="shared" si="39"/>
        <v/>
      </c>
      <c r="R148" s="105" t="str">
        <f t="shared" si="40"/>
        <v/>
      </c>
      <c r="S148" s="52">
        <v>0</v>
      </c>
      <c r="T148" s="104" t="str">
        <f t="shared" si="41"/>
        <v/>
      </c>
      <c r="U148" s="105" t="str">
        <f t="shared" si="42"/>
        <v/>
      </c>
      <c r="V148" s="52">
        <v>0</v>
      </c>
      <c r="W148" s="88" t="str">
        <f t="shared" si="43"/>
        <v/>
      </c>
      <c r="X148" s="105" t="str">
        <f t="shared" si="44"/>
        <v/>
      </c>
      <c r="Y148" s="52">
        <v>0</v>
      </c>
      <c r="Z148" s="56" t="str">
        <f t="shared" si="45"/>
        <v/>
      </c>
      <c r="AA148" s="56" t="str">
        <f t="shared" si="46"/>
        <v/>
      </c>
      <c r="AB148" s="56" t="str">
        <f t="shared" si="47"/>
        <v/>
      </c>
      <c r="AC148" s="56" t="str">
        <f t="shared" si="48"/>
        <v/>
      </c>
      <c r="AD148" s="56" t="str">
        <f t="shared" si="49"/>
        <v/>
      </c>
      <c r="AE148" s="40"/>
      <c r="AF148" s="40"/>
      <c r="AG148" s="40"/>
      <c r="AH148" s="56" t="str">
        <f t="shared" si="50"/>
        <v/>
      </c>
      <c r="AI148" s="54"/>
      <c r="AJ148" s="54"/>
      <c r="AK148" s="54"/>
      <c r="AL148" s="54"/>
      <c r="AM148" s="54"/>
    </row>
    <row r="149" spans="1:39">
      <c r="A149" s="96"/>
      <c r="B149" s="45" t="str" cm="1">
        <f t="array" ref="B149">IF(H149="PROJECT", CHAR(10) &amp; "- " &amp; _xlfn.TEXTJOIN(CHAR(10) &amp; "- ", TRUE, _xlfn._xlws.FILTER($I$9:$I$1000, ($C$9:$C$1000=C149) * ($H$9:$H$1000="Topic"))), "")</f>
        <v/>
      </c>
      <c r="C149" s="45">
        <f t="shared" si="34"/>
        <v>68</v>
      </c>
      <c r="D149" s="46"/>
      <c r="E149" s="58"/>
      <c r="F149" s="67"/>
      <c r="G149" s="53"/>
      <c r="H149" s="53"/>
      <c r="I149" s="50"/>
      <c r="J149" s="51"/>
      <c r="K149" s="103" t="str">
        <f t="shared" si="35"/>
        <v/>
      </c>
      <c r="L149" s="105" t="str">
        <f t="shared" si="36"/>
        <v/>
      </c>
      <c r="M149" s="53">
        <v>0</v>
      </c>
      <c r="N149" s="104" t="str">
        <f t="shared" si="37"/>
        <v/>
      </c>
      <c r="O149" s="105" t="str">
        <f t="shared" si="38"/>
        <v/>
      </c>
      <c r="P149" s="53">
        <v>0</v>
      </c>
      <c r="Q149" s="104" t="str">
        <f t="shared" si="39"/>
        <v/>
      </c>
      <c r="R149" s="105" t="str">
        <f t="shared" si="40"/>
        <v/>
      </c>
      <c r="S149" s="53">
        <v>0</v>
      </c>
      <c r="T149" s="104" t="str">
        <f t="shared" si="41"/>
        <v/>
      </c>
      <c r="U149" s="105" t="str">
        <f t="shared" si="42"/>
        <v/>
      </c>
      <c r="V149" s="53">
        <v>0</v>
      </c>
      <c r="W149" s="88" t="str">
        <f t="shared" si="43"/>
        <v/>
      </c>
      <c r="X149" s="105" t="str">
        <f t="shared" si="44"/>
        <v/>
      </c>
      <c r="Y149" s="53">
        <v>0</v>
      </c>
      <c r="Z149" s="56" t="str">
        <f t="shared" si="45"/>
        <v/>
      </c>
      <c r="AA149" s="56" t="str">
        <f t="shared" si="46"/>
        <v/>
      </c>
      <c r="AB149" s="56" t="str">
        <f t="shared" si="47"/>
        <v/>
      </c>
      <c r="AC149" s="56" t="str">
        <f t="shared" si="48"/>
        <v/>
      </c>
      <c r="AD149" s="56" t="str">
        <f t="shared" si="49"/>
        <v/>
      </c>
      <c r="AE149" s="40"/>
      <c r="AF149" s="40"/>
      <c r="AG149" s="40"/>
      <c r="AH149" s="56" t="str">
        <f t="shared" si="50"/>
        <v/>
      </c>
      <c r="AI149" s="54"/>
      <c r="AJ149" s="54"/>
      <c r="AK149" s="54"/>
      <c r="AL149" s="54"/>
      <c r="AM149" s="54"/>
    </row>
    <row r="150" spans="1:39">
      <c r="A150" s="96"/>
      <c r="B150" s="45" t="str" cm="1">
        <f t="array" ref="B150">IF(H150="PROJECT", CHAR(10) &amp; "- " &amp; _xlfn.TEXTJOIN(CHAR(10) &amp; "- ", TRUE, _xlfn._xlws.FILTER($I$9:$I$1000, ($C$9:$C$1000=C150) * ($H$9:$H$1000="Topic"))), "")</f>
        <v/>
      </c>
      <c r="C150" s="45">
        <f t="shared" si="34"/>
        <v>69</v>
      </c>
      <c r="D150" s="57"/>
      <c r="E150" s="58"/>
      <c r="F150" s="54"/>
      <c r="G150" s="52"/>
      <c r="H150" s="52"/>
      <c r="I150" s="61"/>
      <c r="J150" s="62"/>
      <c r="K150" s="103" t="str">
        <f t="shared" si="35"/>
        <v/>
      </c>
      <c r="L150" s="105" t="str">
        <f t="shared" si="36"/>
        <v/>
      </c>
      <c r="M150" s="52">
        <v>0</v>
      </c>
      <c r="N150" s="104" t="str">
        <f t="shared" si="37"/>
        <v/>
      </c>
      <c r="O150" s="105" t="str">
        <f t="shared" si="38"/>
        <v/>
      </c>
      <c r="P150" s="52">
        <v>0</v>
      </c>
      <c r="Q150" s="104" t="str">
        <f t="shared" si="39"/>
        <v/>
      </c>
      <c r="R150" s="105" t="str">
        <f t="shared" si="40"/>
        <v/>
      </c>
      <c r="S150" s="52">
        <v>0</v>
      </c>
      <c r="T150" s="104" t="str">
        <f t="shared" si="41"/>
        <v/>
      </c>
      <c r="U150" s="105" t="str">
        <f t="shared" si="42"/>
        <v/>
      </c>
      <c r="V150" s="52">
        <v>0</v>
      </c>
      <c r="W150" s="88" t="str">
        <f t="shared" si="43"/>
        <v/>
      </c>
      <c r="X150" s="105" t="str">
        <f t="shared" si="44"/>
        <v/>
      </c>
      <c r="Y150" s="52">
        <v>0</v>
      </c>
      <c r="Z150" s="56" t="str">
        <f t="shared" si="45"/>
        <v/>
      </c>
      <c r="AA150" s="56" t="str">
        <f t="shared" si="46"/>
        <v/>
      </c>
      <c r="AB150" s="56" t="str">
        <f t="shared" si="47"/>
        <v/>
      </c>
      <c r="AC150" s="56" t="str">
        <f t="shared" si="48"/>
        <v/>
      </c>
      <c r="AD150" s="56" t="str">
        <f t="shared" si="49"/>
        <v/>
      </c>
      <c r="AE150" s="40"/>
      <c r="AF150" s="40"/>
      <c r="AG150" s="40"/>
      <c r="AH150" s="56" t="str">
        <f t="shared" si="50"/>
        <v/>
      </c>
      <c r="AI150" s="54"/>
      <c r="AJ150" s="54"/>
      <c r="AK150" s="54"/>
      <c r="AL150" s="54"/>
      <c r="AM150" s="54"/>
    </row>
    <row r="151" spans="1:39">
      <c r="A151" s="96"/>
      <c r="B151" s="45" t="str" cm="1">
        <f t="array" ref="B151">IF(H151="PROJECT", CHAR(10) &amp; "- " &amp; _xlfn.TEXTJOIN(CHAR(10) &amp; "- ", TRUE, _xlfn._xlws.FILTER($I$9:$I$1000, ($C$9:$C$1000=C151) * ($H$9:$H$1000="Topic"))), "")</f>
        <v/>
      </c>
      <c r="C151" s="45">
        <f t="shared" si="34"/>
        <v>70</v>
      </c>
      <c r="D151" s="46"/>
      <c r="E151" s="58"/>
      <c r="F151" s="67"/>
      <c r="G151" s="53"/>
      <c r="H151" s="53"/>
      <c r="I151" s="50"/>
      <c r="J151" s="51"/>
      <c r="K151" s="103" t="str">
        <f t="shared" si="35"/>
        <v/>
      </c>
      <c r="L151" s="105" t="str">
        <f t="shared" si="36"/>
        <v/>
      </c>
      <c r="M151" s="53">
        <v>0</v>
      </c>
      <c r="N151" s="104" t="str">
        <f t="shared" si="37"/>
        <v/>
      </c>
      <c r="O151" s="105" t="str">
        <f t="shared" si="38"/>
        <v/>
      </c>
      <c r="P151" s="53">
        <v>0</v>
      </c>
      <c r="Q151" s="104" t="str">
        <f t="shared" si="39"/>
        <v/>
      </c>
      <c r="R151" s="105" t="str">
        <f t="shared" si="40"/>
        <v/>
      </c>
      <c r="S151" s="53">
        <v>0</v>
      </c>
      <c r="T151" s="104" t="str">
        <f t="shared" si="41"/>
        <v/>
      </c>
      <c r="U151" s="105" t="str">
        <f t="shared" si="42"/>
        <v/>
      </c>
      <c r="V151" s="53">
        <v>0</v>
      </c>
      <c r="W151" s="88" t="str">
        <f t="shared" si="43"/>
        <v/>
      </c>
      <c r="X151" s="105" t="str">
        <f t="shared" si="44"/>
        <v/>
      </c>
      <c r="Y151" s="53">
        <v>0</v>
      </c>
      <c r="Z151" s="56" t="str">
        <f t="shared" si="45"/>
        <v/>
      </c>
      <c r="AA151" s="56" t="str">
        <f t="shared" si="46"/>
        <v/>
      </c>
      <c r="AB151" s="56" t="str">
        <f t="shared" si="47"/>
        <v/>
      </c>
      <c r="AC151" s="56" t="str">
        <f t="shared" si="48"/>
        <v/>
      </c>
      <c r="AD151" s="56" t="str">
        <f t="shared" si="49"/>
        <v/>
      </c>
      <c r="AE151" s="40"/>
      <c r="AF151" s="40"/>
      <c r="AG151" s="40"/>
      <c r="AH151" s="56" t="str">
        <f t="shared" si="50"/>
        <v/>
      </c>
      <c r="AI151" s="54"/>
      <c r="AJ151" s="54"/>
      <c r="AK151" s="54"/>
      <c r="AL151" s="54"/>
      <c r="AM151" s="54"/>
    </row>
    <row r="152" spans="1:39">
      <c r="A152" s="96"/>
      <c r="B152" s="45" t="str" cm="1">
        <f t="array" ref="B152">IF(H152="PROJECT", CHAR(10) &amp; "- " &amp; _xlfn.TEXTJOIN(CHAR(10) &amp; "- ", TRUE, _xlfn._xlws.FILTER($I$9:$I$1000, ($C$9:$C$1000=C152) * ($H$9:$H$1000="Topic"))), "")</f>
        <v/>
      </c>
      <c r="C152" s="45">
        <f t="shared" si="34"/>
        <v>71</v>
      </c>
      <c r="D152" s="57"/>
      <c r="E152" s="58"/>
      <c r="F152" s="54"/>
      <c r="G152" s="52"/>
      <c r="H152" s="52"/>
      <c r="I152" s="61"/>
      <c r="J152" s="62"/>
      <c r="K152" s="103" t="str">
        <f t="shared" si="35"/>
        <v/>
      </c>
      <c r="L152" s="105" t="str">
        <f t="shared" si="36"/>
        <v/>
      </c>
      <c r="M152" s="52">
        <v>0</v>
      </c>
      <c r="N152" s="104" t="str">
        <f t="shared" si="37"/>
        <v/>
      </c>
      <c r="O152" s="105" t="str">
        <f t="shared" si="38"/>
        <v/>
      </c>
      <c r="P152" s="52">
        <v>0</v>
      </c>
      <c r="Q152" s="104" t="str">
        <f t="shared" si="39"/>
        <v/>
      </c>
      <c r="R152" s="105" t="str">
        <f t="shared" si="40"/>
        <v/>
      </c>
      <c r="S152" s="52">
        <v>0</v>
      </c>
      <c r="T152" s="104" t="str">
        <f t="shared" si="41"/>
        <v/>
      </c>
      <c r="U152" s="105" t="str">
        <f t="shared" si="42"/>
        <v/>
      </c>
      <c r="V152" s="52">
        <v>0</v>
      </c>
      <c r="W152" s="88" t="str">
        <f t="shared" si="43"/>
        <v/>
      </c>
      <c r="X152" s="105" t="str">
        <f t="shared" si="44"/>
        <v/>
      </c>
      <c r="Y152" s="52">
        <v>0</v>
      </c>
      <c r="Z152" s="56" t="str">
        <f t="shared" si="45"/>
        <v/>
      </c>
      <c r="AA152" s="56" t="str">
        <f t="shared" si="46"/>
        <v/>
      </c>
      <c r="AB152" s="56" t="str">
        <f t="shared" si="47"/>
        <v/>
      </c>
      <c r="AC152" s="56" t="str">
        <f t="shared" si="48"/>
        <v/>
      </c>
      <c r="AD152" s="56" t="str">
        <f t="shared" si="49"/>
        <v/>
      </c>
      <c r="AE152" s="40"/>
      <c r="AF152" s="40"/>
      <c r="AG152" s="40"/>
      <c r="AH152" s="56" t="str">
        <f t="shared" si="50"/>
        <v/>
      </c>
      <c r="AI152" s="54"/>
      <c r="AJ152" s="54"/>
      <c r="AK152" s="54"/>
      <c r="AL152" s="54"/>
      <c r="AM152" s="54"/>
    </row>
    <row r="153" spans="1:39">
      <c r="A153" s="96"/>
      <c r="B153" s="45" t="str" cm="1">
        <f t="array" ref="B153">IF(H153="PROJECT", CHAR(10) &amp; "- " &amp; _xlfn.TEXTJOIN(CHAR(10) &amp; "- ", TRUE, _xlfn._xlws.FILTER($I$9:$I$1000, ($C$9:$C$1000=C153) * ($H$9:$H$1000="Topic"))), "")</f>
        <v/>
      </c>
      <c r="C153" s="45">
        <f t="shared" si="34"/>
        <v>72</v>
      </c>
      <c r="D153" s="46"/>
      <c r="E153" s="58"/>
      <c r="F153" s="67"/>
      <c r="G153" s="53"/>
      <c r="H153" s="53"/>
      <c r="I153" s="50"/>
      <c r="J153" s="51"/>
      <c r="K153" s="103" t="str">
        <f t="shared" si="35"/>
        <v/>
      </c>
      <c r="L153" s="105" t="str">
        <f t="shared" si="36"/>
        <v/>
      </c>
      <c r="M153" s="53">
        <v>0</v>
      </c>
      <c r="N153" s="104" t="str">
        <f t="shared" si="37"/>
        <v/>
      </c>
      <c r="O153" s="105" t="str">
        <f t="shared" si="38"/>
        <v/>
      </c>
      <c r="P153" s="53">
        <v>0</v>
      </c>
      <c r="Q153" s="104" t="str">
        <f t="shared" si="39"/>
        <v/>
      </c>
      <c r="R153" s="105" t="str">
        <f t="shared" si="40"/>
        <v/>
      </c>
      <c r="S153" s="53">
        <v>0</v>
      </c>
      <c r="T153" s="104" t="str">
        <f t="shared" si="41"/>
        <v/>
      </c>
      <c r="U153" s="105" t="str">
        <f t="shared" si="42"/>
        <v/>
      </c>
      <c r="V153" s="53">
        <v>0</v>
      </c>
      <c r="W153" s="88" t="str">
        <f t="shared" si="43"/>
        <v/>
      </c>
      <c r="X153" s="105" t="str">
        <f t="shared" si="44"/>
        <v/>
      </c>
      <c r="Y153" s="53">
        <v>0</v>
      </c>
      <c r="Z153" s="56" t="str">
        <f t="shared" si="45"/>
        <v/>
      </c>
      <c r="AA153" s="56" t="str">
        <f t="shared" si="46"/>
        <v/>
      </c>
      <c r="AB153" s="56" t="str">
        <f t="shared" si="47"/>
        <v/>
      </c>
      <c r="AC153" s="56" t="str">
        <f t="shared" si="48"/>
        <v/>
      </c>
      <c r="AD153" s="56" t="str">
        <f t="shared" si="49"/>
        <v/>
      </c>
      <c r="AE153" s="40"/>
      <c r="AF153" s="40"/>
      <c r="AG153" s="40"/>
      <c r="AH153" s="56" t="str">
        <f t="shared" si="50"/>
        <v/>
      </c>
      <c r="AI153" s="54"/>
      <c r="AJ153" s="54"/>
      <c r="AK153" s="54"/>
      <c r="AL153" s="54"/>
      <c r="AM153" s="54"/>
    </row>
    <row r="154" spans="1:39">
      <c r="A154" s="96"/>
      <c r="B154" s="45" t="str" cm="1">
        <f t="array" ref="B154">IF(H154="PROJECT", CHAR(10) &amp; "- " &amp; _xlfn.TEXTJOIN(CHAR(10) &amp; "- ", TRUE, _xlfn._xlws.FILTER($I$9:$I$1000, ($C$9:$C$1000=C154) * ($H$9:$H$1000="Topic"))), "")</f>
        <v/>
      </c>
      <c r="C154" s="45">
        <f t="shared" si="34"/>
        <v>73</v>
      </c>
      <c r="D154" s="57"/>
      <c r="E154" s="58"/>
      <c r="F154" s="54"/>
      <c r="G154" s="52"/>
      <c r="H154" s="52"/>
      <c r="I154" s="61"/>
      <c r="J154" s="62"/>
      <c r="K154" s="103" t="str">
        <f t="shared" si="35"/>
        <v/>
      </c>
      <c r="L154" s="105" t="str">
        <f t="shared" si="36"/>
        <v/>
      </c>
      <c r="M154" s="52">
        <v>0</v>
      </c>
      <c r="N154" s="104" t="str">
        <f t="shared" si="37"/>
        <v/>
      </c>
      <c r="O154" s="105" t="str">
        <f t="shared" si="38"/>
        <v/>
      </c>
      <c r="P154" s="52">
        <v>0</v>
      </c>
      <c r="Q154" s="104" t="str">
        <f t="shared" si="39"/>
        <v/>
      </c>
      <c r="R154" s="105" t="str">
        <f t="shared" si="40"/>
        <v/>
      </c>
      <c r="S154" s="52">
        <v>0</v>
      </c>
      <c r="T154" s="104" t="str">
        <f t="shared" si="41"/>
        <v/>
      </c>
      <c r="U154" s="105" t="str">
        <f t="shared" si="42"/>
        <v/>
      </c>
      <c r="V154" s="52">
        <v>0</v>
      </c>
      <c r="W154" s="88" t="str">
        <f t="shared" si="43"/>
        <v/>
      </c>
      <c r="X154" s="105" t="str">
        <f t="shared" si="44"/>
        <v/>
      </c>
      <c r="Y154" s="52">
        <v>0</v>
      </c>
      <c r="Z154" s="56" t="str">
        <f t="shared" si="45"/>
        <v/>
      </c>
      <c r="AA154" s="56" t="str">
        <f t="shared" si="46"/>
        <v/>
      </c>
      <c r="AB154" s="56" t="str">
        <f t="shared" si="47"/>
        <v/>
      </c>
      <c r="AC154" s="56" t="str">
        <f t="shared" si="48"/>
        <v/>
      </c>
      <c r="AD154" s="56" t="str">
        <f t="shared" si="49"/>
        <v/>
      </c>
      <c r="AE154" s="40"/>
      <c r="AF154" s="40"/>
      <c r="AG154" s="40"/>
      <c r="AH154" s="56" t="str">
        <f t="shared" si="50"/>
        <v/>
      </c>
      <c r="AI154" s="54"/>
      <c r="AJ154" s="54"/>
      <c r="AK154" s="54"/>
      <c r="AL154" s="54"/>
      <c r="AM154" s="54"/>
    </row>
    <row r="155" spans="1:39">
      <c r="A155" s="96"/>
      <c r="B155" s="45" t="str" cm="1">
        <f t="array" ref="B155">IF(H155="PROJECT", CHAR(10) &amp; "- " &amp; _xlfn.TEXTJOIN(CHAR(10) &amp; "- ", TRUE, _xlfn._xlws.FILTER($I$9:$I$1000, ($C$9:$C$1000=C155) * ($H$9:$H$1000="Topic"))), "")</f>
        <v/>
      </c>
      <c r="C155" s="45">
        <f t="shared" si="34"/>
        <v>74</v>
      </c>
      <c r="D155" s="46"/>
      <c r="E155" s="58"/>
      <c r="F155" s="67"/>
      <c r="G155" s="53"/>
      <c r="H155" s="53"/>
      <c r="I155" s="50"/>
      <c r="J155" s="51"/>
      <c r="K155" s="103" t="str">
        <f t="shared" si="35"/>
        <v/>
      </c>
      <c r="L155" s="105" t="str">
        <f t="shared" si="36"/>
        <v/>
      </c>
      <c r="M155" s="53">
        <v>0</v>
      </c>
      <c r="N155" s="104" t="str">
        <f t="shared" si="37"/>
        <v/>
      </c>
      <c r="O155" s="105" t="str">
        <f t="shared" si="38"/>
        <v/>
      </c>
      <c r="P155" s="53">
        <v>0</v>
      </c>
      <c r="Q155" s="104" t="str">
        <f t="shared" si="39"/>
        <v/>
      </c>
      <c r="R155" s="105" t="str">
        <f t="shared" si="40"/>
        <v/>
      </c>
      <c r="S155" s="53">
        <v>0</v>
      </c>
      <c r="T155" s="104" t="str">
        <f t="shared" si="41"/>
        <v/>
      </c>
      <c r="U155" s="105" t="str">
        <f t="shared" si="42"/>
        <v/>
      </c>
      <c r="V155" s="53">
        <v>0</v>
      </c>
      <c r="W155" s="88" t="str">
        <f t="shared" si="43"/>
        <v/>
      </c>
      <c r="X155" s="105" t="str">
        <f t="shared" si="44"/>
        <v/>
      </c>
      <c r="Y155" s="53">
        <v>0</v>
      </c>
      <c r="Z155" s="56" t="str">
        <f t="shared" si="45"/>
        <v/>
      </c>
      <c r="AA155" s="56" t="str">
        <f t="shared" si="46"/>
        <v/>
      </c>
      <c r="AB155" s="56" t="str">
        <f t="shared" si="47"/>
        <v/>
      </c>
      <c r="AC155" s="56" t="str">
        <f t="shared" si="48"/>
        <v/>
      </c>
      <c r="AD155" s="56" t="str">
        <f t="shared" si="49"/>
        <v/>
      </c>
      <c r="AE155" s="40"/>
      <c r="AF155" s="40"/>
      <c r="AG155" s="40"/>
      <c r="AH155" s="56" t="str">
        <f t="shared" si="50"/>
        <v/>
      </c>
      <c r="AI155" s="54"/>
      <c r="AJ155" s="54"/>
      <c r="AK155" s="54"/>
      <c r="AL155" s="54"/>
      <c r="AM155" s="54"/>
    </row>
    <row r="156" spans="1:39">
      <c r="A156" s="96"/>
      <c r="B156" s="45" t="str" cm="1">
        <f t="array" ref="B156">IF(H156="PROJECT", CHAR(10) &amp; "- " &amp; _xlfn.TEXTJOIN(CHAR(10) &amp; "- ", TRUE, _xlfn._xlws.FILTER($I$9:$I$1000, ($C$9:$C$1000=C156) * ($H$9:$H$1000="Topic"))), "")</f>
        <v/>
      </c>
      <c r="C156" s="45">
        <f t="shared" si="34"/>
        <v>75</v>
      </c>
      <c r="D156" s="57"/>
      <c r="E156" s="58"/>
      <c r="F156" s="54"/>
      <c r="G156" s="52"/>
      <c r="H156" s="52"/>
      <c r="I156" s="61"/>
      <c r="J156" s="62"/>
      <c r="K156" s="103" t="str">
        <f t="shared" si="35"/>
        <v/>
      </c>
      <c r="L156" s="105" t="str">
        <f t="shared" si="36"/>
        <v/>
      </c>
      <c r="M156" s="52">
        <v>0</v>
      </c>
      <c r="N156" s="104" t="str">
        <f t="shared" si="37"/>
        <v/>
      </c>
      <c r="O156" s="105" t="str">
        <f t="shared" si="38"/>
        <v/>
      </c>
      <c r="P156" s="52">
        <v>0</v>
      </c>
      <c r="Q156" s="104" t="str">
        <f t="shared" si="39"/>
        <v/>
      </c>
      <c r="R156" s="105" t="str">
        <f t="shared" si="40"/>
        <v/>
      </c>
      <c r="S156" s="52">
        <v>0</v>
      </c>
      <c r="T156" s="104" t="str">
        <f t="shared" si="41"/>
        <v/>
      </c>
      <c r="U156" s="105" t="str">
        <f t="shared" si="42"/>
        <v/>
      </c>
      <c r="V156" s="52">
        <v>0</v>
      </c>
      <c r="W156" s="88" t="str">
        <f t="shared" si="43"/>
        <v/>
      </c>
      <c r="X156" s="105" t="str">
        <f t="shared" si="44"/>
        <v/>
      </c>
      <c r="Y156" s="52">
        <v>0</v>
      </c>
      <c r="Z156" s="56" t="str">
        <f t="shared" si="45"/>
        <v/>
      </c>
      <c r="AA156" s="56" t="str">
        <f t="shared" si="46"/>
        <v/>
      </c>
      <c r="AB156" s="56" t="str">
        <f t="shared" si="47"/>
        <v/>
      </c>
      <c r="AC156" s="56" t="str">
        <f t="shared" si="48"/>
        <v/>
      </c>
      <c r="AD156" s="56" t="str">
        <f t="shared" si="49"/>
        <v/>
      </c>
      <c r="AE156" s="40"/>
      <c r="AF156" s="40"/>
      <c r="AG156" s="40"/>
      <c r="AH156" s="56" t="str">
        <f t="shared" si="50"/>
        <v/>
      </c>
      <c r="AI156" s="54"/>
      <c r="AJ156" s="54"/>
      <c r="AK156" s="54"/>
      <c r="AL156" s="54"/>
      <c r="AM156" s="54"/>
    </row>
    <row r="157" spans="1:39">
      <c r="A157" s="96"/>
      <c r="B157" s="45" t="str" cm="1">
        <f t="array" ref="B157">IF(H157="PROJECT", CHAR(10) &amp; "- " &amp; _xlfn.TEXTJOIN(CHAR(10) &amp; "- ", TRUE, _xlfn._xlws.FILTER($I$9:$I$1000, ($C$9:$C$1000=C157) * ($H$9:$H$1000="Topic"))), "")</f>
        <v/>
      </c>
      <c r="C157" s="45">
        <f t="shared" si="34"/>
        <v>76</v>
      </c>
      <c r="D157" s="46"/>
      <c r="E157" s="58"/>
      <c r="F157" s="67"/>
      <c r="G157" s="53"/>
      <c r="H157" s="53"/>
      <c r="I157" s="50"/>
      <c r="J157" s="51"/>
      <c r="K157" s="103" t="str">
        <f t="shared" si="35"/>
        <v/>
      </c>
      <c r="L157" s="105" t="str">
        <f t="shared" si="36"/>
        <v/>
      </c>
      <c r="M157" s="53">
        <v>0</v>
      </c>
      <c r="N157" s="104" t="str">
        <f t="shared" si="37"/>
        <v/>
      </c>
      <c r="O157" s="105" t="str">
        <f t="shared" si="38"/>
        <v/>
      </c>
      <c r="P157" s="53">
        <v>0</v>
      </c>
      <c r="Q157" s="104" t="str">
        <f t="shared" si="39"/>
        <v/>
      </c>
      <c r="R157" s="105" t="str">
        <f t="shared" si="40"/>
        <v/>
      </c>
      <c r="S157" s="53">
        <v>0</v>
      </c>
      <c r="T157" s="104" t="str">
        <f t="shared" si="41"/>
        <v/>
      </c>
      <c r="U157" s="105" t="str">
        <f t="shared" si="42"/>
        <v/>
      </c>
      <c r="V157" s="53">
        <v>0</v>
      </c>
      <c r="W157" s="88" t="str">
        <f t="shared" si="43"/>
        <v/>
      </c>
      <c r="X157" s="105" t="str">
        <f t="shared" si="44"/>
        <v/>
      </c>
      <c r="Y157" s="53">
        <v>0</v>
      </c>
      <c r="Z157" s="56" t="str">
        <f t="shared" si="45"/>
        <v/>
      </c>
      <c r="AA157" s="56" t="str">
        <f t="shared" si="46"/>
        <v/>
      </c>
      <c r="AB157" s="56" t="str">
        <f t="shared" si="47"/>
        <v/>
      </c>
      <c r="AC157" s="56" t="str">
        <f t="shared" si="48"/>
        <v/>
      </c>
      <c r="AD157" s="56" t="str">
        <f t="shared" si="49"/>
        <v/>
      </c>
      <c r="AE157" s="40"/>
      <c r="AF157" s="40"/>
      <c r="AG157" s="40"/>
      <c r="AH157" s="56" t="str">
        <f t="shared" si="50"/>
        <v/>
      </c>
      <c r="AI157" s="54"/>
      <c r="AJ157" s="54"/>
      <c r="AK157" s="54"/>
      <c r="AL157" s="54"/>
      <c r="AM157" s="54"/>
    </row>
    <row r="158" spans="1:39">
      <c r="A158" s="96"/>
      <c r="B158" s="45" t="str" cm="1">
        <f t="array" ref="B158">IF(H158="PROJECT", CHAR(10) &amp; "- " &amp; _xlfn.TEXTJOIN(CHAR(10) &amp; "- ", TRUE, _xlfn._xlws.FILTER($I$9:$I$1000, ($C$9:$C$1000=C158) * ($H$9:$H$1000="Topic"))), "")</f>
        <v/>
      </c>
      <c r="C158" s="45">
        <f t="shared" si="34"/>
        <v>77</v>
      </c>
      <c r="D158" s="57"/>
      <c r="E158" s="58"/>
      <c r="F158" s="54"/>
      <c r="G158" s="52"/>
      <c r="H158" s="52"/>
      <c r="I158" s="61"/>
      <c r="J158" s="62"/>
      <c r="K158" s="103" t="str">
        <f t="shared" si="35"/>
        <v/>
      </c>
      <c r="L158" s="105" t="str">
        <f t="shared" si="36"/>
        <v/>
      </c>
      <c r="M158" s="52">
        <v>0</v>
      </c>
      <c r="N158" s="104" t="str">
        <f t="shared" si="37"/>
        <v/>
      </c>
      <c r="O158" s="105" t="str">
        <f t="shared" si="38"/>
        <v/>
      </c>
      <c r="P158" s="52">
        <v>0</v>
      </c>
      <c r="Q158" s="104" t="str">
        <f t="shared" si="39"/>
        <v/>
      </c>
      <c r="R158" s="105" t="str">
        <f t="shared" si="40"/>
        <v/>
      </c>
      <c r="S158" s="52">
        <v>0</v>
      </c>
      <c r="T158" s="104" t="str">
        <f t="shared" si="41"/>
        <v/>
      </c>
      <c r="U158" s="105" t="str">
        <f t="shared" si="42"/>
        <v/>
      </c>
      <c r="V158" s="52">
        <v>0</v>
      </c>
      <c r="W158" s="88" t="str">
        <f t="shared" si="43"/>
        <v/>
      </c>
      <c r="X158" s="105" t="str">
        <f t="shared" si="44"/>
        <v/>
      </c>
      <c r="Y158" s="52">
        <v>0</v>
      </c>
      <c r="Z158" s="56" t="str">
        <f t="shared" si="45"/>
        <v/>
      </c>
      <c r="AA158" s="56" t="str">
        <f t="shared" si="46"/>
        <v/>
      </c>
      <c r="AB158" s="56" t="str">
        <f t="shared" si="47"/>
        <v/>
      </c>
      <c r="AC158" s="56" t="str">
        <f t="shared" si="48"/>
        <v/>
      </c>
      <c r="AD158" s="56" t="str">
        <f t="shared" si="49"/>
        <v/>
      </c>
      <c r="AE158" s="40"/>
      <c r="AF158" s="40"/>
      <c r="AG158" s="40"/>
      <c r="AH158" s="56" t="str">
        <f t="shared" si="50"/>
        <v/>
      </c>
      <c r="AI158" s="54"/>
      <c r="AJ158" s="54"/>
      <c r="AK158" s="54"/>
      <c r="AL158" s="54"/>
      <c r="AM158" s="54"/>
    </row>
    <row r="159" spans="1:39">
      <c r="A159" s="96"/>
      <c r="B159" s="45" t="str" cm="1">
        <f t="array" ref="B159">IF(H159="PROJECT", CHAR(10) &amp; "- " &amp; _xlfn.TEXTJOIN(CHAR(10) &amp; "- ", TRUE, _xlfn._xlws.FILTER($I$9:$I$1000, ($C$9:$C$1000=C159) * ($H$9:$H$1000="Topic"))), "")</f>
        <v/>
      </c>
      <c r="C159" s="45">
        <f t="shared" si="34"/>
        <v>78</v>
      </c>
      <c r="D159" s="46"/>
      <c r="E159" s="58"/>
      <c r="F159" s="67"/>
      <c r="G159" s="53"/>
      <c r="H159" s="53"/>
      <c r="I159" s="50"/>
      <c r="J159" s="51"/>
      <c r="K159" s="103" t="str">
        <f t="shared" si="35"/>
        <v/>
      </c>
      <c r="L159" s="105" t="str">
        <f t="shared" si="36"/>
        <v/>
      </c>
      <c r="M159" s="53">
        <v>0</v>
      </c>
      <c r="N159" s="104" t="str">
        <f t="shared" si="37"/>
        <v/>
      </c>
      <c r="O159" s="105" t="str">
        <f t="shared" si="38"/>
        <v/>
      </c>
      <c r="P159" s="53">
        <v>0</v>
      </c>
      <c r="Q159" s="104" t="str">
        <f t="shared" si="39"/>
        <v/>
      </c>
      <c r="R159" s="105" t="str">
        <f t="shared" si="40"/>
        <v/>
      </c>
      <c r="S159" s="53">
        <v>0</v>
      </c>
      <c r="T159" s="104" t="str">
        <f t="shared" si="41"/>
        <v/>
      </c>
      <c r="U159" s="105" t="str">
        <f t="shared" si="42"/>
        <v/>
      </c>
      <c r="V159" s="53">
        <v>0</v>
      </c>
      <c r="W159" s="88" t="str">
        <f t="shared" si="43"/>
        <v/>
      </c>
      <c r="X159" s="105" t="str">
        <f t="shared" si="44"/>
        <v/>
      </c>
      <c r="Y159" s="53">
        <v>0</v>
      </c>
      <c r="Z159" s="56" t="str">
        <f t="shared" si="45"/>
        <v/>
      </c>
      <c r="AA159" s="56" t="str">
        <f t="shared" si="46"/>
        <v/>
      </c>
      <c r="AB159" s="56" t="str">
        <f t="shared" si="47"/>
        <v/>
      </c>
      <c r="AC159" s="56" t="str">
        <f t="shared" si="48"/>
        <v/>
      </c>
      <c r="AD159" s="56" t="str">
        <f t="shared" si="49"/>
        <v/>
      </c>
      <c r="AE159" s="40"/>
      <c r="AF159" s="40"/>
      <c r="AG159" s="40"/>
      <c r="AH159" s="56" t="str">
        <f t="shared" si="50"/>
        <v/>
      </c>
      <c r="AI159" s="54"/>
      <c r="AJ159" s="54"/>
      <c r="AK159" s="54"/>
      <c r="AL159" s="54"/>
      <c r="AM159" s="54"/>
    </row>
    <row r="160" spans="1:39">
      <c r="A160" s="96"/>
      <c r="B160" s="45" t="str" cm="1">
        <f t="array" ref="B160">IF(H160="PROJECT", CHAR(10) &amp; "- " &amp; _xlfn.TEXTJOIN(CHAR(10) &amp; "- ", TRUE, _xlfn._xlws.FILTER($I$9:$I$1000, ($C$9:$C$1000=C160) * ($H$9:$H$1000="Topic"))), "")</f>
        <v/>
      </c>
      <c r="C160" s="45">
        <f t="shared" si="34"/>
        <v>79</v>
      </c>
      <c r="D160" s="57"/>
      <c r="E160" s="58"/>
      <c r="F160" s="54"/>
      <c r="G160" s="52"/>
      <c r="H160" s="52"/>
      <c r="I160" s="61"/>
      <c r="J160" s="62"/>
      <c r="K160" s="103" t="str">
        <f t="shared" si="35"/>
        <v/>
      </c>
      <c r="L160" s="105" t="str">
        <f t="shared" si="36"/>
        <v/>
      </c>
      <c r="M160" s="52">
        <v>0</v>
      </c>
      <c r="N160" s="104" t="str">
        <f t="shared" si="37"/>
        <v/>
      </c>
      <c r="O160" s="105" t="str">
        <f t="shared" si="38"/>
        <v/>
      </c>
      <c r="P160" s="52">
        <v>0</v>
      </c>
      <c r="Q160" s="104" t="str">
        <f t="shared" si="39"/>
        <v/>
      </c>
      <c r="R160" s="105" t="str">
        <f t="shared" si="40"/>
        <v/>
      </c>
      <c r="S160" s="52">
        <v>0</v>
      </c>
      <c r="T160" s="104" t="str">
        <f t="shared" si="41"/>
        <v/>
      </c>
      <c r="U160" s="105" t="str">
        <f t="shared" si="42"/>
        <v/>
      </c>
      <c r="V160" s="52">
        <v>0</v>
      </c>
      <c r="W160" s="88" t="str">
        <f t="shared" si="43"/>
        <v/>
      </c>
      <c r="X160" s="105" t="str">
        <f t="shared" si="44"/>
        <v/>
      </c>
      <c r="Y160" s="52">
        <v>0</v>
      </c>
      <c r="Z160" s="56" t="str">
        <f t="shared" si="45"/>
        <v/>
      </c>
      <c r="AA160" s="56" t="str">
        <f t="shared" si="46"/>
        <v/>
      </c>
      <c r="AB160" s="56" t="str">
        <f t="shared" si="47"/>
        <v/>
      </c>
      <c r="AC160" s="56" t="str">
        <f t="shared" si="48"/>
        <v/>
      </c>
      <c r="AD160" s="56" t="str">
        <f t="shared" si="49"/>
        <v/>
      </c>
      <c r="AE160" s="40"/>
      <c r="AF160" s="40"/>
      <c r="AG160" s="40"/>
      <c r="AH160" s="56" t="str">
        <f t="shared" si="50"/>
        <v/>
      </c>
      <c r="AI160" s="54"/>
      <c r="AJ160" s="54"/>
      <c r="AK160" s="54"/>
      <c r="AL160" s="54"/>
      <c r="AM160" s="54"/>
    </row>
    <row r="161" spans="1:39">
      <c r="A161" s="96"/>
      <c r="B161" s="45" t="str" cm="1">
        <f t="array" ref="B161">IF(H161="PROJECT", CHAR(10) &amp; "- " &amp; _xlfn.TEXTJOIN(CHAR(10) &amp; "- ", TRUE, _xlfn._xlws.FILTER($I$9:$I$1000, ($C$9:$C$1000=C161) * ($H$9:$H$1000="Topic"))), "")</f>
        <v/>
      </c>
      <c r="C161" s="45">
        <f t="shared" si="34"/>
        <v>80</v>
      </c>
      <c r="D161" s="46"/>
      <c r="E161" s="58"/>
      <c r="F161" s="67"/>
      <c r="G161" s="53"/>
      <c r="H161" s="53"/>
      <c r="I161" s="50"/>
      <c r="J161" s="51"/>
      <c r="K161" s="103" t="str">
        <f t="shared" si="35"/>
        <v/>
      </c>
      <c r="L161" s="105" t="str">
        <f t="shared" si="36"/>
        <v/>
      </c>
      <c r="M161" s="53">
        <v>0</v>
      </c>
      <c r="N161" s="104" t="str">
        <f t="shared" si="37"/>
        <v/>
      </c>
      <c r="O161" s="105" t="str">
        <f t="shared" si="38"/>
        <v/>
      </c>
      <c r="P161" s="53">
        <v>0</v>
      </c>
      <c r="Q161" s="104" t="str">
        <f t="shared" si="39"/>
        <v/>
      </c>
      <c r="R161" s="105" t="str">
        <f t="shared" si="40"/>
        <v/>
      </c>
      <c r="S161" s="53">
        <v>0</v>
      </c>
      <c r="T161" s="104" t="str">
        <f t="shared" si="41"/>
        <v/>
      </c>
      <c r="U161" s="105" t="str">
        <f t="shared" si="42"/>
        <v/>
      </c>
      <c r="V161" s="53">
        <v>0</v>
      </c>
      <c r="W161" s="88" t="str">
        <f t="shared" si="43"/>
        <v/>
      </c>
      <c r="X161" s="105" t="str">
        <f t="shared" si="44"/>
        <v/>
      </c>
      <c r="Y161" s="53">
        <v>0</v>
      </c>
      <c r="Z161" s="56" t="str">
        <f t="shared" si="45"/>
        <v/>
      </c>
      <c r="AA161" s="56" t="str">
        <f t="shared" si="46"/>
        <v/>
      </c>
      <c r="AB161" s="56" t="str">
        <f t="shared" si="47"/>
        <v/>
      </c>
      <c r="AC161" s="56" t="str">
        <f t="shared" si="48"/>
        <v/>
      </c>
      <c r="AD161" s="56" t="str">
        <f t="shared" si="49"/>
        <v/>
      </c>
      <c r="AE161" s="40"/>
      <c r="AF161" s="40"/>
      <c r="AG161" s="40"/>
      <c r="AH161" s="56" t="str">
        <f t="shared" si="50"/>
        <v/>
      </c>
      <c r="AI161" s="54"/>
      <c r="AJ161" s="54"/>
      <c r="AK161" s="54"/>
      <c r="AL161" s="54"/>
      <c r="AM161" s="54"/>
    </row>
    <row r="162" spans="1:39">
      <c r="A162" s="96"/>
      <c r="B162" s="45" t="str" cm="1">
        <f t="array" ref="B162">IF(H162="PROJECT", CHAR(10) &amp; "- " &amp; _xlfn.TEXTJOIN(CHAR(10) &amp; "- ", TRUE, _xlfn._xlws.FILTER($I$9:$I$1000, ($C$9:$C$1000=C162) * ($H$9:$H$1000="Topic"))), "")</f>
        <v/>
      </c>
      <c r="C162" s="45">
        <f t="shared" si="34"/>
        <v>81</v>
      </c>
      <c r="D162" s="57"/>
      <c r="E162" s="58"/>
      <c r="F162" s="54"/>
      <c r="G162" s="52"/>
      <c r="H162" s="52"/>
      <c r="I162" s="61"/>
      <c r="J162" s="62"/>
      <c r="K162" s="103" t="str">
        <f t="shared" si="35"/>
        <v/>
      </c>
      <c r="L162" s="105" t="str">
        <f t="shared" si="36"/>
        <v/>
      </c>
      <c r="M162" s="52">
        <v>0</v>
      </c>
      <c r="N162" s="104" t="str">
        <f t="shared" si="37"/>
        <v/>
      </c>
      <c r="O162" s="105" t="str">
        <f t="shared" si="38"/>
        <v/>
      </c>
      <c r="P162" s="52">
        <v>0</v>
      </c>
      <c r="Q162" s="104" t="str">
        <f t="shared" si="39"/>
        <v/>
      </c>
      <c r="R162" s="105" t="str">
        <f t="shared" si="40"/>
        <v/>
      </c>
      <c r="S162" s="52">
        <v>0</v>
      </c>
      <c r="T162" s="104" t="str">
        <f t="shared" si="41"/>
        <v/>
      </c>
      <c r="U162" s="105" t="str">
        <f t="shared" si="42"/>
        <v/>
      </c>
      <c r="V162" s="52">
        <v>0</v>
      </c>
      <c r="W162" s="88" t="str">
        <f t="shared" si="43"/>
        <v/>
      </c>
      <c r="X162" s="105" t="str">
        <f t="shared" si="44"/>
        <v/>
      </c>
      <c r="Y162" s="52">
        <v>0</v>
      </c>
      <c r="Z162" s="56" t="str">
        <f t="shared" si="45"/>
        <v/>
      </c>
      <c r="AA162" s="56" t="str">
        <f t="shared" si="46"/>
        <v/>
      </c>
      <c r="AB162" s="56" t="str">
        <f t="shared" si="47"/>
        <v/>
      </c>
      <c r="AC162" s="56" t="str">
        <f t="shared" si="48"/>
        <v/>
      </c>
      <c r="AD162" s="56" t="str">
        <f t="shared" si="49"/>
        <v/>
      </c>
      <c r="AE162" s="40"/>
      <c r="AF162" s="40"/>
      <c r="AG162" s="40"/>
      <c r="AH162" s="56" t="str">
        <f t="shared" si="50"/>
        <v/>
      </c>
      <c r="AI162" s="54"/>
      <c r="AJ162" s="54"/>
      <c r="AK162" s="54"/>
      <c r="AL162" s="54"/>
      <c r="AM162" s="54"/>
    </row>
    <row r="163" spans="1:39">
      <c r="A163" s="96"/>
      <c r="B163" s="45" t="str" cm="1">
        <f t="array" ref="B163">IF(H163="PROJECT", CHAR(10) &amp; "- " &amp; _xlfn.TEXTJOIN(CHAR(10) &amp; "- ", TRUE, _xlfn._xlws.FILTER($I$9:$I$1000, ($C$9:$C$1000=C163) * ($H$9:$H$1000="Topic"))), "")</f>
        <v/>
      </c>
      <c r="C163" s="45">
        <f t="shared" si="34"/>
        <v>82</v>
      </c>
      <c r="D163" s="46"/>
      <c r="E163" s="58"/>
      <c r="F163" s="67"/>
      <c r="G163" s="53"/>
      <c r="H163" s="53"/>
      <c r="I163" s="50"/>
      <c r="J163" s="51"/>
      <c r="K163" s="103" t="str">
        <f t="shared" si="35"/>
        <v/>
      </c>
      <c r="L163" s="105" t="str">
        <f t="shared" si="36"/>
        <v/>
      </c>
      <c r="M163" s="53">
        <v>0</v>
      </c>
      <c r="N163" s="104" t="str">
        <f t="shared" si="37"/>
        <v/>
      </c>
      <c r="O163" s="105" t="str">
        <f t="shared" si="38"/>
        <v/>
      </c>
      <c r="P163" s="53">
        <v>0</v>
      </c>
      <c r="Q163" s="104" t="str">
        <f t="shared" si="39"/>
        <v/>
      </c>
      <c r="R163" s="105" t="str">
        <f t="shared" si="40"/>
        <v/>
      </c>
      <c r="S163" s="53">
        <v>0</v>
      </c>
      <c r="T163" s="104" t="str">
        <f t="shared" si="41"/>
        <v/>
      </c>
      <c r="U163" s="105" t="str">
        <f t="shared" si="42"/>
        <v/>
      </c>
      <c r="V163" s="53">
        <v>0</v>
      </c>
      <c r="W163" s="88" t="str">
        <f t="shared" si="43"/>
        <v/>
      </c>
      <c r="X163" s="105" t="str">
        <f t="shared" si="44"/>
        <v/>
      </c>
      <c r="Y163" s="53">
        <v>0</v>
      </c>
      <c r="Z163" s="56" t="str">
        <f t="shared" si="45"/>
        <v/>
      </c>
      <c r="AA163" s="56" t="str">
        <f t="shared" si="46"/>
        <v/>
      </c>
      <c r="AB163" s="56" t="str">
        <f t="shared" si="47"/>
        <v/>
      </c>
      <c r="AC163" s="56" t="str">
        <f t="shared" si="48"/>
        <v/>
      </c>
      <c r="AD163" s="56" t="str">
        <f t="shared" si="49"/>
        <v/>
      </c>
      <c r="AE163" s="40"/>
      <c r="AF163" s="40"/>
      <c r="AG163" s="40"/>
      <c r="AH163" s="56" t="str">
        <f t="shared" si="50"/>
        <v/>
      </c>
      <c r="AI163" s="54"/>
      <c r="AJ163" s="54"/>
      <c r="AK163" s="54"/>
      <c r="AL163" s="54"/>
      <c r="AM163" s="54"/>
    </row>
    <row r="164" spans="1:39">
      <c r="A164" s="96"/>
      <c r="B164" s="45" t="str" cm="1">
        <f t="array" ref="B164">IF(H164="PROJECT", CHAR(10) &amp; "- " &amp; _xlfn.TEXTJOIN(CHAR(10) &amp; "- ", TRUE, _xlfn._xlws.FILTER($I$9:$I$1000, ($C$9:$C$1000=C164) * ($H$9:$H$1000="Topic"))), "")</f>
        <v/>
      </c>
      <c r="C164" s="45">
        <f t="shared" si="34"/>
        <v>83</v>
      </c>
      <c r="D164" s="57"/>
      <c r="E164" s="58"/>
      <c r="F164" s="54"/>
      <c r="G164" s="52"/>
      <c r="H164" s="52"/>
      <c r="I164" s="61"/>
      <c r="J164" s="62"/>
      <c r="K164" s="103" t="str">
        <f t="shared" si="35"/>
        <v/>
      </c>
      <c r="L164" s="105" t="str">
        <f t="shared" si="36"/>
        <v/>
      </c>
      <c r="M164" s="52">
        <v>0</v>
      </c>
      <c r="N164" s="104" t="str">
        <f t="shared" si="37"/>
        <v/>
      </c>
      <c r="O164" s="105" t="str">
        <f t="shared" si="38"/>
        <v/>
      </c>
      <c r="P164" s="52">
        <v>0</v>
      </c>
      <c r="Q164" s="104" t="str">
        <f t="shared" si="39"/>
        <v/>
      </c>
      <c r="R164" s="105" t="str">
        <f t="shared" si="40"/>
        <v/>
      </c>
      <c r="S164" s="52">
        <v>0</v>
      </c>
      <c r="T164" s="104" t="str">
        <f t="shared" si="41"/>
        <v/>
      </c>
      <c r="U164" s="105" t="str">
        <f t="shared" si="42"/>
        <v/>
      </c>
      <c r="V164" s="52">
        <v>0</v>
      </c>
      <c r="W164" s="88" t="str">
        <f t="shared" si="43"/>
        <v/>
      </c>
      <c r="X164" s="105" t="str">
        <f t="shared" si="44"/>
        <v/>
      </c>
      <c r="Y164" s="52">
        <v>0</v>
      </c>
      <c r="Z164" s="56" t="str">
        <f t="shared" si="45"/>
        <v/>
      </c>
      <c r="AA164" s="56" t="str">
        <f t="shared" si="46"/>
        <v/>
      </c>
      <c r="AB164" s="56" t="str">
        <f t="shared" si="47"/>
        <v/>
      </c>
      <c r="AC164" s="56" t="str">
        <f t="shared" si="48"/>
        <v/>
      </c>
      <c r="AD164" s="56" t="str">
        <f t="shared" si="49"/>
        <v/>
      </c>
      <c r="AE164" s="40"/>
      <c r="AF164" s="40"/>
      <c r="AG164" s="40"/>
      <c r="AH164" s="56" t="str">
        <f t="shared" si="50"/>
        <v/>
      </c>
      <c r="AI164" s="54"/>
      <c r="AJ164" s="54"/>
      <c r="AK164" s="54"/>
      <c r="AL164" s="54"/>
      <c r="AM164" s="54"/>
    </row>
    <row r="165" spans="1:39">
      <c r="A165" s="96"/>
      <c r="B165" s="45" t="str" cm="1">
        <f t="array" ref="B165">IF(H165="PROJECT", CHAR(10) &amp; "- " &amp; _xlfn.TEXTJOIN(CHAR(10) &amp; "- ", TRUE, _xlfn._xlws.FILTER($I$9:$I$1000, ($C$9:$C$1000=C165) * ($H$9:$H$1000="Topic"))), "")</f>
        <v/>
      </c>
      <c r="C165" s="45">
        <f t="shared" si="34"/>
        <v>84</v>
      </c>
      <c r="D165" s="46"/>
      <c r="E165" s="58"/>
      <c r="F165" s="67"/>
      <c r="G165" s="53"/>
      <c r="H165" s="53"/>
      <c r="I165" s="50"/>
      <c r="J165" s="51"/>
      <c r="K165" s="103" t="str">
        <f t="shared" si="35"/>
        <v/>
      </c>
      <c r="L165" s="105" t="str">
        <f t="shared" si="36"/>
        <v/>
      </c>
      <c r="M165" s="53">
        <v>0</v>
      </c>
      <c r="N165" s="104" t="str">
        <f t="shared" si="37"/>
        <v/>
      </c>
      <c r="O165" s="105" t="str">
        <f t="shared" si="38"/>
        <v/>
      </c>
      <c r="P165" s="53">
        <v>0</v>
      </c>
      <c r="Q165" s="104" t="str">
        <f t="shared" si="39"/>
        <v/>
      </c>
      <c r="R165" s="105" t="str">
        <f t="shared" si="40"/>
        <v/>
      </c>
      <c r="S165" s="53">
        <v>0</v>
      </c>
      <c r="T165" s="104" t="str">
        <f t="shared" si="41"/>
        <v/>
      </c>
      <c r="U165" s="105" t="str">
        <f t="shared" si="42"/>
        <v/>
      </c>
      <c r="V165" s="53">
        <v>0</v>
      </c>
      <c r="W165" s="88" t="str">
        <f t="shared" si="43"/>
        <v/>
      </c>
      <c r="X165" s="105" t="str">
        <f t="shared" si="44"/>
        <v/>
      </c>
      <c r="Y165" s="53">
        <v>0</v>
      </c>
      <c r="Z165" s="56" t="str">
        <f t="shared" si="45"/>
        <v/>
      </c>
      <c r="AA165" s="56" t="str">
        <f t="shared" si="46"/>
        <v/>
      </c>
      <c r="AB165" s="56" t="str">
        <f t="shared" si="47"/>
        <v/>
      </c>
      <c r="AC165" s="56" t="str">
        <f t="shared" si="48"/>
        <v/>
      </c>
      <c r="AD165" s="56" t="str">
        <f t="shared" si="49"/>
        <v/>
      </c>
      <c r="AE165" s="40"/>
      <c r="AF165" s="40"/>
      <c r="AG165" s="40"/>
      <c r="AH165" s="56" t="str">
        <f t="shared" si="50"/>
        <v/>
      </c>
      <c r="AI165" s="54"/>
      <c r="AJ165" s="54"/>
      <c r="AK165" s="54"/>
      <c r="AL165" s="54"/>
      <c r="AM165" s="54"/>
    </row>
    <row r="166" spans="1:39">
      <c r="A166" s="96"/>
      <c r="B166" s="45" t="str" cm="1">
        <f t="array" ref="B166">IF(H166="PROJECT", CHAR(10) &amp; "- " &amp; _xlfn.TEXTJOIN(CHAR(10) &amp; "- ", TRUE, _xlfn._xlws.FILTER($I$9:$I$1000, ($C$9:$C$1000=C166) * ($H$9:$H$1000="Topic"))), "")</f>
        <v/>
      </c>
      <c r="C166" s="45">
        <f t="shared" si="34"/>
        <v>85</v>
      </c>
      <c r="D166" s="57"/>
      <c r="E166" s="58"/>
      <c r="F166" s="54"/>
      <c r="G166" s="52"/>
      <c r="H166" s="52"/>
      <c r="I166" s="61"/>
      <c r="J166" s="62"/>
      <c r="K166" s="103" t="str">
        <f t="shared" si="35"/>
        <v/>
      </c>
      <c r="L166" s="105" t="str">
        <f t="shared" si="36"/>
        <v/>
      </c>
      <c r="M166" s="52">
        <v>0</v>
      </c>
      <c r="N166" s="104" t="str">
        <f t="shared" si="37"/>
        <v/>
      </c>
      <c r="O166" s="105" t="str">
        <f t="shared" si="38"/>
        <v/>
      </c>
      <c r="P166" s="52">
        <v>0</v>
      </c>
      <c r="Q166" s="104" t="str">
        <f t="shared" si="39"/>
        <v/>
      </c>
      <c r="R166" s="105" t="str">
        <f t="shared" si="40"/>
        <v/>
      </c>
      <c r="S166" s="52">
        <v>0</v>
      </c>
      <c r="T166" s="104" t="str">
        <f t="shared" si="41"/>
        <v/>
      </c>
      <c r="U166" s="105" t="str">
        <f t="shared" si="42"/>
        <v/>
      </c>
      <c r="V166" s="52">
        <v>0</v>
      </c>
      <c r="W166" s="88" t="str">
        <f t="shared" si="43"/>
        <v/>
      </c>
      <c r="X166" s="105" t="str">
        <f t="shared" si="44"/>
        <v/>
      </c>
      <c r="Y166" s="52">
        <v>0</v>
      </c>
      <c r="Z166" s="56" t="str">
        <f t="shared" si="45"/>
        <v/>
      </c>
      <c r="AA166" s="56" t="str">
        <f t="shared" si="46"/>
        <v/>
      </c>
      <c r="AB166" s="56" t="str">
        <f t="shared" si="47"/>
        <v/>
      </c>
      <c r="AC166" s="56" t="str">
        <f t="shared" si="48"/>
        <v/>
      </c>
      <c r="AD166" s="56" t="str">
        <f t="shared" si="49"/>
        <v/>
      </c>
      <c r="AE166" s="40"/>
      <c r="AF166" s="40"/>
      <c r="AG166" s="40"/>
      <c r="AH166" s="56" t="str">
        <f t="shared" si="50"/>
        <v/>
      </c>
      <c r="AI166" s="54"/>
      <c r="AJ166" s="54"/>
      <c r="AK166" s="54"/>
      <c r="AL166" s="54"/>
      <c r="AM166" s="54"/>
    </row>
    <row r="167" spans="1:39">
      <c r="A167" s="96"/>
      <c r="B167" s="45" t="str" cm="1">
        <f t="array" ref="B167">IF(H167="PROJECT", CHAR(10) &amp; "- " &amp; _xlfn.TEXTJOIN(CHAR(10) &amp; "- ", TRUE, _xlfn._xlws.FILTER($I$9:$I$1000, ($C$9:$C$1000=C167) * ($H$9:$H$1000="Topic"))), "")</f>
        <v/>
      </c>
      <c r="C167" s="45">
        <f t="shared" si="34"/>
        <v>86</v>
      </c>
      <c r="D167" s="46"/>
      <c r="E167" s="58"/>
      <c r="F167" s="67"/>
      <c r="G167" s="53"/>
      <c r="H167" s="53"/>
      <c r="I167" s="50"/>
      <c r="J167" s="51"/>
      <c r="K167" s="103" t="str">
        <f t="shared" si="35"/>
        <v/>
      </c>
      <c r="L167" s="105" t="str">
        <f t="shared" si="36"/>
        <v/>
      </c>
      <c r="M167" s="53">
        <v>0</v>
      </c>
      <c r="N167" s="104" t="str">
        <f t="shared" si="37"/>
        <v/>
      </c>
      <c r="O167" s="105" t="str">
        <f t="shared" si="38"/>
        <v/>
      </c>
      <c r="P167" s="53">
        <v>0</v>
      </c>
      <c r="Q167" s="104" t="str">
        <f t="shared" si="39"/>
        <v/>
      </c>
      <c r="R167" s="105" t="str">
        <f t="shared" si="40"/>
        <v/>
      </c>
      <c r="S167" s="53">
        <v>0</v>
      </c>
      <c r="T167" s="104" t="str">
        <f t="shared" si="41"/>
        <v/>
      </c>
      <c r="U167" s="105" t="str">
        <f t="shared" si="42"/>
        <v/>
      </c>
      <c r="V167" s="53">
        <v>0</v>
      </c>
      <c r="W167" s="88" t="str">
        <f t="shared" si="43"/>
        <v/>
      </c>
      <c r="X167" s="105" t="str">
        <f t="shared" si="44"/>
        <v/>
      </c>
      <c r="Y167" s="53">
        <v>0</v>
      </c>
      <c r="Z167" s="56" t="str">
        <f t="shared" si="45"/>
        <v/>
      </c>
      <c r="AA167" s="56" t="str">
        <f t="shared" si="46"/>
        <v/>
      </c>
      <c r="AB167" s="56" t="str">
        <f t="shared" si="47"/>
        <v/>
      </c>
      <c r="AC167" s="56" t="str">
        <f t="shared" si="48"/>
        <v/>
      </c>
      <c r="AD167" s="56" t="str">
        <f t="shared" si="49"/>
        <v/>
      </c>
      <c r="AE167" s="40"/>
      <c r="AF167" s="40"/>
      <c r="AG167" s="40"/>
      <c r="AH167" s="56" t="str">
        <f t="shared" si="50"/>
        <v/>
      </c>
      <c r="AI167" s="54"/>
      <c r="AJ167" s="54"/>
      <c r="AK167" s="54"/>
      <c r="AL167" s="54"/>
      <c r="AM167" s="54"/>
    </row>
    <row r="168" spans="1:39">
      <c r="A168" s="96"/>
      <c r="B168" s="45" t="str" cm="1">
        <f t="array" ref="B168">IF(H168="PROJECT", CHAR(10) &amp; "- " &amp; _xlfn.TEXTJOIN(CHAR(10) &amp; "- ", TRUE, _xlfn._xlws.FILTER($I$9:$I$1000, ($C$9:$C$1000=C168) * ($H$9:$H$1000="Topic"))), "")</f>
        <v/>
      </c>
      <c r="C168" s="45">
        <f t="shared" si="34"/>
        <v>87</v>
      </c>
      <c r="D168" s="57"/>
      <c r="E168" s="58"/>
      <c r="F168" s="54"/>
      <c r="G168" s="52"/>
      <c r="H168" s="52"/>
      <c r="I168" s="61"/>
      <c r="J168" s="62"/>
      <c r="K168" s="103" t="str">
        <f t="shared" si="35"/>
        <v/>
      </c>
      <c r="L168" s="105" t="str">
        <f t="shared" si="36"/>
        <v/>
      </c>
      <c r="M168" s="52">
        <v>0</v>
      </c>
      <c r="N168" s="104" t="str">
        <f t="shared" si="37"/>
        <v/>
      </c>
      <c r="O168" s="105" t="str">
        <f t="shared" si="38"/>
        <v/>
      </c>
      <c r="P168" s="52">
        <v>0</v>
      </c>
      <c r="Q168" s="104" t="str">
        <f t="shared" si="39"/>
        <v/>
      </c>
      <c r="R168" s="105" t="str">
        <f t="shared" si="40"/>
        <v/>
      </c>
      <c r="S168" s="52">
        <v>0</v>
      </c>
      <c r="T168" s="104" t="str">
        <f t="shared" si="41"/>
        <v/>
      </c>
      <c r="U168" s="105" t="str">
        <f t="shared" si="42"/>
        <v/>
      </c>
      <c r="V168" s="52">
        <v>0</v>
      </c>
      <c r="W168" s="88" t="str">
        <f t="shared" si="43"/>
        <v/>
      </c>
      <c r="X168" s="105" t="str">
        <f t="shared" si="44"/>
        <v/>
      </c>
      <c r="Y168" s="52">
        <v>0</v>
      </c>
      <c r="Z168" s="56" t="str">
        <f t="shared" si="45"/>
        <v/>
      </c>
      <c r="AA168" s="56" t="str">
        <f t="shared" si="46"/>
        <v/>
      </c>
      <c r="AB168" s="56" t="str">
        <f t="shared" si="47"/>
        <v/>
      </c>
      <c r="AC168" s="56" t="str">
        <f t="shared" si="48"/>
        <v/>
      </c>
      <c r="AD168" s="56" t="str">
        <f t="shared" si="49"/>
        <v/>
      </c>
      <c r="AE168" s="40"/>
      <c r="AF168" s="40"/>
      <c r="AG168" s="40"/>
      <c r="AH168" s="56" t="str">
        <f t="shared" si="50"/>
        <v/>
      </c>
      <c r="AI168" s="54"/>
      <c r="AJ168" s="54"/>
      <c r="AK168" s="54"/>
      <c r="AL168" s="54"/>
      <c r="AM168" s="54"/>
    </row>
    <row r="169" spans="1:39">
      <c r="A169" s="96"/>
      <c r="B169" s="45" t="str" cm="1">
        <f t="array" ref="B169">IF(H169="PROJECT", CHAR(10) &amp; "- " &amp; _xlfn.TEXTJOIN(CHAR(10) &amp; "- ", TRUE, _xlfn._xlws.FILTER($I$9:$I$1000, ($C$9:$C$1000=C169) * ($H$9:$H$1000="Topic"))), "")</f>
        <v/>
      </c>
      <c r="C169" s="45">
        <f t="shared" si="34"/>
        <v>88</v>
      </c>
      <c r="D169" s="46"/>
      <c r="E169" s="58"/>
      <c r="F169" s="67"/>
      <c r="G169" s="53"/>
      <c r="H169" s="53"/>
      <c r="I169" s="50"/>
      <c r="J169" s="51"/>
      <c r="K169" s="103" t="str">
        <f t="shared" si="35"/>
        <v/>
      </c>
      <c r="L169" s="105" t="str">
        <f t="shared" si="36"/>
        <v/>
      </c>
      <c r="M169" s="53">
        <v>0</v>
      </c>
      <c r="N169" s="104" t="str">
        <f t="shared" si="37"/>
        <v/>
      </c>
      <c r="O169" s="105" t="str">
        <f t="shared" si="38"/>
        <v/>
      </c>
      <c r="P169" s="53">
        <v>0</v>
      </c>
      <c r="Q169" s="104" t="str">
        <f t="shared" si="39"/>
        <v/>
      </c>
      <c r="R169" s="105" t="str">
        <f t="shared" si="40"/>
        <v/>
      </c>
      <c r="S169" s="53">
        <v>0</v>
      </c>
      <c r="T169" s="104" t="str">
        <f t="shared" si="41"/>
        <v/>
      </c>
      <c r="U169" s="105" t="str">
        <f t="shared" si="42"/>
        <v/>
      </c>
      <c r="V169" s="53">
        <v>0</v>
      </c>
      <c r="W169" s="88" t="str">
        <f t="shared" si="43"/>
        <v/>
      </c>
      <c r="X169" s="105" t="str">
        <f t="shared" si="44"/>
        <v/>
      </c>
      <c r="Y169" s="53">
        <v>0</v>
      </c>
      <c r="Z169" s="56" t="str">
        <f t="shared" si="45"/>
        <v/>
      </c>
      <c r="AA169" s="56" t="str">
        <f t="shared" si="46"/>
        <v/>
      </c>
      <c r="AB169" s="56" t="str">
        <f t="shared" si="47"/>
        <v/>
      </c>
      <c r="AC169" s="56" t="str">
        <f t="shared" si="48"/>
        <v/>
      </c>
      <c r="AD169" s="56" t="str">
        <f t="shared" si="49"/>
        <v/>
      </c>
      <c r="AE169" s="40"/>
      <c r="AF169" s="40"/>
      <c r="AG169" s="40"/>
      <c r="AH169" s="56" t="str">
        <f t="shared" si="50"/>
        <v/>
      </c>
      <c r="AI169" s="54"/>
      <c r="AJ169" s="54"/>
      <c r="AK169" s="54"/>
      <c r="AL169" s="54"/>
      <c r="AM169" s="54"/>
    </row>
    <row r="170" spans="1:39">
      <c r="A170" s="96"/>
      <c r="B170" s="45" t="str" cm="1">
        <f t="array" ref="B170">IF(H170="PROJECT", CHAR(10) &amp; "- " &amp; _xlfn.TEXTJOIN(CHAR(10) &amp; "- ", TRUE, _xlfn._xlws.FILTER($I$9:$I$1000, ($C$9:$C$1000=C170) * ($H$9:$H$1000="Topic"))), "")</f>
        <v/>
      </c>
      <c r="C170" s="45">
        <f t="shared" si="34"/>
        <v>89</v>
      </c>
      <c r="D170" s="57"/>
      <c r="E170" s="58"/>
      <c r="F170" s="54"/>
      <c r="G170" s="52"/>
      <c r="H170" s="52"/>
      <c r="I170" s="61"/>
      <c r="J170" s="62"/>
      <c r="K170" s="103" t="str">
        <f t="shared" si="35"/>
        <v/>
      </c>
      <c r="L170" s="105" t="str">
        <f t="shared" si="36"/>
        <v/>
      </c>
      <c r="M170" s="52">
        <v>0</v>
      </c>
      <c r="N170" s="104" t="str">
        <f t="shared" si="37"/>
        <v/>
      </c>
      <c r="O170" s="105" t="str">
        <f t="shared" si="38"/>
        <v/>
      </c>
      <c r="P170" s="52">
        <v>0</v>
      </c>
      <c r="Q170" s="104" t="str">
        <f t="shared" si="39"/>
        <v/>
      </c>
      <c r="R170" s="105" t="str">
        <f t="shared" si="40"/>
        <v/>
      </c>
      <c r="S170" s="52">
        <v>0</v>
      </c>
      <c r="T170" s="104" t="str">
        <f t="shared" si="41"/>
        <v/>
      </c>
      <c r="U170" s="105" t="str">
        <f t="shared" si="42"/>
        <v/>
      </c>
      <c r="V170" s="52">
        <v>0</v>
      </c>
      <c r="W170" s="88" t="str">
        <f t="shared" si="43"/>
        <v/>
      </c>
      <c r="X170" s="105" t="str">
        <f t="shared" si="44"/>
        <v/>
      </c>
      <c r="Y170" s="52">
        <v>0</v>
      </c>
      <c r="Z170" s="56" t="str">
        <f t="shared" si="45"/>
        <v/>
      </c>
      <c r="AA170" s="56" t="str">
        <f t="shared" si="46"/>
        <v/>
      </c>
      <c r="AB170" s="56" t="str">
        <f t="shared" si="47"/>
        <v/>
      </c>
      <c r="AC170" s="56" t="str">
        <f t="shared" si="48"/>
        <v/>
      </c>
      <c r="AD170" s="56" t="str">
        <f t="shared" si="49"/>
        <v/>
      </c>
      <c r="AE170" s="40"/>
      <c r="AF170" s="40"/>
      <c r="AG170" s="40"/>
      <c r="AH170" s="56" t="str">
        <f t="shared" si="50"/>
        <v/>
      </c>
      <c r="AI170" s="54"/>
      <c r="AJ170" s="54"/>
      <c r="AK170" s="54"/>
      <c r="AL170" s="54"/>
      <c r="AM170" s="54"/>
    </row>
    <row r="171" spans="1:39">
      <c r="A171" s="96"/>
      <c r="B171" s="45" t="str" cm="1">
        <f t="array" ref="B171">IF(H171="PROJECT", CHAR(10) &amp; "- " &amp; _xlfn.TEXTJOIN(CHAR(10) &amp; "- ", TRUE, _xlfn._xlws.FILTER($I$9:$I$1000, ($C$9:$C$1000=C171) * ($H$9:$H$1000="Topic"))), "")</f>
        <v/>
      </c>
      <c r="C171" s="45">
        <f t="shared" si="34"/>
        <v>90</v>
      </c>
      <c r="D171" s="46"/>
      <c r="E171" s="58"/>
      <c r="F171" s="67"/>
      <c r="G171" s="53"/>
      <c r="H171" s="53"/>
      <c r="I171" s="50"/>
      <c r="J171" s="51"/>
      <c r="K171" s="103" t="str">
        <f t="shared" si="35"/>
        <v/>
      </c>
      <c r="L171" s="105" t="str">
        <f t="shared" si="36"/>
        <v/>
      </c>
      <c r="M171" s="53">
        <v>0</v>
      </c>
      <c r="N171" s="104" t="str">
        <f t="shared" si="37"/>
        <v/>
      </c>
      <c r="O171" s="105" t="str">
        <f t="shared" si="38"/>
        <v/>
      </c>
      <c r="P171" s="53">
        <v>0</v>
      </c>
      <c r="Q171" s="104" t="str">
        <f t="shared" si="39"/>
        <v/>
      </c>
      <c r="R171" s="105" t="str">
        <f t="shared" si="40"/>
        <v/>
      </c>
      <c r="S171" s="53">
        <v>0</v>
      </c>
      <c r="T171" s="104" t="str">
        <f t="shared" si="41"/>
        <v/>
      </c>
      <c r="U171" s="105" t="str">
        <f t="shared" si="42"/>
        <v/>
      </c>
      <c r="V171" s="53">
        <v>0</v>
      </c>
      <c r="W171" s="88" t="str">
        <f t="shared" si="43"/>
        <v/>
      </c>
      <c r="X171" s="105" t="str">
        <f t="shared" si="44"/>
        <v/>
      </c>
      <c r="Y171" s="53">
        <v>0</v>
      </c>
      <c r="Z171" s="56" t="str">
        <f t="shared" si="45"/>
        <v/>
      </c>
      <c r="AA171" s="56" t="str">
        <f t="shared" si="46"/>
        <v/>
      </c>
      <c r="AB171" s="56" t="str">
        <f t="shared" si="47"/>
        <v/>
      </c>
      <c r="AC171" s="56" t="str">
        <f t="shared" si="48"/>
        <v/>
      </c>
      <c r="AD171" s="56" t="str">
        <f t="shared" si="49"/>
        <v/>
      </c>
      <c r="AE171" s="40"/>
      <c r="AF171" s="40"/>
      <c r="AG171" s="40"/>
      <c r="AH171" s="56" t="str">
        <f t="shared" si="50"/>
        <v/>
      </c>
      <c r="AI171" s="54"/>
      <c r="AJ171" s="54"/>
      <c r="AK171" s="54"/>
      <c r="AL171" s="54"/>
      <c r="AM171" s="54"/>
    </row>
    <row r="172" spans="1:39">
      <c r="A172" s="96"/>
      <c r="B172" s="45" t="str" cm="1">
        <f t="array" ref="B172">IF(H172="PROJECT", CHAR(10) &amp; "- " &amp; _xlfn.TEXTJOIN(CHAR(10) &amp; "- ", TRUE, _xlfn._xlws.FILTER($I$9:$I$1000, ($C$9:$C$1000=C172) * ($H$9:$H$1000="Topic"))), "")</f>
        <v/>
      </c>
      <c r="C172" s="45">
        <f t="shared" si="34"/>
        <v>91</v>
      </c>
      <c r="D172" s="57"/>
      <c r="E172" s="58"/>
      <c r="F172" s="54"/>
      <c r="G172" s="52"/>
      <c r="H172" s="52"/>
      <c r="I172" s="61"/>
      <c r="J172" s="62"/>
      <c r="K172" s="103" t="str">
        <f t="shared" si="35"/>
        <v/>
      </c>
      <c r="L172" s="105" t="str">
        <f t="shared" si="36"/>
        <v/>
      </c>
      <c r="M172" s="52">
        <v>0</v>
      </c>
      <c r="N172" s="104" t="str">
        <f t="shared" si="37"/>
        <v/>
      </c>
      <c r="O172" s="105" t="str">
        <f t="shared" si="38"/>
        <v/>
      </c>
      <c r="P172" s="52">
        <v>0</v>
      </c>
      <c r="Q172" s="104" t="str">
        <f t="shared" si="39"/>
        <v/>
      </c>
      <c r="R172" s="105" t="str">
        <f t="shared" si="40"/>
        <v/>
      </c>
      <c r="S172" s="52">
        <v>0</v>
      </c>
      <c r="T172" s="104" t="str">
        <f t="shared" si="41"/>
        <v/>
      </c>
      <c r="U172" s="105" t="str">
        <f t="shared" si="42"/>
        <v/>
      </c>
      <c r="V172" s="52">
        <v>0</v>
      </c>
      <c r="W172" s="88" t="str">
        <f t="shared" si="43"/>
        <v/>
      </c>
      <c r="X172" s="105" t="str">
        <f t="shared" si="44"/>
        <v/>
      </c>
      <c r="Y172" s="52">
        <v>0</v>
      </c>
      <c r="Z172" s="56" t="str">
        <f t="shared" si="45"/>
        <v/>
      </c>
      <c r="AA172" s="56" t="str">
        <f t="shared" si="46"/>
        <v/>
      </c>
      <c r="AB172" s="56" t="str">
        <f t="shared" si="47"/>
        <v/>
      </c>
      <c r="AC172" s="56" t="str">
        <f t="shared" si="48"/>
        <v/>
      </c>
      <c r="AD172" s="56" t="str">
        <f t="shared" si="49"/>
        <v/>
      </c>
      <c r="AE172" s="40"/>
      <c r="AF172" s="40"/>
      <c r="AG172" s="40"/>
      <c r="AH172" s="56" t="str">
        <f t="shared" si="50"/>
        <v/>
      </c>
      <c r="AI172" s="54"/>
      <c r="AJ172" s="54"/>
      <c r="AK172" s="54"/>
      <c r="AL172" s="54"/>
      <c r="AM172" s="54"/>
    </row>
    <row r="173" spans="1:39">
      <c r="A173" s="96"/>
      <c r="B173" s="45" t="str" cm="1">
        <f t="array" ref="B173">IF(H173="PROJECT", CHAR(10) &amp; "- " &amp; _xlfn.TEXTJOIN(CHAR(10) &amp; "- ", TRUE, _xlfn._xlws.FILTER($I$9:$I$1000, ($C$9:$C$1000=C173) * ($H$9:$H$1000="Topic"))), "")</f>
        <v/>
      </c>
      <c r="C173" s="45">
        <f t="shared" si="34"/>
        <v>92</v>
      </c>
      <c r="D173" s="46"/>
      <c r="E173" s="58"/>
      <c r="F173" s="67"/>
      <c r="G173" s="53"/>
      <c r="H173" s="53"/>
      <c r="I173" s="50"/>
      <c r="J173" s="51"/>
      <c r="K173" s="103" t="str">
        <f t="shared" si="35"/>
        <v/>
      </c>
      <c r="L173" s="105" t="str">
        <f t="shared" si="36"/>
        <v/>
      </c>
      <c r="M173" s="53">
        <v>0</v>
      </c>
      <c r="N173" s="104" t="str">
        <f t="shared" si="37"/>
        <v/>
      </c>
      <c r="O173" s="105" t="str">
        <f t="shared" si="38"/>
        <v/>
      </c>
      <c r="P173" s="53">
        <v>0</v>
      </c>
      <c r="Q173" s="104" t="str">
        <f t="shared" si="39"/>
        <v/>
      </c>
      <c r="R173" s="105" t="str">
        <f t="shared" si="40"/>
        <v/>
      </c>
      <c r="S173" s="53">
        <v>0</v>
      </c>
      <c r="T173" s="104" t="str">
        <f t="shared" si="41"/>
        <v/>
      </c>
      <c r="U173" s="105" t="str">
        <f t="shared" si="42"/>
        <v/>
      </c>
      <c r="V173" s="53">
        <v>0</v>
      </c>
      <c r="W173" s="88" t="str">
        <f t="shared" si="43"/>
        <v/>
      </c>
      <c r="X173" s="105" t="str">
        <f t="shared" si="44"/>
        <v/>
      </c>
      <c r="Y173" s="53">
        <v>0</v>
      </c>
      <c r="Z173" s="56" t="str">
        <f t="shared" si="45"/>
        <v/>
      </c>
      <c r="AA173" s="56" t="str">
        <f t="shared" si="46"/>
        <v/>
      </c>
      <c r="AB173" s="56" t="str">
        <f t="shared" si="47"/>
        <v/>
      </c>
      <c r="AC173" s="56" t="str">
        <f t="shared" si="48"/>
        <v/>
      </c>
      <c r="AD173" s="56" t="str">
        <f t="shared" si="49"/>
        <v/>
      </c>
      <c r="AE173" s="40"/>
      <c r="AF173" s="40"/>
      <c r="AG173" s="40"/>
      <c r="AH173" s="56" t="str">
        <f t="shared" si="50"/>
        <v/>
      </c>
      <c r="AI173" s="54"/>
      <c r="AJ173" s="54"/>
      <c r="AK173" s="54"/>
      <c r="AL173" s="54"/>
      <c r="AM173" s="54"/>
    </row>
    <row r="174" spans="1:39">
      <c r="A174" s="96"/>
      <c r="B174" s="45" t="str" cm="1">
        <f t="array" ref="B174">IF(H174="PROJECT", CHAR(10) &amp; "- " &amp; _xlfn.TEXTJOIN(CHAR(10) &amp; "- ", TRUE, _xlfn._xlws.FILTER($I$9:$I$1000, ($C$9:$C$1000=C174) * ($H$9:$H$1000="Topic"))), "")</f>
        <v/>
      </c>
      <c r="C174" s="45">
        <f t="shared" si="34"/>
        <v>93</v>
      </c>
      <c r="D174" s="57"/>
      <c r="E174" s="58"/>
      <c r="F174" s="54"/>
      <c r="G174" s="52"/>
      <c r="H174" s="52"/>
      <c r="I174" s="61"/>
      <c r="J174" s="62"/>
      <c r="K174" s="103" t="str">
        <f t="shared" si="35"/>
        <v/>
      </c>
      <c r="L174" s="105" t="str">
        <f t="shared" si="36"/>
        <v/>
      </c>
      <c r="M174" s="52">
        <v>0</v>
      </c>
      <c r="N174" s="104" t="str">
        <f t="shared" si="37"/>
        <v/>
      </c>
      <c r="O174" s="105" t="str">
        <f t="shared" si="38"/>
        <v/>
      </c>
      <c r="P174" s="52">
        <v>0</v>
      </c>
      <c r="Q174" s="104" t="str">
        <f t="shared" si="39"/>
        <v/>
      </c>
      <c r="R174" s="105" t="str">
        <f t="shared" si="40"/>
        <v/>
      </c>
      <c r="S174" s="52">
        <v>0</v>
      </c>
      <c r="T174" s="104" t="str">
        <f t="shared" si="41"/>
        <v/>
      </c>
      <c r="U174" s="105" t="str">
        <f t="shared" si="42"/>
        <v/>
      </c>
      <c r="V174" s="52">
        <v>0</v>
      </c>
      <c r="W174" s="88" t="str">
        <f t="shared" si="43"/>
        <v/>
      </c>
      <c r="X174" s="105" t="str">
        <f t="shared" si="44"/>
        <v/>
      </c>
      <c r="Y174" s="52">
        <v>0</v>
      </c>
      <c r="Z174" s="56" t="str">
        <f t="shared" si="45"/>
        <v/>
      </c>
      <c r="AA174" s="56" t="str">
        <f t="shared" si="46"/>
        <v/>
      </c>
      <c r="AB174" s="56" t="str">
        <f t="shared" si="47"/>
        <v/>
      </c>
      <c r="AC174" s="56" t="str">
        <f t="shared" si="48"/>
        <v/>
      </c>
      <c r="AD174" s="56" t="str">
        <f t="shared" si="49"/>
        <v/>
      </c>
      <c r="AE174" s="40"/>
      <c r="AF174" s="40"/>
      <c r="AG174" s="40"/>
      <c r="AH174" s="56" t="str">
        <f t="shared" si="50"/>
        <v/>
      </c>
      <c r="AI174" s="54"/>
      <c r="AJ174" s="54"/>
      <c r="AK174" s="54"/>
      <c r="AL174" s="54"/>
      <c r="AM174" s="54"/>
    </row>
    <row r="175" spans="1:39">
      <c r="A175" s="96"/>
      <c r="B175" s="45" t="str" cm="1">
        <f t="array" ref="B175">IF(H175="PROJECT", CHAR(10) &amp; "- " &amp; _xlfn.TEXTJOIN(CHAR(10) &amp; "- ", TRUE, _xlfn._xlws.FILTER($I$9:$I$1000, ($C$9:$C$1000=C175) * ($H$9:$H$1000="Topic"))), "")</f>
        <v/>
      </c>
      <c r="C175" s="45">
        <f t="shared" si="34"/>
        <v>94</v>
      </c>
      <c r="D175" s="46"/>
      <c r="E175" s="58"/>
      <c r="F175" s="67"/>
      <c r="G175" s="53"/>
      <c r="H175" s="53"/>
      <c r="I175" s="50"/>
      <c r="J175" s="51"/>
      <c r="K175" s="103" t="str">
        <f t="shared" si="35"/>
        <v/>
      </c>
      <c r="L175" s="105" t="str">
        <f t="shared" si="36"/>
        <v/>
      </c>
      <c r="M175" s="53">
        <v>0</v>
      </c>
      <c r="N175" s="104" t="str">
        <f t="shared" si="37"/>
        <v/>
      </c>
      <c r="O175" s="105" t="str">
        <f t="shared" si="38"/>
        <v/>
      </c>
      <c r="P175" s="53">
        <v>0</v>
      </c>
      <c r="Q175" s="104" t="str">
        <f t="shared" si="39"/>
        <v/>
      </c>
      <c r="R175" s="105" t="str">
        <f t="shared" si="40"/>
        <v/>
      </c>
      <c r="S175" s="53">
        <v>0</v>
      </c>
      <c r="T175" s="104" t="str">
        <f t="shared" si="41"/>
        <v/>
      </c>
      <c r="U175" s="105" t="str">
        <f t="shared" si="42"/>
        <v/>
      </c>
      <c r="V175" s="53">
        <v>0</v>
      </c>
      <c r="W175" s="88" t="str">
        <f t="shared" si="43"/>
        <v/>
      </c>
      <c r="X175" s="105" t="str">
        <f t="shared" si="44"/>
        <v/>
      </c>
      <c r="Y175" s="53">
        <v>0</v>
      </c>
      <c r="Z175" s="56" t="str">
        <f t="shared" si="45"/>
        <v/>
      </c>
      <c r="AA175" s="56" t="str">
        <f t="shared" si="46"/>
        <v/>
      </c>
      <c r="AB175" s="56" t="str">
        <f t="shared" si="47"/>
        <v/>
      </c>
      <c r="AC175" s="56" t="str">
        <f t="shared" si="48"/>
        <v/>
      </c>
      <c r="AD175" s="56" t="str">
        <f t="shared" si="49"/>
        <v/>
      </c>
      <c r="AE175" s="40"/>
      <c r="AF175" s="40"/>
      <c r="AG175" s="40"/>
      <c r="AH175" s="56" t="str">
        <f t="shared" si="50"/>
        <v/>
      </c>
      <c r="AI175" s="54"/>
      <c r="AJ175" s="54"/>
      <c r="AK175" s="54"/>
      <c r="AL175" s="54"/>
      <c r="AM175" s="54"/>
    </row>
    <row r="176" spans="1:39">
      <c r="A176" s="96"/>
      <c r="B176" s="45" t="str" cm="1">
        <f t="array" ref="B176">IF(H176="PROJECT", CHAR(10) &amp; "- " &amp; _xlfn.TEXTJOIN(CHAR(10) &amp; "- ", TRUE, _xlfn._xlws.FILTER($I$9:$I$1000, ($C$9:$C$1000=C176) * ($H$9:$H$1000="Topic"))), "")</f>
        <v/>
      </c>
      <c r="C176" s="45">
        <f t="shared" si="34"/>
        <v>95</v>
      </c>
      <c r="D176" s="57"/>
      <c r="E176" s="58"/>
      <c r="F176" s="54"/>
      <c r="G176" s="52"/>
      <c r="H176" s="52"/>
      <c r="I176" s="61"/>
      <c r="J176" s="62"/>
      <c r="K176" s="103" t="str">
        <f t="shared" si="35"/>
        <v/>
      </c>
      <c r="L176" s="105" t="str">
        <f t="shared" si="36"/>
        <v/>
      </c>
      <c r="M176" s="52">
        <v>0</v>
      </c>
      <c r="N176" s="104" t="str">
        <f t="shared" si="37"/>
        <v/>
      </c>
      <c r="O176" s="105" t="str">
        <f t="shared" si="38"/>
        <v/>
      </c>
      <c r="P176" s="52">
        <v>0</v>
      </c>
      <c r="Q176" s="104" t="str">
        <f t="shared" si="39"/>
        <v/>
      </c>
      <c r="R176" s="105" t="str">
        <f t="shared" si="40"/>
        <v/>
      </c>
      <c r="S176" s="52">
        <v>0</v>
      </c>
      <c r="T176" s="104" t="str">
        <f t="shared" si="41"/>
        <v/>
      </c>
      <c r="U176" s="105" t="str">
        <f t="shared" si="42"/>
        <v/>
      </c>
      <c r="V176" s="52">
        <v>0</v>
      </c>
      <c r="W176" s="88" t="str">
        <f t="shared" si="43"/>
        <v/>
      </c>
      <c r="X176" s="105" t="str">
        <f t="shared" si="44"/>
        <v/>
      </c>
      <c r="Y176" s="52">
        <v>0</v>
      </c>
      <c r="Z176" s="56" t="str">
        <f t="shared" si="45"/>
        <v/>
      </c>
      <c r="AA176" s="56" t="str">
        <f t="shared" si="46"/>
        <v/>
      </c>
      <c r="AB176" s="56" t="str">
        <f t="shared" si="47"/>
        <v/>
      </c>
      <c r="AC176" s="56" t="str">
        <f t="shared" si="48"/>
        <v/>
      </c>
      <c r="AD176" s="56" t="str">
        <f t="shared" si="49"/>
        <v/>
      </c>
      <c r="AE176" s="40"/>
      <c r="AF176" s="40"/>
      <c r="AG176" s="40"/>
      <c r="AH176" s="56" t="str">
        <f t="shared" si="50"/>
        <v/>
      </c>
      <c r="AI176" s="54"/>
      <c r="AJ176" s="54"/>
      <c r="AK176" s="54"/>
      <c r="AL176" s="54"/>
      <c r="AM176" s="54"/>
    </row>
    <row r="177" spans="1:39">
      <c r="A177" s="96"/>
      <c r="B177" s="45" t="str" cm="1">
        <f t="array" ref="B177">IF(H177="PROJECT", CHAR(10) &amp; "- " &amp; _xlfn.TEXTJOIN(CHAR(10) &amp; "- ", TRUE, _xlfn._xlws.FILTER($I$9:$I$1000, ($C$9:$C$1000=C177) * ($H$9:$H$1000="Topic"))), "")</f>
        <v/>
      </c>
      <c r="C177" s="45">
        <f t="shared" si="34"/>
        <v>96</v>
      </c>
      <c r="D177" s="46"/>
      <c r="E177" s="58"/>
      <c r="F177" s="67"/>
      <c r="G177" s="53"/>
      <c r="H177" s="53"/>
      <c r="I177" s="50"/>
      <c r="J177" s="51"/>
      <c r="K177" s="103" t="str">
        <f t="shared" si="35"/>
        <v/>
      </c>
      <c r="L177" s="105" t="str">
        <f t="shared" si="36"/>
        <v/>
      </c>
      <c r="M177" s="53">
        <v>0</v>
      </c>
      <c r="N177" s="104" t="str">
        <f t="shared" si="37"/>
        <v/>
      </c>
      <c r="O177" s="105" t="str">
        <f t="shared" si="38"/>
        <v/>
      </c>
      <c r="P177" s="53">
        <v>0</v>
      </c>
      <c r="Q177" s="104" t="str">
        <f t="shared" si="39"/>
        <v/>
      </c>
      <c r="R177" s="105" t="str">
        <f t="shared" si="40"/>
        <v/>
      </c>
      <c r="S177" s="53">
        <v>0</v>
      </c>
      <c r="T177" s="104" t="str">
        <f t="shared" si="41"/>
        <v/>
      </c>
      <c r="U177" s="105" t="str">
        <f t="shared" si="42"/>
        <v/>
      </c>
      <c r="V177" s="53">
        <v>0</v>
      </c>
      <c r="W177" s="88" t="str">
        <f t="shared" si="43"/>
        <v/>
      </c>
      <c r="X177" s="105" t="str">
        <f t="shared" si="44"/>
        <v/>
      </c>
      <c r="Y177" s="53">
        <v>0</v>
      </c>
      <c r="Z177" s="56" t="str">
        <f t="shared" si="45"/>
        <v/>
      </c>
      <c r="AA177" s="56" t="str">
        <f t="shared" si="46"/>
        <v/>
      </c>
      <c r="AB177" s="56" t="str">
        <f t="shared" si="47"/>
        <v/>
      </c>
      <c r="AC177" s="56" t="str">
        <f t="shared" si="48"/>
        <v/>
      </c>
      <c r="AD177" s="56" t="str">
        <f t="shared" si="49"/>
        <v/>
      </c>
      <c r="AE177" s="40"/>
      <c r="AF177" s="40"/>
      <c r="AG177" s="40"/>
      <c r="AH177" s="56" t="str">
        <f t="shared" si="50"/>
        <v/>
      </c>
      <c r="AI177" s="54"/>
      <c r="AJ177" s="54"/>
      <c r="AK177" s="54"/>
      <c r="AL177" s="54"/>
      <c r="AM177" s="54"/>
    </row>
    <row r="178" spans="1:39">
      <c r="A178" s="96"/>
      <c r="B178" s="45" t="str" cm="1">
        <f t="array" ref="B178">IF(H178="PROJECT", CHAR(10) &amp; "- " &amp; _xlfn.TEXTJOIN(CHAR(10) &amp; "- ", TRUE, _xlfn._xlws.FILTER($I$9:$I$1000, ($C$9:$C$1000=C178) * ($H$9:$H$1000="Topic"))), "")</f>
        <v/>
      </c>
      <c r="C178" s="45">
        <f t="shared" si="34"/>
        <v>97</v>
      </c>
      <c r="D178" s="57"/>
      <c r="E178" s="58"/>
      <c r="F178" s="54"/>
      <c r="G178" s="52"/>
      <c r="H178" s="52"/>
      <c r="I178" s="61"/>
      <c r="J178" s="62"/>
      <c r="K178" s="103" t="str">
        <f t="shared" si="35"/>
        <v/>
      </c>
      <c r="L178" s="105" t="str">
        <f t="shared" si="36"/>
        <v/>
      </c>
      <c r="M178" s="52">
        <v>0</v>
      </c>
      <c r="N178" s="104" t="str">
        <f t="shared" si="37"/>
        <v/>
      </c>
      <c r="O178" s="105" t="str">
        <f t="shared" si="38"/>
        <v/>
      </c>
      <c r="P178" s="52">
        <v>0</v>
      </c>
      <c r="Q178" s="104" t="str">
        <f t="shared" si="39"/>
        <v/>
      </c>
      <c r="R178" s="105" t="str">
        <f t="shared" si="40"/>
        <v/>
      </c>
      <c r="S178" s="52">
        <v>0</v>
      </c>
      <c r="T178" s="104" t="str">
        <f t="shared" si="41"/>
        <v/>
      </c>
      <c r="U178" s="105" t="str">
        <f t="shared" si="42"/>
        <v/>
      </c>
      <c r="V178" s="52">
        <v>0</v>
      </c>
      <c r="W178" s="88" t="str">
        <f t="shared" si="43"/>
        <v/>
      </c>
      <c r="X178" s="105" t="str">
        <f t="shared" si="44"/>
        <v/>
      </c>
      <c r="Y178" s="52">
        <v>0</v>
      </c>
      <c r="Z178" s="56" t="str">
        <f t="shared" si="45"/>
        <v/>
      </c>
      <c r="AA178" s="56" t="str">
        <f t="shared" si="46"/>
        <v/>
      </c>
      <c r="AB178" s="56" t="str">
        <f t="shared" si="47"/>
        <v/>
      </c>
      <c r="AC178" s="56" t="str">
        <f t="shared" si="48"/>
        <v/>
      </c>
      <c r="AD178" s="56" t="str">
        <f t="shared" si="49"/>
        <v/>
      </c>
      <c r="AE178" s="40"/>
      <c r="AF178" s="40"/>
      <c r="AG178" s="40"/>
      <c r="AH178" s="56" t="str">
        <f t="shared" si="50"/>
        <v/>
      </c>
      <c r="AI178" s="54"/>
      <c r="AJ178" s="54"/>
      <c r="AK178" s="54"/>
      <c r="AL178" s="54"/>
      <c r="AM178" s="54"/>
    </row>
    <row r="179" spans="1:39">
      <c r="A179" s="96"/>
      <c r="B179" s="45" t="str" cm="1">
        <f t="array" ref="B179">IF(H179="PROJECT", CHAR(10) &amp; "- " &amp; _xlfn.TEXTJOIN(CHAR(10) &amp; "- ", TRUE, _xlfn._xlws.FILTER($I$9:$I$1000, ($C$9:$C$1000=C179) * ($H$9:$H$1000="Topic"))), "")</f>
        <v/>
      </c>
      <c r="C179" s="45">
        <f t="shared" si="34"/>
        <v>98</v>
      </c>
      <c r="D179" s="46"/>
      <c r="E179" s="58"/>
      <c r="F179" s="67"/>
      <c r="G179" s="53"/>
      <c r="H179" s="53"/>
      <c r="I179" s="50"/>
      <c r="J179" s="51"/>
      <c r="K179" s="103" t="str">
        <f t="shared" si="35"/>
        <v/>
      </c>
      <c r="L179" s="105" t="str">
        <f t="shared" si="36"/>
        <v/>
      </c>
      <c r="M179" s="53">
        <v>0</v>
      </c>
      <c r="N179" s="104" t="str">
        <f t="shared" si="37"/>
        <v/>
      </c>
      <c r="O179" s="105" t="str">
        <f t="shared" si="38"/>
        <v/>
      </c>
      <c r="P179" s="53">
        <v>0</v>
      </c>
      <c r="Q179" s="104" t="str">
        <f t="shared" si="39"/>
        <v/>
      </c>
      <c r="R179" s="105" t="str">
        <f t="shared" si="40"/>
        <v/>
      </c>
      <c r="S179" s="53">
        <v>0</v>
      </c>
      <c r="T179" s="104" t="str">
        <f t="shared" si="41"/>
        <v/>
      </c>
      <c r="U179" s="105" t="str">
        <f t="shared" si="42"/>
        <v/>
      </c>
      <c r="V179" s="53">
        <v>0</v>
      </c>
      <c r="W179" s="88" t="str">
        <f t="shared" si="43"/>
        <v/>
      </c>
      <c r="X179" s="105" t="str">
        <f t="shared" si="44"/>
        <v/>
      </c>
      <c r="Y179" s="53">
        <v>0</v>
      </c>
      <c r="Z179" s="56" t="str">
        <f t="shared" si="45"/>
        <v/>
      </c>
      <c r="AA179" s="56" t="str">
        <f t="shared" si="46"/>
        <v/>
      </c>
      <c r="AB179" s="56" t="str">
        <f t="shared" si="47"/>
        <v/>
      </c>
      <c r="AC179" s="56" t="str">
        <f t="shared" si="48"/>
        <v/>
      </c>
      <c r="AD179" s="56" t="str">
        <f t="shared" si="49"/>
        <v/>
      </c>
      <c r="AE179" s="40"/>
      <c r="AF179" s="40"/>
      <c r="AG179" s="40"/>
      <c r="AH179" s="56" t="str">
        <f t="shared" si="50"/>
        <v/>
      </c>
      <c r="AI179" s="54"/>
      <c r="AJ179" s="54"/>
      <c r="AK179" s="54"/>
      <c r="AL179" s="54"/>
      <c r="AM179" s="54"/>
    </row>
    <row r="180" spans="1:39">
      <c r="A180" s="96"/>
      <c r="B180" s="45" t="str" cm="1">
        <f t="array" ref="B180">IF(H180="PROJECT", CHAR(10) &amp; "- " &amp; _xlfn.TEXTJOIN(CHAR(10) &amp; "- ", TRUE, _xlfn._xlws.FILTER($I$9:$I$1000, ($C$9:$C$1000=C180) * ($H$9:$H$1000="Topic"))), "")</f>
        <v/>
      </c>
      <c r="C180" s="45">
        <f t="shared" si="34"/>
        <v>99</v>
      </c>
      <c r="D180" s="57"/>
      <c r="E180" s="58"/>
      <c r="F180" s="54"/>
      <c r="G180" s="52"/>
      <c r="H180" s="52"/>
      <c r="I180" s="61"/>
      <c r="J180" s="62"/>
      <c r="K180" s="103" t="str">
        <f t="shared" si="35"/>
        <v/>
      </c>
      <c r="L180" s="105" t="str">
        <f t="shared" si="36"/>
        <v/>
      </c>
      <c r="M180" s="52">
        <v>0</v>
      </c>
      <c r="N180" s="104" t="str">
        <f t="shared" si="37"/>
        <v/>
      </c>
      <c r="O180" s="105" t="str">
        <f t="shared" si="38"/>
        <v/>
      </c>
      <c r="P180" s="52">
        <v>0</v>
      </c>
      <c r="Q180" s="104" t="str">
        <f t="shared" si="39"/>
        <v/>
      </c>
      <c r="R180" s="105" t="str">
        <f t="shared" si="40"/>
        <v/>
      </c>
      <c r="S180" s="52">
        <v>0</v>
      </c>
      <c r="T180" s="104" t="str">
        <f t="shared" si="41"/>
        <v/>
      </c>
      <c r="U180" s="105" t="str">
        <f t="shared" si="42"/>
        <v/>
      </c>
      <c r="V180" s="52">
        <v>0</v>
      </c>
      <c r="W180" s="88" t="str">
        <f t="shared" si="43"/>
        <v/>
      </c>
      <c r="X180" s="105" t="str">
        <f t="shared" si="44"/>
        <v/>
      </c>
      <c r="Y180" s="52">
        <v>0</v>
      </c>
      <c r="Z180" s="56" t="str">
        <f t="shared" si="45"/>
        <v/>
      </c>
      <c r="AA180" s="56" t="str">
        <f t="shared" si="46"/>
        <v/>
      </c>
      <c r="AB180" s="56" t="str">
        <f t="shared" si="47"/>
        <v/>
      </c>
      <c r="AC180" s="56" t="str">
        <f t="shared" si="48"/>
        <v/>
      </c>
      <c r="AD180" s="56" t="str">
        <f t="shared" si="49"/>
        <v/>
      </c>
      <c r="AE180" s="40"/>
      <c r="AF180" s="40"/>
      <c r="AG180" s="40"/>
      <c r="AH180" s="56" t="str">
        <f t="shared" si="50"/>
        <v/>
      </c>
      <c r="AI180" s="54"/>
      <c r="AJ180" s="54"/>
      <c r="AK180" s="54"/>
      <c r="AL180" s="54"/>
      <c r="AM180" s="54"/>
    </row>
    <row r="181" spans="1:39">
      <c r="A181" s="96"/>
      <c r="B181" s="45" t="str" cm="1">
        <f t="array" ref="B181">IF(H181="PROJECT", CHAR(10) &amp; "- " &amp; _xlfn.TEXTJOIN(CHAR(10) &amp; "- ", TRUE, _xlfn._xlws.FILTER($I$9:$I$1000, ($C$9:$C$1000=C181) * ($H$9:$H$1000="Topic"))), "")</f>
        <v/>
      </c>
      <c r="C181" s="45">
        <f t="shared" si="34"/>
        <v>100</v>
      </c>
      <c r="D181" s="46"/>
      <c r="E181" s="58"/>
      <c r="F181" s="67"/>
      <c r="G181" s="53"/>
      <c r="H181" s="53"/>
      <c r="I181" s="50"/>
      <c r="J181" s="51"/>
      <c r="K181" s="103" t="str">
        <f t="shared" si="35"/>
        <v/>
      </c>
      <c r="L181" s="105" t="str">
        <f t="shared" si="36"/>
        <v/>
      </c>
      <c r="M181" s="53">
        <v>0</v>
      </c>
      <c r="N181" s="104" t="str">
        <f t="shared" si="37"/>
        <v/>
      </c>
      <c r="O181" s="105" t="str">
        <f t="shared" si="38"/>
        <v/>
      </c>
      <c r="P181" s="53">
        <v>0</v>
      </c>
      <c r="Q181" s="104" t="str">
        <f t="shared" si="39"/>
        <v/>
      </c>
      <c r="R181" s="105" t="str">
        <f t="shared" si="40"/>
        <v/>
      </c>
      <c r="S181" s="53">
        <v>0</v>
      </c>
      <c r="T181" s="104" t="str">
        <f t="shared" si="41"/>
        <v/>
      </c>
      <c r="U181" s="105" t="str">
        <f t="shared" si="42"/>
        <v/>
      </c>
      <c r="V181" s="53">
        <v>0</v>
      </c>
      <c r="W181" s="88" t="str">
        <f t="shared" si="43"/>
        <v/>
      </c>
      <c r="X181" s="105" t="str">
        <f t="shared" si="44"/>
        <v/>
      </c>
      <c r="Y181" s="53">
        <v>0</v>
      </c>
      <c r="Z181" s="56" t="str">
        <f t="shared" si="45"/>
        <v/>
      </c>
      <c r="AA181" s="56" t="str">
        <f t="shared" si="46"/>
        <v/>
      </c>
      <c r="AB181" s="56" t="str">
        <f t="shared" si="47"/>
        <v/>
      </c>
      <c r="AC181" s="56" t="str">
        <f t="shared" si="48"/>
        <v/>
      </c>
      <c r="AD181" s="56" t="str">
        <f t="shared" si="49"/>
        <v/>
      </c>
      <c r="AE181" s="40"/>
      <c r="AF181" s="40"/>
      <c r="AG181" s="40"/>
      <c r="AH181" s="56" t="str">
        <f t="shared" si="50"/>
        <v/>
      </c>
      <c r="AI181" s="54"/>
      <c r="AJ181" s="54"/>
      <c r="AK181" s="54"/>
      <c r="AL181" s="54"/>
      <c r="AM181" s="54"/>
    </row>
    <row r="182" spans="1:39">
      <c r="A182" s="96"/>
      <c r="B182" s="45" t="str" cm="1">
        <f t="array" ref="B182">IF(H182="PROJECT", CHAR(10) &amp; "- " &amp; _xlfn.TEXTJOIN(CHAR(10) &amp; "- ", TRUE, _xlfn._xlws.FILTER($I$9:$I$1000, ($C$9:$C$1000=C182) * ($H$9:$H$1000="Topic"))), "")</f>
        <v/>
      </c>
      <c r="C182" s="45">
        <f t="shared" si="34"/>
        <v>101</v>
      </c>
      <c r="D182" s="57"/>
      <c r="E182" s="58"/>
      <c r="F182" s="54"/>
      <c r="G182" s="52"/>
      <c r="H182" s="52"/>
      <c r="I182" s="61"/>
      <c r="J182" s="62"/>
      <c r="K182" s="103" t="str">
        <f t="shared" si="35"/>
        <v/>
      </c>
      <c r="L182" s="105" t="str">
        <f t="shared" si="36"/>
        <v/>
      </c>
      <c r="M182" s="52">
        <v>0</v>
      </c>
      <c r="N182" s="104" t="str">
        <f t="shared" si="37"/>
        <v/>
      </c>
      <c r="O182" s="105" t="str">
        <f t="shared" si="38"/>
        <v/>
      </c>
      <c r="P182" s="52">
        <v>0</v>
      </c>
      <c r="Q182" s="104" t="str">
        <f t="shared" si="39"/>
        <v/>
      </c>
      <c r="R182" s="105" t="str">
        <f t="shared" si="40"/>
        <v/>
      </c>
      <c r="S182" s="52">
        <v>0</v>
      </c>
      <c r="T182" s="104" t="str">
        <f t="shared" si="41"/>
        <v/>
      </c>
      <c r="U182" s="105" t="str">
        <f t="shared" si="42"/>
        <v/>
      </c>
      <c r="V182" s="52">
        <v>0</v>
      </c>
      <c r="W182" s="88" t="str">
        <f t="shared" si="43"/>
        <v/>
      </c>
      <c r="X182" s="105" t="str">
        <f t="shared" si="44"/>
        <v/>
      </c>
      <c r="Y182" s="52">
        <v>0</v>
      </c>
      <c r="Z182" s="56" t="str">
        <f t="shared" si="45"/>
        <v/>
      </c>
      <c r="AA182" s="56" t="str">
        <f t="shared" si="46"/>
        <v/>
      </c>
      <c r="AB182" s="56" t="str">
        <f t="shared" si="47"/>
        <v/>
      </c>
      <c r="AC182" s="56" t="str">
        <f t="shared" si="48"/>
        <v/>
      </c>
      <c r="AD182" s="56" t="str">
        <f t="shared" si="49"/>
        <v/>
      </c>
      <c r="AE182" s="40"/>
      <c r="AF182" s="40"/>
      <c r="AG182" s="40"/>
      <c r="AH182" s="56" t="str">
        <f t="shared" si="50"/>
        <v/>
      </c>
      <c r="AI182" s="54"/>
      <c r="AJ182" s="54"/>
      <c r="AK182" s="54"/>
      <c r="AL182" s="54"/>
      <c r="AM182" s="54"/>
    </row>
    <row r="183" spans="1:39">
      <c r="A183" s="96"/>
      <c r="B183" s="45" t="str" cm="1">
        <f t="array" ref="B183">IF(H183="PROJECT", CHAR(10) &amp; "- " &amp; _xlfn.TEXTJOIN(CHAR(10) &amp; "- ", TRUE, _xlfn._xlws.FILTER($I$9:$I$1000, ($C$9:$C$1000=C183) * ($H$9:$H$1000="Topic"))), "")</f>
        <v/>
      </c>
      <c r="C183" s="45">
        <f t="shared" si="34"/>
        <v>102</v>
      </c>
      <c r="D183" s="46"/>
      <c r="E183" s="58"/>
      <c r="F183" s="67"/>
      <c r="G183" s="53"/>
      <c r="H183" s="53"/>
      <c r="I183" s="50"/>
      <c r="J183" s="51"/>
      <c r="K183" s="103" t="str">
        <f t="shared" si="35"/>
        <v/>
      </c>
      <c r="L183" s="105" t="str">
        <f t="shared" si="36"/>
        <v/>
      </c>
      <c r="M183" s="53">
        <v>0</v>
      </c>
      <c r="N183" s="104" t="str">
        <f t="shared" si="37"/>
        <v/>
      </c>
      <c r="O183" s="105" t="str">
        <f t="shared" si="38"/>
        <v/>
      </c>
      <c r="P183" s="53">
        <v>0</v>
      </c>
      <c r="Q183" s="104" t="str">
        <f t="shared" si="39"/>
        <v/>
      </c>
      <c r="R183" s="105" t="str">
        <f t="shared" si="40"/>
        <v/>
      </c>
      <c r="S183" s="53">
        <v>0</v>
      </c>
      <c r="T183" s="104" t="str">
        <f t="shared" si="41"/>
        <v/>
      </c>
      <c r="U183" s="105" t="str">
        <f t="shared" si="42"/>
        <v/>
      </c>
      <c r="V183" s="53">
        <v>0</v>
      </c>
      <c r="W183" s="88" t="str">
        <f t="shared" si="43"/>
        <v/>
      </c>
      <c r="X183" s="105" t="str">
        <f t="shared" si="44"/>
        <v/>
      </c>
      <c r="Y183" s="53">
        <v>0</v>
      </c>
      <c r="Z183" s="56" t="str">
        <f t="shared" si="45"/>
        <v/>
      </c>
      <c r="AA183" s="56" t="str">
        <f t="shared" si="46"/>
        <v/>
      </c>
      <c r="AB183" s="56" t="str">
        <f t="shared" si="47"/>
        <v/>
      </c>
      <c r="AC183" s="56" t="str">
        <f t="shared" si="48"/>
        <v/>
      </c>
      <c r="AD183" s="56" t="str">
        <f t="shared" si="49"/>
        <v/>
      </c>
      <c r="AE183" s="40"/>
      <c r="AF183" s="40"/>
      <c r="AG183" s="40"/>
      <c r="AH183" s="56" t="str">
        <f t="shared" si="50"/>
        <v/>
      </c>
      <c r="AI183" s="54"/>
      <c r="AJ183" s="54"/>
      <c r="AK183" s="54"/>
      <c r="AL183" s="54"/>
      <c r="AM183" s="54"/>
    </row>
    <row r="184" spans="1:39">
      <c r="A184" s="96"/>
      <c r="B184" s="45" t="str" cm="1">
        <f t="array" ref="B184">IF(H184="PROJECT", CHAR(10) &amp; "- " &amp; _xlfn.TEXTJOIN(CHAR(10) &amp; "- ", TRUE, _xlfn._xlws.FILTER($I$9:$I$1000, ($C$9:$C$1000=C184) * ($H$9:$H$1000="Topic"))), "")</f>
        <v/>
      </c>
      <c r="C184" s="45">
        <f t="shared" si="34"/>
        <v>103</v>
      </c>
      <c r="D184" s="57"/>
      <c r="E184" s="58"/>
      <c r="F184" s="54"/>
      <c r="G184" s="52"/>
      <c r="H184" s="52"/>
      <c r="I184" s="61"/>
      <c r="J184" s="62"/>
      <c r="K184" s="103" t="str">
        <f t="shared" si="35"/>
        <v/>
      </c>
      <c r="L184" s="105" t="str">
        <f t="shared" si="36"/>
        <v/>
      </c>
      <c r="M184" s="52">
        <v>0</v>
      </c>
      <c r="N184" s="104" t="str">
        <f t="shared" si="37"/>
        <v/>
      </c>
      <c r="O184" s="105" t="str">
        <f t="shared" si="38"/>
        <v/>
      </c>
      <c r="P184" s="52">
        <v>0</v>
      </c>
      <c r="Q184" s="104" t="str">
        <f t="shared" si="39"/>
        <v/>
      </c>
      <c r="R184" s="105" t="str">
        <f t="shared" si="40"/>
        <v/>
      </c>
      <c r="S184" s="52">
        <v>0</v>
      </c>
      <c r="T184" s="104" t="str">
        <f t="shared" si="41"/>
        <v/>
      </c>
      <c r="U184" s="105" t="str">
        <f t="shared" si="42"/>
        <v/>
      </c>
      <c r="V184" s="52">
        <v>0</v>
      </c>
      <c r="W184" s="88" t="str">
        <f t="shared" si="43"/>
        <v/>
      </c>
      <c r="X184" s="105" t="str">
        <f t="shared" si="44"/>
        <v/>
      </c>
      <c r="Y184" s="52">
        <v>0</v>
      </c>
      <c r="Z184" s="56" t="str">
        <f t="shared" si="45"/>
        <v/>
      </c>
      <c r="AA184" s="56" t="str">
        <f t="shared" si="46"/>
        <v/>
      </c>
      <c r="AB184" s="56" t="str">
        <f t="shared" si="47"/>
        <v/>
      </c>
      <c r="AC184" s="56" t="str">
        <f t="shared" si="48"/>
        <v/>
      </c>
      <c r="AD184" s="56" t="str">
        <f t="shared" si="49"/>
        <v/>
      </c>
      <c r="AE184" s="40"/>
      <c r="AF184" s="40"/>
      <c r="AG184" s="40"/>
      <c r="AH184" s="56" t="str">
        <f t="shared" si="50"/>
        <v/>
      </c>
      <c r="AI184" s="54"/>
      <c r="AJ184" s="54"/>
      <c r="AK184" s="54"/>
      <c r="AL184" s="54"/>
      <c r="AM184" s="54"/>
    </row>
    <row r="185" spans="1:39">
      <c r="A185" s="96"/>
      <c r="B185" s="45" t="str" cm="1">
        <f t="array" ref="B185">IF(H185="PROJECT", CHAR(10) &amp; "- " &amp; _xlfn.TEXTJOIN(CHAR(10) &amp; "- ", TRUE, _xlfn._xlws.FILTER($I$9:$I$1000, ($C$9:$C$1000=C185) * ($H$9:$H$1000="Topic"))), "")</f>
        <v/>
      </c>
      <c r="C185" s="45">
        <f t="shared" si="34"/>
        <v>104</v>
      </c>
      <c r="D185" s="46"/>
      <c r="E185" s="58"/>
      <c r="F185" s="67"/>
      <c r="G185" s="53"/>
      <c r="H185" s="53"/>
      <c r="I185" s="50"/>
      <c r="J185" s="51"/>
      <c r="K185" s="103" t="str">
        <f t="shared" si="35"/>
        <v/>
      </c>
      <c r="L185" s="105" t="str">
        <f t="shared" si="36"/>
        <v/>
      </c>
      <c r="M185" s="53">
        <v>0</v>
      </c>
      <c r="N185" s="104" t="str">
        <f t="shared" si="37"/>
        <v/>
      </c>
      <c r="O185" s="105" t="str">
        <f t="shared" si="38"/>
        <v/>
      </c>
      <c r="P185" s="53">
        <v>0</v>
      </c>
      <c r="Q185" s="104" t="str">
        <f t="shared" si="39"/>
        <v/>
      </c>
      <c r="R185" s="105" t="str">
        <f t="shared" si="40"/>
        <v/>
      </c>
      <c r="S185" s="53">
        <v>0</v>
      </c>
      <c r="T185" s="104" t="str">
        <f t="shared" si="41"/>
        <v/>
      </c>
      <c r="U185" s="105" t="str">
        <f t="shared" si="42"/>
        <v/>
      </c>
      <c r="V185" s="53">
        <v>0</v>
      </c>
      <c r="W185" s="88" t="str">
        <f t="shared" si="43"/>
        <v/>
      </c>
      <c r="X185" s="105" t="str">
        <f t="shared" si="44"/>
        <v/>
      </c>
      <c r="Y185" s="53">
        <v>0</v>
      </c>
      <c r="Z185" s="56" t="str">
        <f t="shared" si="45"/>
        <v/>
      </c>
      <c r="AA185" s="56" t="str">
        <f t="shared" si="46"/>
        <v/>
      </c>
      <c r="AB185" s="56" t="str">
        <f t="shared" si="47"/>
        <v/>
      </c>
      <c r="AC185" s="56" t="str">
        <f t="shared" si="48"/>
        <v/>
      </c>
      <c r="AD185" s="56" t="str">
        <f t="shared" si="49"/>
        <v/>
      </c>
      <c r="AE185" s="40"/>
      <c r="AF185" s="40"/>
      <c r="AG185" s="40"/>
      <c r="AH185" s="56" t="str">
        <f t="shared" si="50"/>
        <v/>
      </c>
      <c r="AI185" s="54"/>
      <c r="AJ185" s="54"/>
      <c r="AK185" s="54"/>
      <c r="AL185" s="54"/>
      <c r="AM185" s="54"/>
    </row>
    <row r="186" spans="1:39">
      <c r="A186" s="96"/>
      <c r="B186" s="45" t="str" cm="1">
        <f t="array" ref="B186">IF(H186="PROJECT", CHAR(10) &amp; "- " &amp; _xlfn.TEXTJOIN(CHAR(10) &amp; "- ", TRUE, _xlfn._xlws.FILTER($I$9:$I$1000, ($C$9:$C$1000=C186) * ($H$9:$H$1000="Topic"))), "")</f>
        <v/>
      </c>
      <c r="C186" s="45">
        <f t="shared" si="34"/>
        <v>105</v>
      </c>
      <c r="D186" s="57"/>
      <c r="E186" s="58"/>
      <c r="F186" s="54"/>
      <c r="G186" s="52"/>
      <c r="H186" s="52"/>
      <c r="I186" s="61"/>
      <c r="J186" s="62"/>
      <c r="K186" s="103" t="str">
        <f t="shared" si="35"/>
        <v/>
      </c>
      <c r="L186" s="105" t="str">
        <f t="shared" si="36"/>
        <v/>
      </c>
      <c r="M186" s="52">
        <v>0</v>
      </c>
      <c r="N186" s="104" t="str">
        <f t="shared" si="37"/>
        <v/>
      </c>
      <c r="O186" s="105" t="str">
        <f t="shared" si="38"/>
        <v/>
      </c>
      <c r="P186" s="52">
        <v>0</v>
      </c>
      <c r="Q186" s="104" t="str">
        <f t="shared" si="39"/>
        <v/>
      </c>
      <c r="R186" s="105" t="str">
        <f t="shared" si="40"/>
        <v/>
      </c>
      <c r="S186" s="52">
        <v>0</v>
      </c>
      <c r="T186" s="104" t="str">
        <f t="shared" si="41"/>
        <v/>
      </c>
      <c r="U186" s="105" t="str">
        <f t="shared" si="42"/>
        <v/>
      </c>
      <c r="V186" s="52">
        <v>0</v>
      </c>
      <c r="W186" s="88" t="str">
        <f t="shared" si="43"/>
        <v/>
      </c>
      <c r="X186" s="105" t="str">
        <f t="shared" si="44"/>
        <v/>
      </c>
      <c r="Y186" s="52">
        <v>0</v>
      </c>
      <c r="Z186" s="56" t="str">
        <f t="shared" si="45"/>
        <v/>
      </c>
      <c r="AA186" s="56" t="str">
        <f t="shared" si="46"/>
        <v/>
      </c>
      <c r="AB186" s="56" t="str">
        <f t="shared" si="47"/>
        <v/>
      </c>
      <c r="AC186" s="56" t="str">
        <f t="shared" si="48"/>
        <v/>
      </c>
      <c r="AD186" s="56" t="str">
        <f t="shared" si="49"/>
        <v/>
      </c>
      <c r="AE186" s="40"/>
      <c r="AF186" s="40"/>
      <c r="AG186" s="40"/>
      <c r="AH186" s="56" t="str">
        <f t="shared" si="50"/>
        <v/>
      </c>
      <c r="AI186" s="54"/>
      <c r="AJ186" s="54"/>
      <c r="AK186" s="54"/>
      <c r="AL186" s="54"/>
      <c r="AM186" s="54"/>
    </row>
    <row r="187" spans="1:39">
      <c r="A187" s="96"/>
      <c r="B187" s="45" t="str" cm="1">
        <f t="array" ref="B187">IF(H187="PROJECT", CHAR(10) &amp; "- " &amp; _xlfn.TEXTJOIN(CHAR(10) &amp; "- ", TRUE, _xlfn._xlws.FILTER($I$9:$I$1000, ($C$9:$C$1000=C187) * ($H$9:$H$1000="Topic"))), "")</f>
        <v/>
      </c>
      <c r="C187" s="45">
        <f t="shared" si="34"/>
        <v>106</v>
      </c>
      <c r="D187" s="46"/>
      <c r="E187" s="58"/>
      <c r="F187" s="67"/>
      <c r="G187" s="53"/>
      <c r="H187" s="53"/>
      <c r="I187" s="50"/>
      <c r="J187" s="51"/>
      <c r="K187" s="103" t="str">
        <f t="shared" si="35"/>
        <v/>
      </c>
      <c r="L187" s="105" t="str">
        <f t="shared" si="36"/>
        <v/>
      </c>
      <c r="M187" s="53">
        <v>0</v>
      </c>
      <c r="N187" s="104" t="str">
        <f t="shared" si="37"/>
        <v/>
      </c>
      <c r="O187" s="105" t="str">
        <f t="shared" si="38"/>
        <v/>
      </c>
      <c r="P187" s="53">
        <v>0</v>
      </c>
      <c r="Q187" s="104" t="str">
        <f t="shared" si="39"/>
        <v/>
      </c>
      <c r="R187" s="105" t="str">
        <f t="shared" si="40"/>
        <v/>
      </c>
      <c r="S187" s="53">
        <v>0</v>
      </c>
      <c r="T187" s="104" t="str">
        <f t="shared" si="41"/>
        <v/>
      </c>
      <c r="U187" s="105" t="str">
        <f t="shared" si="42"/>
        <v/>
      </c>
      <c r="V187" s="53">
        <v>0</v>
      </c>
      <c r="W187" s="88" t="str">
        <f t="shared" si="43"/>
        <v/>
      </c>
      <c r="X187" s="105" t="str">
        <f t="shared" si="44"/>
        <v/>
      </c>
      <c r="Y187" s="53">
        <v>0</v>
      </c>
      <c r="Z187" s="56" t="str">
        <f t="shared" si="45"/>
        <v/>
      </c>
      <c r="AA187" s="56" t="str">
        <f t="shared" si="46"/>
        <v/>
      </c>
      <c r="AB187" s="56" t="str">
        <f t="shared" si="47"/>
        <v/>
      </c>
      <c r="AC187" s="56" t="str">
        <f t="shared" si="48"/>
        <v/>
      </c>
      <c r="AD187" s="56" t="str">
        <f t="shared" si="49"/>
        <v/>
      </c>
      <c r="AE187" s="40"/>
      <c r="AF187" s="40"/>
      <c r="AG187" s="40"/>
      <c r="AH187" s="56" t="str">
        <f t="shared" si="50"/>
        <v/>
      </c>
      <c r="AI187" s="54"/>
      <c r="AJ187" s="54"/>
      <c r="AK187" s="54"/>
      <c r="AL187" s="54"/>
      <c r="AM187" s="54"/>
    </row>
    <row r="188" spans="1:39">
      <c r="A188" s="96"/>
      <c r="B188" s="45" t="str" cm="1">
        <f t="array" ref="B188">IF(H188="PROJECT", CHAR(10) &amp; "- " &amp; _xlfn.TEXTJOIN(CHAR(10) &amp; "- ", TRUE, _xlfn._xlws.FILTER($I$9:$I$1000, ($C$9:$C$1000=C188) * ($H$9:$H$1000="Topic"))), "")</f>
        <v/>
      </c>
      <c r="C188" s="45">
        <f t="shared" si="34"/>
        <v>107</v>
      </c>
      <c r="D188" s="57"/>
      <c r="E188" s="58"/>
      <c r="F188" s="54"/>
      <c r="G188" s="52"/>
      <c r="H188" s="52"/>
      <c r="I188" s="61"/>
      <c r="J188" s="62"/>
      <c r="K188" s="103" t="str">
        <f t="shared" si="35"/>
        <v/>
      </c>
      <c r="L188" s="105" t="str">
        <f t="shared" si="36"/>
        <v/>
      </c>
      <c r="M188" s="52">
        <v>0</v>
      </c>
      <c r="N188" s="104" t="str">
        <f t="shared" si="37"/>
        <v/>
      </c>
      <c r="O188" s="105" t="str">
        <f t="shared" si="38"/>
        <v/>
      </c>
      <c r="P188" s="52">
        <v>0</v>
      </c>
      <c r="Q188" s="104" t="str">
        <f t="shared" si="39"/>
        <v/>
      </c>
      <c r="R188" s="105" t="str">
        <f t="shared" si="40"/>
        <v/>
      </c>
      <c r="S188" s="52">
        <v>0</v>
      </c>
      <c r="T188" s="104" t="str">
        <f t="shared" si="41"/>
        <v/>
      </c>
      <c r="U188" s="105" t="str">
        <f t="shared" si="42"/>
        <v/>
      </c>
      <c r="V188" s="52">
        <v>0</v>
      </c>
      <c r="W188" s="88" t="str">
        <f t="shared" si="43"/>
        <v/>
      </c>
      <c r="X188" s="105" t="str">
        <f t="shared" si="44"/>
        <v/>
      </c>
      <c r="Y188" s="52">
        <v>0</v>
      </c>
      <c r="Z188" s="56" t="str">
        <f t="shared" si="45"/>
        <v/>
      </c>
      <c r="AA188" s="56" t="str">
        <f t="shared" si="46"/>
        <v/>
      </c>
      <c r="AB188" s="56" t="str">
        <f t="shared" si="47"/>
        <v/>
      </c>
      <c r="AC188" s="56" t="str">
        <f t="shared" si="48"/>
        <v/>
      </c>
      <c r="AD188" s="56" t="str">
        <f t="shared" si="49"/>
        <v/>
      </c>
      <c r="AE188" s="40"/>
      <c r="AF188" s="40"/>
      <c r="AG188" s="40"/>
      <c r="AH188" s="56" t="str">
        <f t="shared" si="50"/>
        <v/>
      </c>
      <c r="AI188" s="54"/>
      <c r="AJ188" s="54"/>
      <c r="AK188" s="54"/>
      <c r="AL188" s="54"/>
      <c r="AM188" s="54"/>
    </row>
    <row r="189" spans="1:39">
      <c r="A189" s="96"/>
      <c r="B189" s="45" t="str" cm="1">
        <f t="array" ref="B189">IF(H189="PROJECT", CHAR(10) &amp; "- " &amp; _xlfn.TEXTJOIN(CHAR(10) &amp; "- ", TRUE, _xlfn._xlws.FILTER($I$9:$I$1000, ($C$9:$C$1000=C189) * ($H$9:$H$1000="Topic"))), "")</f>
        <v/>
      </c>
      <c r="C189" s="45">
        <f t="shared" si="34"/>
        <v>108</v>
      </c>
      <c r="D189" s="46"/>
      <c r="E189" s="58"/>
      <c r="F189" s="67"/>
      <c r="G189" s="53"/>
      <c r="H189" s="53"/>
      <c r="I189" s="50"/>
      <c r="J189" s="51"/>
      <c r="K189" s="103" t="str">
        <f t="shared" si="35"/>
        <v/>
      </c>
      <c r="L189" s="105" t="str">
        <f t="shared" si="36"/>
        <v/>
      </c>
      <c r="M189" s="53">
        <v>0</v>
      </c>
      <c r="N189" s="104" t="str">
        <f t="shared" si="37"/>
        <v/>
      </c>
      <c r="O189" s="105" t="str">
        <f t="shared" si="38"/>
        <v/>
      </c>
      <c r="P189" s="53">
        <v>0</v>
      </c>
      <c r="Q189" s="104" t="str">
        <f t="shared" si="39"/>
        <v/>
      </c>
      <c r="R189" s="105" t="str">
        <f t="shared" si="40"/>
        <v/>
      </c>
      <c r="S189" s="53">
        <v>0</v>
      </c>
      <c r="T189" s="104" t="str">
        <f t="shared" si="41"/>
        <v/>
      </c>
      <c r="U189" s="105" t="str">
        <f t="shared" si="42"/>
        <v/>
      </c>
      <c r="V189" s="53">
        <v>0</v>
      </c>
      <c r="W189" s="88" t="str">
        <f t="shared" si="43"/>
        <v/>
      </c>
      <c r="X189" s="105" t="str">
        <f t="shared" si="44"/>
        <v/>
      </c>
      <c r="Y189" s="53">
        <v>0</v>
      </c>
      <c r="Z189" s="56" t="str">
        <f t="shared" si="45"/>
        <v/>
      </c>
      <c r="AA189" s="56" t="str">
        <f t="shared" si="46"/>
        <v/>
      </c>
      <c r="AB189" s="56" t="str">
        <f t="shared" si="47"/>
        <v/>
      </c>
      <c r="AC189" s="56" t="str">
        <f t="shared" si="48"/>
        <v/>
      </c>
      <c r="AD189" s="56" t="str">
        <f t="shared" si="49"/>
        <v/>
      </c>
      <c r="AE189" s="40"/>
      <c r="AF189" s="40"/>
      <c r="AG189" s="40"/>
      <c r="AH189" s="56" t="str">
        <f t="shared" si="50"/>
        <v/>
      </c>
      <c r="AI189" s="54"/>
      <c r="AJ189" s="54"/>
      <c r="AK189" s="54"/>
      <c r="AL189" s="54"/>
      <c r="AM189" s="54"/>
    </row>
    <row r="190" spans="1:39">
      <c r="A190" s="96"/>
      <c r="B190" s="45" t="str" cm="1">
        <f t="array" ref="B190">IF(H190="PROJECT", CHAR(10) &amp; "- " &amp; _xlfn.TEXTJOIN(CHAR(10) &amp; "- ", TRUE, _xlfn._xlws.FILTER($I$9:$I$1000, ($C$9:$C$1000=C190) * ($H$9:$H$1000="Topic"))), "")</f>
        <v/>
      </c>
      <c r="C190" s="45">
        <f t="shared" si="34"/>
        <v>109</v>
      </c>
      <c r="D190" s="57"/>
      <c r="E190" s="58"/>
      <c r="F190" s="54"/>
      <c r="G190" s="52"/>
      <c r="H190" s="52"/>
      <c r="I190" s="61"/>
      <c r="J190" s="62"/>
      <c r="K190" s="103" t="str">
        <f t="shared" si="35"/>
        <v/>
      </c>
      <c r="L190" s="105" t="str">
        <f t="shared" si="36"/>
        <v/>
      </c>
      <c r="M190" s="52">
        <v>0</v>
      </c>
      <c r="N190" s="104" t="str">
        <f t="shared" si="37"/>
        <v/>
      </c>
      <c r="O190" s="105" t="str">
        <f t="shared" si="38"/>
        <v/>
      </c>
      <c r="P190" s="52">
        <v>0</v>
      </c>
      <c r="Q190" s="104" t="str">
        <f t="shared" si="39"/>
        <v/>
      </c>
      <c r="R190" s="105" t="str">
        <f t="shared" si="40"/>
        <v/>
      </c>
      <c r="S190" s="52">
        <v>0</v>
      </c>
      <c r="T190" s="104" t="str">
        <f t="shared" si="41"/>
        <v/>
      </c>
      <c r="U190" s="105" t="str">
        <f t="shared" si="42"/>
        <v/>
      </c>
      <c r="V190" s="52">
        <v>0</v>
      </c>
      <c r="W190" s="88" t="str">
        <f t="shared" si="43"/>
        <v/>
      </c>
      <c r="X190" s="105" t="str">
        <f t="shared" si="44"/>
        <v/>
      </c>
      <c r="Y190" s="52">
        <v>0</v>
      </c>
      <c r="Z190" s="56" t="str">
        <f t="shared" si="45"/>
        <v/>
      </c>
      <c r="AA190" s="56" t="str">
        <f t="shared" si="46"/>
        <v/>
      </c>
      <c r="AB190" s="56" t="str">
        <f t="shared" si="47"/>
        <v/>
      </c>
      <c r="AC190" s="56" t="str">
        <f t="shared" si="48"/>
        <v/>
      </c>
      <c r="AD190" s="56" t="str">
        <f t="shared" si="49"/>
        <v/>
      </c>
      <c r="AE190" s="40"/>
      <c r="AF190" s="40"/>
      <c r="AG190" s="40"/>
      <c r="AH190" s="56" t="str">
        <f t="shared" si="50"/>
        <v/>
      </c>
      <c r="AI190" s="54"/>
      <c r="AJ190" s="54"/>
      <c r="AK190" s="54"/>
      <c r="AL190" s="54"/>
      <c r="AM190" s="54"/>
    </row>
    <row r="191" spans="1:39">
      <c r="A191" s="96"/>
      <c r="B191" s="45" t="str" cm="1">
        <f t="array" ref="B191">IF(H191="PROJECT", CHAR(10) &amp; "- " &amp; _xlfn.TEXTJOIN(CHAR(10) &amp; "- ", TRUE, _xlfn._xlws.FILTER($I$9:$I$1000, ($C$9:$C$1000=C191) * ($H$9:$H$1000="Topic"))), "")</f>
        <v/>
      </c>
      <c r="C191" s="45">
        <f t="shared" si="34"/>
        <v>110</v>
      </c>
      <c r="D191" s="46"/>
      <c r="E191" s="58"/>
      <c r="F191" s="67"/>
      <c r="G191" s="53"/>
      <c r="H191" s="53"/>
      <c r="I191" s="50"/>
      <c r="J191" s="51"/>
      <c r="K191" s="103" t="str">
        <f t="shared" si="35"/>
        <v/>
      </c>
      <c r="L191" s="105" t="str">
        <f t="shared" si="36"/>
        <v/>
      </c>
      <c r="M191" s="53">
        <v>0</v>
      </c>
      <c r="N191" s="104" t="str">
        <f t="shared" si="37"/>
        <v/>
      </c>
      <c r="O191" s="105" t="str">
        <f t="shared" si="38"/>
        <v/>
      </c>
      <c r="P191" s="53">
        <v>0</v>
      </c>
      <c r="Q191" s="104" t="str">
        <f t="shared" si="39"/>
        <v/>
      </c>
      <c r="R191" s="105" t="str">
        <f t="shared" si="40"/>
        <v/>
      </c>
      <c r="S191" s="53">
        <v>0</v>
      </c>
      <c r="T191" s="104" t="str">
        <f t="shared" si="41"/>
        <v/>
      </c>
      <c r="U191" s="105" t="str">
        <f t="shared" si="42"/>
        <v/>
      </c>
      <c r="V191" s="53">
        <v>0</v>
      </c>
      <c r="W191" s="88" t="str">
        <f t="shared" si="43"/>
        <v/>
      </c>
      <c r="X191" s="105" t="str">
        <f t="shared" si="44"/>
        <v/>
      </c>
      <c r="Y191" s="53">
        <v>0</v>
      </c>
      <c r="Z191" s="56" t="str">
        <f t="shared" si="45"/>
        <v/>
      </c>
      <c r="AA191" s="56" t="str">
        <f t="shared" si="46"/>
        <v/>
      </c>
      <c r="AB191" s="56" t="str">
        <f t="shared" si="47"/>
        <v/>
      </c>
      <c r="AC191" s="56" t="str">
        <f t="shared" si="48"/>
        <v/>
      </c>
      <c r="AD191" s="56" t="str">
        <f t="shared" si="49"/>
        <v/>
      </c>
      <c r="AE191" s="40"/>
      <c r="AF191" s="40"/>
      <c r="AG191" s="40"/>
      <c r="AH191" s="56" t="str">
        <f t="shared" si="50"/>
        <v/>
      </c>
      <c r="AI191" s="54"/>
      <c r="AJ191" s="54"/>
      <c r="AK191" s="54"/>
      <c r="AL191" s="54"/>
      <c r="AM191" s="54"/>
    </row>
    <row r="192" spans="1:39">
      <c r="A192" s="96"/>
      <c r="B192" s="45" t="str" cm="1">
        <f t="array" ref="B192">IF(H192="PROJECT", CHAR(10) &amp; "- " &amp; _xlfn.TEXTJOIN(CHAR(10) &amp; "- ", TRUE, _xlfn._xlws.FILTER($I$9:$I$1000, ($C$9:$C$1000=C192) * ($H$9:$H$1000="Topic"))), "")</f>
        <v/>
      </c>
      <c r="C192" s="45">
        <f t="shared" si="34"/>
        <v>111</v>
      </c>
      <c r="D192" s="57"/>
      <c r="E192" s="58"/>
      <c r="F192" s="54"/>
      <c r="G192" s="52"/>
      <c r="H192" s="52"/>
      <c r="I192" s="61"/>
      <c r="J192" s="62"/>
      <c r="K192" s="103" t="str">
        <f t="shared" si="35"/>
        <v/>
      </c>
      <c r="L192" s="105" t="str">
        <f t="shared" si="36"/>
        <v/>
      </c>
      <c r="M192" s="52">
        <v>0</v>
      </c>
      <c r="N192" s="104" t="str">
        <f t="shared" si="37"/>
        <v/>
      </c>
      <c r="O192" s="105" t="str">
        <f t="shared" si="38"/>
        <v/>
      </c>
      <c r="P192" s="52">
        <v>0</v>
      </c>
      <c r="Q192" s="104" t="str">
        <f t="shared" si="39"/>
        <v/>
      </c>
      <c r="R192" s="105" t="str">
        <f t="shared" si="40"/>
        <v/>
      </c>
      <c r="S192" s="52">
        <v>0</v>
      </c>
      <c r="T192" s="104" t="str">
        <f t="shared" si="41"/>
        <v/>
      </c>
      <c r="U192" s="105" t="str">
        <f t="shared" si="42"/>
        <v/>
      </c>
      <c r="V192" s="52">
        <v>0</v>
      </c>
      <c r="W192" s="88" t="str">
        <f t="shared" si="43"/>
        <v/>
      </c>
      <c r="X192" s="105" t="str">
        <f t="shared" si="44"/>
        <v/>
      </c>
      <c r="Y192" s="52">
        <v>0</v>
      </c>
      <c r="Z192" s="56" t="str">
        <f t="shared" si="45"/>
        <v/>
      </c>
      <c r="AA192" s="56" t="str">
        <f t="shared" si="46"/>
        <v/>
      </c>
      <c r="AB192" s="56" t="str">
        <f t="shared" si="47"/>
        <v/>
      </c>
      <c r="AC192" s="56" t="str">
        <f t="shared" si="48"/>
        <v/>
      </c>
      <c r="AD192" s="56" t="str">
        <f t="shared" si="49"/>
        <v/>
      </c>
      <c r="AE192" s="40"/>
      <c r="AF192" s="40"/>
      <c r="AG192" s="40"/>
      <c r="AH192" s="56" t="str">
        <f t="shared" si="50"/>
        <v/>
      </c>
      <c r="AI192" s="54"/>
      <c r="AJ192" s="54"/>
      <c r="AK192" s="54"/>
      <c r="AL192" s="54"/>
      <c r="AM192" s="54"/>
    </row>
    <row r="193" spans="1:39">
      <c r="A193" s="96"/>
      <c r="B193" s="45" t="str" cm="1">
        <f t="array" ref="B193">IF(H193="PROJECT", CHAR(10) &amp; "- " &amp; _xlfn.TEXTJOIN(CHAR(10) &amp; "- ", TRUE, _xlfn._xlws.FILTER($I$9:$I$1000, ($C$9:$C$1000=C193) * ($H$9:$H$1000="Topic"))), "")</f>
        <v/>
      </c>
      <c r="C193" s="45">
        <f t="shared" si="34"/>
        <v>112</v>
      </c>
      <c r="D193" s="46"/>
      <c r="E193" s="58"/>
      <c r="F193" s="67"/>
      <c r="G193" s="53"/>
      <c r="H193" s="53"/>
      <c r="I193" s="50"/>
      <c r="J193" s="51"/>
      <c r="K193" s="103" t="str">
        <f t="shared" si="35"/>
        <v/>
      </c>
      <c r="L193" s="105" t="str">
        <f t="shared" si="36"/>
        <v/>
      </c>
      <c r="M193" s="53">
        <v>0</v>
      </c>
      <c r="N193" s="104" t="str">
        <f t="shared" si="37"/>
        <v/>
      </c>
      <c r="O193" s="105" t="str">
        <f t="shared" si="38"/>
        <v/>
      </c>
      <c r="P193" s="53">
        <v>0</v>
      </c>
      <c r="Q193" s="104" t="str">
        <f t="shared" si="39"/>
        <v/>
      </c>
      <c r="R193" s="105" t="str">
        <f t="shared" si="40"/>
        <v/>
      </c>
      <c r="S193" s="53">
        <v>0</v>
      </c>
      <c r="T193" s="104" t="str">
        <f t="shared" si="41"/>
        <v/>
      </c>
      <c r="U193" s="105" t="str">
        <f t="shared" si="42"/>
        <v/>
      </c>
      <c r="V193" s="53">
        <v>0</v>
      </c>
      <c r="W193" s="88" t="str">
        <f t="shared" si="43"/>
        <v/>
      </c>
      <c r="X193" s="105" t="str">
        <f t="shared" si="44"/>
        <v/>
      </c>
      <c r="Y193" s="53">
        <v>0</v>
      </c>
      <c r="Z193" s="56" t="str">
        <f t="shared" si="45"/>
        <v/>
      </c>
      <c r="AA193" s="56" t="str">
        <f t="shared" si="46"/>
        <v/>
      </c>
      <c r="AB193" s="56" t="str">
        <f t="shared" si="47"/>
        <v/>
      </c>
      <c r="AC193" s="56" t="str">
        <f t="shared" si="48"/>
        <v/>
      </c>
      <c r="AD193" s="56" t="str">
        <f t="shared" si="49"/>
        <v/>
      </c>
      <c r="AE193" s="40"/>
      <c r="AF193" s="40"/>
      <c r="AG193" s="40"/>
      <c r="AH193" s="56" t="str">
        <f t="shared" si="50"/>
        <v/>
      </c>
      <c r="AI193" s="54"/>
      <c r="AJ193" s="54"/>
      <c r="AK193" s="54"/>
      <c r="AL193" s="54"/>
      <c r="AM193" s="54"/>
    </row>
    <row r="194" spans="1:39">
      <c r="A194" s="96"/>
      <c r="B194" s="45" t="str" cm="1">
        <f t="array" ref="B194">IF(H194="PROJECT", CHAR(10) &amp; "- " &amp; _xlfn.TEXTJOIN(CHAR(10) &amp; "- ", TRUE, _xlfn._xlws.FILTER($I$9:$I$1000, ($C$9:$C$1000=C194) * ($H$9:$H$1000="Topic"))), "")</f>
        <v/>
      </c>
      <c r="C194" s="45">
        <f t="shared" si="34"/>
        <v>113</v>
      </c>
      <c r="D194" s="57"/>
      <c r="E194" s="58"/>
      <c r="F194" s="54"/>
      <c r="G194" s="52"/>
      <c r="H194" s="52"/>
      <c r="I194" s="61"/>
      <c r="J194" s="62"/>
      <c r="K194" s="103" t="str">
        <f t="shared" si="35"/>
        <v/>
      </c>
      <c r="L194" s="105" t="str">
        <f t="shared" si="36"/>
        <v/>
      </c>
      <c r="M194" s="52">
        <v>0</v>
      </c>
      <c r="N194" s="104" t="str">
        <f t="shared" si="37"/>
        <v/>
      </c>
      <c r="O194" s="105" t="str">
        <f t="shared" si="38"/>
        <v/>
      </c>
      <c r="P194" s="52">
        <v>0</v>
      </c>
      <c r="Q194" s="104" t="str">
        <f t="shared" si="39"/>
        <v/>
      </c>
      <c r="R194" s="105" t="str">
        <f t="shared" si="40"/>
        <v/>
      </c>
      <c r="S194" s="52">
        <v>0</v>
      </c>
      <c r="T194" s="104" t="str">
        <f t="shared" si="41"/>
        <v/>
      </c>
      <c r="U194" s="105" t="str">
        <f t="shared" si="42"/>
        <v/>
      </c>
      <c r="V194" s="52">
        <v>0</v>
      </c>
      <c r="W194" s="88" t="str">
        <f t="shared" si="43"/>
        <v/>
      </c>
      <c r="X194" s="105" t="str">
        <f t="shared" si="44"/>
        <v/>
      </c>
      <c r="Y194" s="52">
        <v>0</v>
      </c>
      <c r="Z194" s="56" t="str">
        <f t="shared" si="45"/>
        <v/>
      </c>
      <c r="AA194" s="56" t="str">
        <f t="shared" si="46"/>
        <v/>
      </c>
      <c r="AB194" s="56" t="str">
        <f t="shared" si="47"/>
        <v/>
      </c>
      <c r="AC194" s="56" t="str">
        <f t="shared" si="48"/>
        <v/>
      </c>
      <c r="AD194" s="56" t="str">
        <f t="shared" si="49"/>
        <v/>
      </c>
      <c r="AE194" s="40"/>
      <c r="AF194" s="40"/>
      <c r="AG194" s="40"/>
      <c r="AH194" s="56" t="str">
        <f t="shared" si="50"/>
        <v/>
      </c>
      <c r="AI194" s="54"/>
      <c r="AJ194" s="54"/>
      <c r="AK194" s="54"/>
      <c r="AL194" s="54"/>
      <c r="AM194" s="54"/>
    </row>
    <row r="195" spans="1:39">
      <c r="A195" s="96"/>
      <c r="B195" s="45" t="str" cm="1">
        <f t="array" ref="B195">IF(H195="PROJECT", CHAR(10) &amp; "- " &amp; _xlfn.TEXTJOIN(CHAR(10) &amp; "- ", TRUE, _xlfn._xlws.FILTER($I$9:$I$1000, ($C$9:$C$1000=C195) * ($H$9:$H$1000="Topic"))), "")</f>
        <v/>
      </c>
      <c r="C195" s="45">
        <f t="shared" si="34"/>
        <v>114</v>
      </c>
      <c r="D195" s="46"/>
      <c r="E195" s="58"/>
      <c r="F195" s="67"/>
      <c r="G195" s="53"/>
      <c r="H195" s="53"/>
      <c r="I195" s="50"/>
      <c r="J195" s="51"/>
      <c r="K195" s="103" t="str">
        <f t="shared" si="35"/>
        <v/>
      </c>
      <c r="L195" s="105" t="str">
        <f t="shared" si="36"/>
        <v/>
      </c>
      <c r="M195" s="53">
        <v>0</v>
      </c>
      <c r="N195" s="104" t="str">
        <f t="shared" si="37"/>
        <v/>
      </c>
      <c r="O195" s="105" t="str">
        <f t="shared" si="38"/>
        <v/>
      </c>
      <c r="P195" s="53">
        <v>0</v>
      </c>
      <c r="Q195" s="104" t="str">
        <f t="shared" si="39"/>
        <v/>
      </c>
      <c r="R195" s="105" t="str">
        <f t="shared" si="40"/>
        <v/>
      </c>
      <c r="S195" s="53">
        <v>0</v>
      </c>
      <c r="T195" s="104" t="str">
        <f t="shared" si="41"/>
        <v/>
      </c>
      <c r="U195" s="105" t="str">
        <f t="shared" si="42"/>
        <v/>
      </c>
      <c r="V195" s="53">
        <v>0</v>
      </c>
      <c r="W195" s="88" t="str">
        <f t="shared" si="43"/>
        <v/>
      </c>
      <c r="X195" s="105" t="str">
        <f t="shared" si="44"/>
        <v/>
      </c>
      <c r="Y195" s="53">
        <v>0</v>
      </c>
      <c r="Z195" s="56" t="str">
        <f t="shared" si="45"/>
        <v/>
      </c>
      <c r="AA195" s="56" t="str">
        <f t="shared" si="46"/>
        <v/>
      </c>
      <c r="AB195" s="56" t="str">
        <f t="shared" si="47"/>
        <v/>
      </c>
      <c r="AC195" s="56" t="str">
        <f t="shared" si="48"/>
        <v/>
      </c>
      <c r="AD195" s="56" t="str">
        <f t="shared" si="49"/>
        <v/>
      </c>
      <c r="AE195" s="40"/>
      <c r="AF195" s="40"/>
      <c r="AG195" s="40"/>
      <c r="AH195" s="56" t="str">
        <f t="shared" si="50"/>
        <v/>
      </c>
      <c r="AI195" s="54"/>
      <c r="AJ195" s="54"/>
      <c r="AK195" s="54"/>
      <c r="AL195" s="54"/>
      <c r="AM195" s="54"/>
    </row>
    <row r="196" spans="1:39">
      <c r="A196" s="96"/>
      <c r="B196" s="45" t="str" cm="1">
        <f t="array" ref="B196">IF(H196="PROJECT", CHAR(10) &amp; "- " &amp; _xlfn.TEXTJOIN(CHAR(10) &amp; "- ", TRUE, _xlfn._xlws.FILTER($I$9:$I$1000, ($C$9:$C$1000=C196) * ($H$9:$H$1000="Topic"))), "")</f>
        <v/>
      </c>
      <c r="C196" s="45">
        <f t="shared" si="34"/>
        <v>115</v>
      </c>
      <c r="D196" s="57"/>
      <c r="E196" s="58"/>
      <c r="F196" s="54"/>
      <c r="G196" s="52"/>
      <c r="H196" s="52"/>
      <c r="I196" s="61"/>
      <c r="J196" s="62"/>
      <c r="K196" s="103" t="str">
        <f t="shared" si="35"/>
        <v/>
      </c>
      <c r="L196" s="105" t="str">
        <f t="shared" si="36"/>
        <v/>
      </c>
      <c r="M196" s="52">
        <v>0</v>
      </c>
      <c r="N196" s="104" t="str">
        <f t="shared" si="37"/>
        <v/>
      </c>
      <c r="O196" s="105" t="str">
        <f t="shared" si="38"/>
        <v/>
      </c>
      <c r="P196" s="52">
        <v>0</v>
      </c>
      <c r="Q196" s="104" t="str">
        <f t="shared" si="39"/>
        <v/>
      </c>
      <c r="R196" s="105" t="str">
        <f t="shared" si="40"/>
        <v/>
      </c>
      <c r="S196" s="52">
        <v>0</v>
      </c>
      <c r="T196" s="104" t="str">
        <f t="shared" si="41"/>
        <v/>
      </c>
      <c r="U196" s="105" t="str">
        <f t="shared" si="42"/>
        <v/>
      </c>
      <c r="V196" s="52">
        <v>0</v>
      </c>
      <c r="W196" s="88" t="str">
        <f t="shared" si="43"/>
        <v/>
      </c>
      <c r="X196" s="105" t="str">
        <f t="shared" si="44"/>
        <v/>
      </c>
      <c r="Y196" s="52">
        <v>0</v>
      </c>
      <c r="Z196" s="56" t="str">
        <f t="shared" si="45"/>
        <v/>
      </c>
      <c r="AA196" s="56" t="str">
        <f t="shared" si="46"/>
        <v/>
      </c>
      <c r="AB196" s="56" t="str">
        <f t="shared" si="47"/>
        <v/>
      </c>
      <c r="AC196" s="56" t="str">
        <f t="shared" si="48"/>
        <v/>
      </c>
      <c r="AD196" s="56" t="str">
        <f t="shared" si="49"/>
        <v/>
      </c>
      <c r="AE196" s="40"/>
      <c r="AF196" s="40"/>
      <c r="AG196" s="40"/>
      <c r="AH196" s="56" t="str">
        <f t="shared" si="50"/>
        <v/>
      </c>
      <c r="AI196" s="54"/>
      <c r="AJ196" s="54"/>
      <c r="AK196" s="54"/>
      <c r="AL196" s="54"/>
      <c r="AM196" s="54"/>
    </row>
    <row r="197" spans="1:39">
      <c r="A197" s="96"/>
      <c r="B197" s="45" t="str" cm="1">
        <f t="array" ref="B197">IF(H197="PROJECT", CHAR(10) &amp; "- " &amp; _xlfn.TEXTJOIN(CHAR(10) &amp; "- ", TRUE, _xlfn._xlws.FILTER($I$9:$I$1000, ($C$9:$C$1000=C197) * ($H$9:$H$1000="Topic"))), "")</f>
        <v/>
      </c>
      <c r="C197" s="45">
        <f t="shared" si="34"/>
        <v>116</v>
      </c>
      <c r="D197" s="46"/>
      <c r="E197" s="58"/>
      <c r="F197" s="67"/>
      <c r="G197" s="53"/>
      <c r="H197" s="53"/>
      <c r="I197" s="50"/>
      <c r="J197" s="51"/>
      <c r="K197" s="103" t="str">
        <f t="shared" si="35"/>
        <v/>
      </c>
      <c r="L197" s="105" t="str">
        <f t="shared" si="36"/>
        <v/>
      </c>
      <c r="M197" s="53">
        <v>0</v>
      </c>
      <c r="N197" s="104" t="str">
        <f t="shared" si="37"/>
        <v/>
      </c>
      <c r="O197" s="105" t="str">
        <f t="shared" si="38"/>
        <v/>
      </c>
      <c r="P197" s="53">
        <v>0</v>
      </c>
      <c r="Q197" s="104" t="str">
        <f t="shared" si="39"/>
        <v/>
      </c>
      <c r="R197" s="105" t="str">
        <f t="shared" si="40"/>
        <v/>
      </c>
      <c r="S197" s="53">
        <v>0</v>
      </c>
      <c r="T197" s="104" t="str">
        <f t="shared" si="41"/>
        <v/>
      </c>
      <c r="U197" s="105" t="str">
        <f t="shared" si="42"/>
        <v/>
      </c>
      <c r="V197" s="53">
        <v>0</v>
      </c>
      <c r="W197" s="88" t="str">
        <f t="shared" si="43"/>
        <v/>
      </c>
      <c r="X197" s="105" t="str">
        <f t="shared" si="44"/>
        <v/>
      </c>
      <c r="Y197" s="53">
        <v>0</v>
      </c>
      <c r="Z197" s="56" t="str">
        <f t="shared" si="45"/>
        <v/>
      </c>
      <c r="AA197" s="56" t="str">
        <f t="shared" si="46"/>
        <v/>
      </c>
      <c r="AB197" s="56" t="str">
        <f t="shared" si="47"/>
        <v/>
      </c>
      <c r="AC197" s="56" t="str">
        <f t="shared" si="48"/>
        <v/>
      </c>
      <c r="AD197" s="56" t="str">
        <f t="shared" si="49"/>
        <v/>
      </c>
      <c r="AE197" s="40"/>
      <c r="AF197" s="40"/>
      <c r="AG197" s="40"/>
      <c r="AH197" s="56" t="str">
        <f t="shared" si="50"/>
        <v/>
      </c>
      <c r="AI197" s="54"/>
      <c r="AJ197" s="54"/>
      <c r="AK197" s="54"/>
      <c r="AL197" s="54"/>
      <c r="AM197" s="54"/>
    </row>
    <row r="198" spans="1:39">
      <c r="A198" s="96"/>
      <c r="B198" s="45" t="str" cm="1">
        <f t="array" ref="B198">IF(H198="PROJECT", CHAR(10) &amp; "- " &amp; _xlfn.TEXTJOIN(CHAR(10) &amp; "- ", TRUE, _xlfn._xlws.FILTER($I$9:$I$1000, ($C$9:$C$1000=C198) * ($H$9:$H$1000="Topic"))), "")</f>
        <v/>
      </c>
      <c r="C198" s="45">
        <f t="shared" si="34"/>
        <v>117</v>
      </c>
      <c r="D198" s="57"/>
      <c r="E198" s="58"/>
      <c r="F198" s="54"/>
      <c r="G198" s="52"/>
      <c r="H198" s="52"/>
      <c r="I198" s="61"/>
      <c r="J198" s="62"/>
      <c r="K198" s="103" t="str">
        <f t="shared" si="35"/>
        <v/>
      </c>
      <c r="L198" s="105" t="str">
        <f t="shared" si="36"/>
        <v/>
      </c>
      <c r="M198" s="52">
        <v>0</v>
      </c>
      <c r="N198" s="104" t="str">
        <f t="shared" si="37"/>
        <v/>
      </c>
      <c r="O198" s="105" t="str">
        <f t="shared" si="38"/>
        <v/>
      </c>
      <c r="P198" s="52">
        <v>0</v>
      </c>
      <c r="Q198" s="104" t="str">
        <f t="shared" si="39"/>
        <v/>
      </c>
      <c r="R198" s="105" t="str">
        <f t="shared" si="40"/>
        <v/>
      </c>
      <c r="S198" s="52">
        <v>0</v>
      </c>
      <c r="T198" s="104" t="str">
        <f t="shared" si="41"/>
        <v/>
      </c>
      <c r="U198" s="105" t="str">
        <f t="shared" si="42"/>
        <v/>
      </c>
      <c r="V198" s="52">
        <v>0</v>
      </c>
      <c r="W198" s="88" t="str">
        <f t="shared" si="43"/>
        <v/>
      </c>
      <c r="X198" s="105" t="str">
        <f t="shared" si="44"/>
        <v/>
      </c>
      <c r="Y198" s="52">
        <v>0</v>
      </c>
      <c r="Z198" s="56" t="str">
        <f t="shared" si="45"/>
        <v/>
      </c>
      <c r="AA198" s="56" t="str">
        <f t="shared" si="46"/>
        <v/>
      </c>
      <c r="AB198" s="56" t="str">
        <f t="shared" si="47"/>
        <v/>
      </c>
      <c r="AC198" s="56" t="str">
        <f t="shared" si="48"/>
        <v/>
      </c>
      <c r="AD198" s="56" t="str">
        <f t="shared" si="49"/>
        <v/>
      </c>
      <c r="AE198" s="40"/>
      <c r="AF198" s="40"/>
      <c r="AG198" s="40"/>
      <c r="AH198" s="56" t="str">
        <f t="shared" si="50"/>
        <v/>
      </c>
      <c r="AI198" s="54"/>
      <c r="AJ198" s="54"/>
      <c r="AK198" s="54"/>
      <c r="AL198" s="54"/>
      <c r="AM198" s="54"/>
    </row>
    <row r="199" spans="1:39">
      <c r="A199" s="96"/>
      <c r="B199" s="45" t="str" cm="1">
        <f t="array" ref="B199">IF(H199="PROJECT", CHAR(10) &amp; "- " &amp; _xlfn.TEXTJOIN(CHAR(10) &amp; "- ", TRUE, _xlfn._xlws.FILTER($I$9:$I$1000, ($C$9:$C$1000=C199) * ($H$9:$H$1000="Topic"))), "")</f>
        <v/>
      </c>
      <c r="C199" s="45">
        <f t="shared" si="34"/>
        <v>118</v>
      </c>
      <c r="D199" s="46"/>
      <c r="E199" s="58"/>
      <c r="F199" s="67"/>
      <c r="G199" s="53"/>
      <c r="H199" s="53"/>
      <c r="I199" s="50"/>
      <c r="J199" s="51"/>
      <c r="K199" s="103" t="str">
        <f t="shared" si="35"/>
        <v/>
      </c>
      <c r="L199" s="105" t="str">
        <f t="shared" si="36"/>
        <v/>
      </c>
      <c r="M199" s="53">
        <v>0</v>
      </c>
      <c r="N199" s="104" t="str">
        <f t="shared" si="37"/>
        <v/>
      </c>
      <c r="O199" s="105" t="str">
        <f t="shared" si="38"/>
        <v/>
      </c>
      <c r="P199" s="53">
        <v>0</v>
      </c>
      <c r="Q199" s="104" t="str">
        <f t="shared" si="39"/>
        <v/>
      </c>
      <c r="R199" s="105" t="str">
        <f t="shared" si="40"/>
        <v/>
      </c>
      <c r="S199" s="53">
        <v>0</v>
      </c>
      <c r="T199" s="104" t="str">
        <f t="shared" si="41"/>
        <v/>
      </c>
      <c r="U199" s="105" t="str">
        <f t="shared" si="42"/>
        <v/>
      </c>
      <c r="V199" s="53">
        <v>0</v>
      </c>
      <c r="W199" s="88" t="str">
        <f t="shared" si="43"/>
        <v/>
      </c>
      <c r="X199" s="105" t="str">
        <f t="shared" si="44"/>
        <v/>
      </c>
      <c r="Y199" s="53">
        <v>0</v>
      </c>
      <c r="Z199" s="56" t="str">
        <f t="shared" si="45"/>
        <v/>
      </c>
      <c r="AA199" s="56" t="str">
        <f t="shared" si="46"/>
        <v/>
      </c>
      <c r="AB199" s="56" t="str">
        <f t="shared" si="47"/>
        <v/>
      </c>
      <c r="AC199" s="56" t="str">
        <f t="shared" si="48"/>
        <v/>
      </c>
      <c r="AD199" s="56" t="str">
        <f t="shared" si="49"/>
        <v/>
      </c>
      <c r="AE199" s="40"/>
      <c r="AF199" s="40"/>
      <c r="AG199" s="40"/>
      <c r="AH199" s="56" t="str">
        <f t="shared" si="50"/>
        <v/>
      </c>
      <c r="AI199" s="54"/>
      <c r="AJ199" s="54"/>
      <c r="AK199" s="54"/>
      <c r="AL199" s="54"/>
      <c r="AM199" s="54"/>
    </row>
    <row r="200" spans="1:39">
      <c r="A200" s="96"/>
      <c r="B200" s="45" t="str" cm="1">
        <f t="array" ref="B200">IF(H200="PROJECT", CHAR(10) &amp; "- " &amp; _xlfn.TEXTJOIN(CHAR(10) &amp; "- ", TRUE, _xlfn._xlws.FILTER($I$9:$I$1000, ($C$9:$C$1000=C200) * ($H$9:$H$1000="Topic"))), "")</f>
        <v/>
      </c>
      <c r="C200" s="45">
        <f t="shared" si="34"/>
        <v>119</v>
      </c>
      <c r="D200" s="68"/>
      <c r="E200" s="58"/>
      <c r="F200" s="54"/>
      <c r="G200" s="69"/>
      <c r="H200" s="69"/>
      <c r="I200" s="70"/>
      <c r="J200" s="71"/>
      <c r="K200" s="103" t="str">
        <f t="shared" si="35"/>
        <v/>
      </c>
      <c r="L200" s="105" t="str">
        <f t="shared" si="36"/>
        <v/>
      </c>
      <c r="M200" s="69">
        <v>0</v>
      </c>
      <c r="N200" s="104" t="str">
        <f t="shared" si="37"/>
        <v/>
      </c>
      <c r="O200" s="105" t="str">
        <f t="shared" si="38"/>
        <v/>
      </c>
      <c r="P200" s="69">
        <v>0</v>
      </c>
      <c r="Q200" s="104" t="str">
        <f t="shared" si="39"/>
        <v/>
      </c>
      <c r="R200" s="105" t="str">
        <f t="shared" si="40"/>
        <v/>
      </c>
      <c r="S200" s="69">
        <v>0</v>
      </c>
      <c r="T200" s="104" t="str">
        <f t="shared" si="41"/>
        <v/>
      </c>
      <c r="U200" s="105" t="str">
        <f t="shared" si="42"/>
        <v/>
      </c>
      <c r="V200" s="69">
        <v>0</v>
      </c>
      <c r="W200" s="88" t="str">
        <f t="shared" si="43"/>
        <v/>
      </c>
      <c r="X200" s="105" t="str">
        <f t="shared" si="44"/>
        <v/>
      </c>
      <c r="Y200" s="69">
        <v>0</v>
      </c>
      <c r="Z200" s="56" t="str">
        <f t="shared" si="45"/>
        <v/>
      </c>
      <c r="AA200" s="56" t="str">
        <f t="shared" si="46"/>
        <v/>
      </c>
      <c r="AB200" s="56" t="str">
        <f t="shared" si="47"/>
        <v/>
      </c>
      <c r="AC200" s="56" t="str">
        <f t="shared" si="48"/>
        <v/>
      </c>
      <c r="AD200" s="56" t="str">
        <f t="shared" si="49"/>
        <v/>
      </c>
      <c r="AE200" s="40"/>
      <c r="AF200" s="40"/>
      <c r="AG200" s="40"/>
      <c r="AH200" s="56" t="str">
        <f t="shared" si="50"/>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5" priority="17" operator="equal">
      <formula>"No"</formula>
    </cfRule>
  </conditionalFormatting>
  <conditionalFormatting sqref="D9:D200 I9:L200">
    <cfRule type="expression" dxfId="84" priority="18">
      <formula>$H9="PROJECT"</formula>
    </cfRule>
  </conditionalFormatting>
  <conditionalFormatting sqref="G9:G200">
    <cfRule type="cellIs" dxfId="83" priority="24" operator="equal">
      <formula>"Beginner"</formula>
    </cfRule>
    <cfRule type="cellIs" dxfId="82" priority="25" operator="equal">
      <formula>"Intermediate"</formula>
    </cfRule>
    <cfRule type="cellIs" dxfId="81" priority="26" operator="equal">
      <formula>"Advanced"</formula>
    </cfRule>
  </conditionalFormatting>
  <conditionalFormatting sqref="H9:H200">
    <cfRule type="cellIs" dxfId="80" priority="23" operator="equal">
      <formula>"PROJECT"</formula>
    </cfRule>
  </conditionalFormatting>
  <conditionalFormatting sqref="K9:L200">
    <cfRule type="expression" dxfId="79" priority="27">
      <formula>M9=1</formula>
    </cfRule>
    <cfRule type="expression" dxfId="78" priority="28">
      <formula>M9=-1</formula>
    </cfRule>
  </conditionalFormatting>
  <conditionalFormatting sqref="N9:O200">
    <cfRule type="expression" dxfId="77" priority="14">
      <formula>$H9="PROJECT"</formula>
    </cfRule>
    <cfRule type="expression" dxfId="76" priority="15">
      <formula>P9=1</formula>
    </cfRule>
    <cfRule type="expression" dxfId="75" priority="16">
      <formula>P9=-1</formula>
    </cfRule>
  </conditionalFormatting>
  <conditionalFormatting sqref="O41:O200">
    <cfRule type="expression" dxfId="74" priority="30">
      <formula>Q41=1</formula>
    </cfRule>
    <cfRule type="expression" dxfId="73" priority="31">
      <formula>Q41=-1</formula>
    </cfRule>
  </conditionalFormatting>
  <conditionalFormatting sqref="Q9:R200">
    <cfRule type="expression" dxfId="72" priority="11">
      <formula>$H9="PROJECT"</formula>
    </cfRule>
    <cfRule type="expression" dxfId="71" priority="12">
      <formula>S9=1</formula>
    </cfRule>
    <cfRule type="expression" dxfId="70" priority="13">
      <formula>S9=-1</formula>
    </cfRule>
  </conditionalFormatting>
  <conditionalFormatting sqref="T9:U200">
    <cfRule type="expression" dxfId="69" priority="6">
      <formula>$H9="PROJECT"</formula>
    </cfRule>
    <cfRule type="expression" dxfId="68" priority="7">
      <formula>V9=1</formula>
    </cfRule>
    <cfRule type="expression" dxfId="67" priority="8">
      <formula>V9=-1</formula>
    </cfRule>
  </conditionalFormatting>
  <conditionalFormatting sqref="U10:U200">
    <cfRule type="expression" dxfId="66" priority="9">
      <formula>W10=1</formula>
    </cfRule>
    <cfRule type="expression" dxfId="65" priority="10">
      <formula>W10=-1</formula>
    </cfRule>
  </conditionalFormatting>
  <conditionalFormatting sqref="W9:X200">
    <cfRule type="expression" dxfId="64" priority="1">
      <formula>$H9="PROJECT"</formula>
    </cfRule>
    <cfRule type="expression" dxfId="63" priority="2">
      <formula>Y9=1</formula>
    </cfRule>
    <cfRule type="expression" dxfId="62" priority="3">
      <formula>Y9=-1</formula>
    </cfRule>
  </conditionalFormatting>
  <conditionalFormatting sqref="X10:X200">
    <cfRule type="expression" dxfId="61" priority="4">
      <formula>Z10=1</formula>
    </cfRule>
    <cfRule type="expression" dxfId="60"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B2:AC103"/>
  <sheetViews>
    <sheetView showGridLines="0" zoomScaleNormal="100" workbookViewId="0">
      <selection activeCell="E82" sqref="E82:E103"/>
    </sheetView>
  </sheetViews>
  <sheetFormatPr defaultRowHeight="15"/>
  <cols>
    <col min="1" max="1" width="5.42578125" customWidth="1"/>
    <col min="2" max="2" width="35.85546875" customWidth="1"/>
    <col min="3" max="3" width="33" customWidth="1"/>
    <col min="4" max="4" width="85.28515625" customWidth="1"/>
    <col min="5" max="5" width="39.5703125" style="86" customWidth="1"/>
    <col min="6" max="6" width="4" customWidth="1"/>
  </cols>
  <sheetData>
    <row r="2" spans="2:29" ht="36">
      <c r="B2" s="79" t="s">
        <v>502</v>
      </c>
      <c r="D2" s="82" t="s">
        <v>0</v>
      </c>
      <c r="H2" s="83" t="s">
        <v>297</v>
      </c>
      <c r="T2" s="83" t="s">
        <v>298</v>
      </c>
    </row>
    <row r="3" spans="2:29">
      <c r="B3" s="77" t="s">
        <v>229</v>
      </c>
      <c r="C3" s="77" t="s">
        <v>639</v>
      </c>
      <c r="D3" s="77" t="s">
        <v>640</v>
      </c>
      <c r="E3" s="89" t="s">
        <v>237</v>
      </c>
      <c r="F3" s="4" t="s">
        <v>232</v>
      </c>
      <c r="AC3" t="s">
        <v>232</v>
      </c>
    </row>
    <row r="4" spans="2:29">
      <c r="B4" s="76" t="s">
        <v>230</v>
      </c>
      <c r="C4" s="54" t="s">
        <v>165</v>
      </c>
      <c r="D4" s="95" t="s">
        <v>166</v>
      </c>
      <c r="E4" s="78" t="str">
        <f t="shared" ref="E4:E48" si="0">IF(D4="","",""""&amp;C4&amp;" "&amp;IF(C4="[FOOTER RULE - STRICT]",D4,IF(RIGHT(D4,6)=" | "&amp;CHAR(34)&amp;" &amp;",D4,D4&amp;" | "&amp;CHAR(34)&amp;" &amp;")))</f>
        <v>"[ROLE] Friendly tutor specializing in " &amp; $I$2 &amp; " | " &amp;</v>
      </c>
      <c r="F4" s="54" t="s">
        <v>232</v>
      </c>
    </row>
    <row r="5" spans="2:29">
      <c r="B5" s="76" t="s">
        <v>230</v>
      </c>
      <c r="C5" s="54" t="s">
        <v>169</v>
      </c>
      <c r="D5" s="95" t="s">
        <v>170</v>
      </c>
      <c r="E5" s="78" t="str">
        <f t="shared" si="0"/>
        <v>"[TOPIC] " &amp; I9 &amp; " | " &amp;</v>
      </c>
      <c r="F5" s="54" t="s">
        <v>232</v>
      </c>
    </row>
    <row r="6" spans="2:29">
      <c r="B6" s="76" t="s">
        <v>230</v>
      </c>
      <c r="C6" s="54" t="s">
        <v>171</v>
      </c>
      <c r="D6" s="95" t="s">
        <v>172</v>
      </c>
      <c r="E6" s="78" t="str">
        <f t="shared" si="0"/>
        <v>"[LEVEL] " &amp; G9 &amp; " | " &amp;</v>
      </c>
      <c r="F6" s="54" t="s">
        <v>232</v>
      </c>
    </row>
    <row r="7" spans="2:29">
      <c r="B7" s="76" t="s">
        <v>230</v>
      </c>
      <c r="C7" s="54" t="s">
        <v>173</v>
      </c>
      <c r="D7" s="95" t="s">
        <v>174</v>
      </c>
      <c r="E7" s="78" t="str">
        <f t="shared" si="0"/>
        <v>"[COUNT] " &amp; D9 &amp; " examples | " &amp;</v>
      </c>
      <c r="F7" s="54" t="s">
        <v>232</v>
      </c>
    </row>
    <row r="8" spans="2:29">
      <c r="B8" s="76" t="s">
        <v>230</v>
      </c>
      <c r="C8" s="54" t="s">
        <v>238</v>
      </c>
      <c r="D8" s="95" t="s">
        <v>291</v>
      </c>
      <c r="E8" s="78" t="str">
        <f t="shared" si="0"/>
        <v>"[LIBRARY BEING LEARNED] " &amp; $I$3 &amp; " | " &amp;</v>
      </c>
      <c r="F8" s="54" t="s">
        <v>232</v>
      </c>
    </row>
    <row r="9" spans="2:29">
      <c r="B9" s="76" t="s">
        <v>230</v>
      </c>
      <c r="C9" s="54" t="s">
        <v>233</v>
      </c>
      <c r="D9" s="95" t="s">
        <v>239</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232</v>
      </c>
    </row>
    <row r="10" spans="2:29">
      <c r="B10" s="76" t="s">
        <v>230</v>
      </c>
      <c r="C10" s="54" t="s">
        <v>177</v>
      </c>
      <c r="D10" s="95" t="s">
        <v>178</v>
      </c>
      <c r="E10"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232</v>
      </c>
    </row>
    <row r="11" spans="2:29">
      <c r="B11" s="76" t="s">
        <v>230</v>
      </c>
      <c r="C11" s="54" t="s">
        <v>550</v>
      </c>
      <c r="D11" s="95" t="s">
        <v>542</v>
      </c>
      <c r="E11" s="78" t="str">
        <f t="shared" si="0"/>
        <v>"[LANGUAGE SEED CONTEXT] " &amp; IF($AE$7 = "", "Language Seed Not Necessary", "You MUST strictly follow this seed context to enhance, adapt, and naturalize your tone, vocabulary, and instructional quality in " &amp; $B$6 &amp; ": " &amp; $AE$7) &amp; " | " &amp;</v>
      </c>
      <c r="F11" s="54" t="s">
        <v>232</v>
      </c>
    </row>
    <row r="12" spans="2:29">
      <c r="B12" s="76" t="s">
        <v>230</v>
      </c>
      <c r="C12" s="54" t="s">
        <v>226</v>
      </c>
      <c r="D12" s="95" t="s">
        <v>227</v>
      </c>
      <c r="E12" s="78" t="str">
        <f t="shared" si="0"/>
        <v>"[LANGUAGE] " &amp; $B$6 &amp; " | " &amp;</v>
      </c>
      <c r="F12" s="54" t="s">
        <v>232</v>
      </c>
    </row>
    <row r="13" spans="2:29">
      <c r="B13" s="76" t="s">
        <v>230</v>
      </c>
      <c r="C13" s="54" t="s">
        <v>242</v>
      </c>
      <c r="D13" s="95" t="s">
        <v>243</v>
      </c>
      <c r="E13" s="78" t="str">
        <f t="shared" si="0"/>
        <v>"[EXECUTIVE CONSTRAINTS] Each example MUST include: - Internal data OR dataset usage - Print key intermediate steps and the final result - MUST NOT exceed exactly " &amp; $A9 &amp; " lines of EXECUTABLE code (STRICT: Do NOT count comments or blank lines). - NEVER exceed this limit. | " &amp;</v>
      </c>
      <c r="F13" s="54" t="s">
        <v>232</v>
      </c>
    </row>
    <row r="14" spans="2:29">
      <c r="B14" s="84" t="s">
        <v>231</v>
      </c>
      <c r="C14" s="54" t="s">
        <v>241</v>
      </c>
      <c r="D14" s="95"/>
      <c r="E14" s="78" t="str">
        <f t="shared" si="0"/>
        <v/>
      </c>
      <c r="F14" s="54" t="s">
        <v>232</v>
      </c>
    </row>
    <row r="15" spans="2:29">
      <c r="B15" s="84" t="s">
        <v>231</v>
      </c>
      <c r="C15" s="54" t="s">
        <v>241</v>
      </c>
      <c r="D15" s="95"/>
      <c r="E15" s="78" t="str">
        <f t="shared" si="0"/>
        <v/>
      </c>
      <c r="F15" s="54" t="s">
        <v>232</v>
      </c>
    </row>
    <row r="16" spans="2:29">
      <c r="B16" s="84" t="s">
        <v>231</v>
      </c>
      <c r="C16" s="54" t="s">
        <v>241</v>
      </c>
      <c r="D16" s="95"/>
      <c r="E16" s="78" t="str">
        <f t="shared" si="0"/>
        <v/>
      </c>
      <c r="F16" s="54" t="s">
        <v>232</v>
      </c>
    </row>
    <row r="17" spans="2:6">
      <c r="B17" s="84" t="s">
        <v>231</v>
      </c>
      <c r="C17" s="54" t="s">
        <v>184</v>
      </c>
      <c r="D17" s="95" t="s">
        <v>580</v>
      </c>
      <c r="E17" s="78" t="str">
        <f t="shared" si="0"/>
        <v>"[CODE CONSTRAINTS] Single logical flow (no unnecessary complexity) - CRITICAL PROHIBITION: Do NOT include 'if __name__ == '__main__':' blocks or 'pass' statements. Write scripts as flat, top-level execution flows. | " &amp;</v>
      </c>
      <c r="F17" s="54" t="s">
        <v>232</v>
      </c>
    </row>
    <row r="18" spans="2:6">
      <c r="B18" s="84" t="s">
        <v>231</v>
      </c>
      <c r="C18" s="54" t="s">
        <v>185</v>
      </c>
      <c r="D18" s="95" t="s">
        <v>246</v>
      </c>
      <c r="E18" s="78" t="str">
        <f t="shared" si="0"/>
        <v>"[SYNTAX CONFIGURATION RULE] This: " &amp; IF(F9&gt;=10, "You MUST format output strings elegantly using f-strings natively.", "CRITICAL PROHIBITION: Do NOT use f-strings (f""..."") or any advanced text formatting methods yet. Use basic print() with multiple arguments separated by commas for text labels and variables.")&amp;" | " &amp;</v>
      </c>
      <c r="F18" s="54" t="s">
        <v>232</v>
      </c>
    </row>
    <row r="19" spans="2:6">
      <c r="B19" s="84" t="s">
        <v>231</v>
      </c>
      <c r="C19" s="54" t="s">
        <v>186</v>
      </c>
      <c r="D19" s="95" t="s">
        <v>248</v>
      </c>
      <c r="E19" s="78" t="str">
        <f t="shared" si="0"/>
        <v>"[FUNCTION RULE] STRICT ARCHITECTURE: " &amp; IF(G9="Beginner","Do NOT use functions unless absolutely required by the concept. Use flat, linear scripts. ",IF(G9="Intermediate","MUST use modular functions. Encapsulate logic in def blocks. ","MUST use modular functions. ABSOLUTELY PROHIBITED: Flat linear scripts. All logic must be contained within callable functions with clear entry points.")) &amp; " | " &amp;</v>
      </c>
      <c r="F19" s="54" t="s">
        <v>232</v>
      </c>
    </row>
    <row r="20" spans="2:6">
      <c r="B20" s="84" t="s">
        <v>231</v>
      </c>
      <c r="C20" s="54" t="s">
        <v>195</v>
      </c>
      <c r="D20" s="95" t="s">
        <v>306</v>
      </c>
      <c r="E20" s="78" t="str">
        <f t="shared" si="0"/>
        <v>"[FILE HANDLING RULE] Use correct loaders and enforce encoding='utf-8' and newline='' when applicable | " &amp;</v>
      </c>
      <c r="F20" s="54" t="s">
        <v>232</v>
      </c>
    </row>
    <row r="21" spans="2:6">
      <c r="B21" s="84" t="s">
        <v>231</v>
      </c>
      <c r="C21" s="54" t="s">
        <v>202</v>
      </c>
      <c r="D21" s="95" t="s">
        <v>460</v>
      </c>
      <c r="E21" s="78" t="str">
        <f t="shared" si="0"/>
        <v>"[SUPPORT FILES RULE] If env/config is used, include: 1. Instructional sentence 2. File content in markdown code block 3. BEFORE the main code | " &amp;</v>
      </c>
      <c r="F21" s="54" t="s">
        <v>232</v>
      </c>
    </row>
    <row r="22" spans="2:6">
      <c r="B22" s="84" t="s">
        <v>231</v>
      </c>
      <c r="C22" s="54" t="s">
        <v>219</v>
      </c>
      <c r="D22" s="95" t="s">
        <v>244</v>
      </c>
      <c r="E22" s="78" t="str">
        <f t="shared" si="0"/>
        <v>"[OUTPUT FORMAT RULE] This: " &amp; IF(F9&gt;=10, "Monetary values formatted with '$', commas, 2 decimals using f-strings.", "Print raw numeric outputs directly without forcing custom monetary formatting structures yet.")&amp;" | " &amp;</v>
      </c>
      <c r="F22" s="54" t="s">
        <v>232</v>
      </c>
    </row>
    <row r="23" spans="2:6">
      <c r="B23" s="84" t="s">
        <v>231</v>
      </c>
      <c r="C23" s="54" t="s">
        <v>199</v>
      </c>
      <c r="D23" s="95" t="s">
        <v>450</v>
      </c>
      <c r="E23" s="78" t="str">
        <f t="shared" si="0"/>
        <v>"[BOOLEAN HANDLING RULE] Normalize boolean values before comparison | " &amp;</v>
      </c>
      <c r="F23" s="54" t="s">
        <v>232</v>
      </c>
    </row>
    <row r="24" spans="2:6">
      <c r="B24" s="84" t="s">
        <v>231</v>
      </c>
      <c r="C24" s="54" t="s">
        <v>197</v>
      </c>
      <c r="D24" s="95" t="s">
        <v>448</v>
      </c>
      <c r="E24" s="78" t="str">
        <f t="shared" si="0"/>
        <v>"[DATA TYPE RULE] Explicit casting required before calculations | " &amp;</v>
      </c>
      <c r="F24" s="54" t="s">
        <v>232</v>
      </c>
    </row>
    <row r="25" spans="2:6">
      <c r="B25" s="84" t="s">
        <v>231</v>
      </c>
      <c r="C25" s="54" t="s">
        <v>198</v>
      </c>
      <c r="D25" s="95" t="s">
        <v>449</v>
      </c>
      <c r="E25" s="78" t="str">
        <f t="shared" si="0"/>
        <v>"[DATA ROBUSTNESS RULE] Handle missing, malformed, or inconsistent data safely | " &amp;</v>
      </c>
      <c r="F25" s="54" t="s">
        <v>232</v>
      </c>
    </row>
    <row r="26" spans="2:6">
      <c r="B26" s="85" t="s">
        <v>300</v>
      </c>
      <c r="C26" s="54" t="s">
        <v>223</v>
      </c>
      <c r="D26" s="95" t="s">
        <v>641</v>
      </c>
      <c r="E26" s="78"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232</v>
      </c>
    </row>
    <row r="27" spans="2:6">
      <c r="B27" s="85" t="s">
        <v>300</v>
      </c>
      <c r="C27" s="54" t="s">
        <v>194</v>
      </c>
      <c r="D27" s="95" t="s">
        <v>235</v>
      </c>
      <c r="E27" s="78" t="str">
        <f t="shared" si="0"/>
        <v>"[INTRO RULE] Include a short tutor-style sentence in " &amp; $B$6 &amp; " before the analogy, followed by this EXACT instruction block translated to " &amp; $B$6 &amp; ": '🚨 **Your objective in this lesson:** To truly learn the new  " &amp; $I$2 &amp; "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v>
      </c>
      <c r="F27" s="54" t="s">
        <v>232</v>
      </c>
    </row>
    <row r="28" spans="2:6">
      <c r="B28" s="85" t="s">
        <v>300</v>
      </c>
      <c r="C28" s="54" t="s">
        <v>175</v>
      </c>
      <c r="D28" s="95" t="s">
        <v>176</v>
      </c>
      <c r="E28" s="78" t="str">
        <f t="shared" si="0"/>
        <v>"[PERSONA RULE] Act as a friendly, clear tutor | " &amp;</v>
      </c>
      <c r="F28" s="54" t="s">
        <v>232</v>
      </c>
    </row>
    <row r="29" spans="2:6">
      <c r="B29" s="85" t="s">
        <v>300</v>
      </c>
      <c r="C29" s="54" t="s">
        <v>167</v>
      </c>
      <c r="D29" s="95" t="s">
        <v>168</v>
      </c>
      <c r="E29" s="78" t="str">
        <f t="shared" si="0"/>
        <v>"[TASK] Teach and explain concepts clearly with correct code examples | " &amp;</v>
      </c>
      <c r="F29" s="54" t="s">
        <v>232</v>
      </c>
    </row>
    <row r="30" spans="2:6">
      <c r="B30" s="85" t="s">
        <v>300</v>
      </c>
      <c r="C30" s="54" t="s">
        <v>182</v>
      </c>
      <c r="D30" s="95" t="s">
        <v>183</v>
      </c>
      <c r="E30" s="78" t="str">
        <f t="shared" si="0"/>
        <v>"[OUTPUT CONTRACT] EXACTLY " &amp; D9 &amp; "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v>
      </c>
      <c r="F30" s="54" t="s">
        <v>232</v>
      </c>
    </row>
    <row r="31" spans="2:6">
      <c r="B31" s="85" t="s">
        <v>300</v>
      </c>
      <c r="C31" s="54" t="s">
        <v>187</v>
      </c>
      <c r="D31" s="95" t="s">
        <v>236</v>
      </c>
      <c r="E31" s="78" t="str">
        <f t="shared" si="0"/>
        <v>"[CODE QUALITY RULE] Code MUST be clean, readable, educational, executable, and produce correct and accurate results | " &amp;</v>
      </c>
      <c r="F31" s="54" t="s">
        <v>232</v>
      </c>
    </row>
    <row r="32" spans="2:6">
      <c r="B32" s="85" t="s">
        <v>300</v>
      </c>
      <c r="C32" s="54" t="s">
        <v>188</v>
      </c>
      <c r="D32" s="95" t="s">
        <v>189</v>
      </c>
      <c r="E32" s="78" t="str">
        <f t="shared" si="0"/>
        <v>"[COMMENT RULE - STRICT] Code MUST include sufficient inline comments explaining important lines and logical blocks | " &amp;</v>
      </c>
      <c r="F32" s="54" t="s">
        <v>232</v>
      </c>
    </row>
    <row r="33" spans="2:6">
      <c r="B33" s="85" t="s">
        <v>300</v>
      </c>
      <c r="C33" s="54" t="s">
        <v>190</v>
      </c>
      <c r="D33" s="95" t="s">
        <v>191</v>
      </c>
      <c r="E33" s="78" t="str">
        <f t="shared" si="0"/>
        <v>"[COMMENT DEPTH RULE] Comments MUST explain WHAT the code does AND WHY it is written that way | " &amp;</v>
      </c>
      <c r="F33" s="54" t="s">
        <v>232</v>
      </c>
    </row>
    <row r="34" spans="2:6">
      <c r="B34" s="85" t="s">
        <v>300</v>
      </c>
      <c r="C34" s="54" t="s">
        <v>205</v>
      </c>
      <c r="D34" s="95" t="s">
        <v>206</v>
      </c>
      <c r="E34" s="78" t="str">
        <f t="shared" si="0"/>
        <v>"[EXPLANATION RULE] Explanation within 'Mini-Lección' MUST explain WHAT, WHY, HOW, and real-world context concisely | " &amp;</v>
      </c>
      <c r="F34" s="54" t="s">
        <v>232</v>
      </c>
    </row>
    <row r="35" spans="2:6">
      <c r="B35" s="85" t="s">
        <v>300</v>
      </c>
      <c r="C35" s="54" t="s">
        <v>207</v>
      </c>
      <c r="D35" s="95" t="s">
        <v>208</v>
      </c>
      <c r="E35" s="78" t="str">
        <f t="shared" si="0"/>
        <v>"[LEARNING RULE] Each example MUST highlight a key insight | " &amp;</v>
      </c>
      <c r="F35" s="54" t="s">
        <v>232</v>
      </c>
    </row>
    <row r="36" spans="2:6">
      <c r="B36" s="85" t="s">
        <v>300</v>
      </c>
      <c r="C36" s="54" t="s">
        <v>209</v>
      </c>
      <c r="D36" s="95" t="s">
        <v>210</v>
      </c>
      <c r="E36" s="78" t="str">
        <f t="shared" si="0"/>
        <v>"[COMMON MISTAKES RULE] Include a short mistake note after each example | " &amp;</v>
      </c>
      <c r="F36" s="54" t="s">
        <v>232</v>
      </c>
    </row>
    <row r="37" spans="2:6">
      <c r="B37" s="85" t="s">
        <v>300</v>
      </c>
      <c r="C37" s="54" t="s">
        <v>211</v>
      </c>
      <c r="D37" s="95" t="s">
        <v>212</v>
      </c>
      <c r="E37" s="78" t="str">
        <f t="shared" si="0"/>
        <v>"[MINI CHALLENGE RULE] Include a short reinforcement question after each example | " &amp;</v>
      </c>
      <c r="F37" s="54" t="s">
        <v>232</v>
      </c>
    </row>
    <row r="38" spans="2:6">
      <c r="B38" s="85" t="s">
        <v>300</v>
      </c>
      <c r="C38" s="54" t="s">
        <v>213</v>
      </c>
      <c r="D38" s="95" t="s">
        <v>214</v>
      </c>
      <c r="E38" s="78" t="str">
        <f t="shared" si="0"/>
        <v>"[REAL WORLD RULE] Connect each example to a real-world use case | " &amp;</v>
      </c>
      <c r="F38" s="54" t="s">
        <v>232</v>
      </c>
    </row>
    <row r="39" spans="2:6">
      <c r="B39" s="85" t="s">
        <v>300</v>
      </c>
      <c r="C39" s="54" t="s">
        <v>215</v>
      </c>
      <c r="D39" s="95" t="s">
        <v>216</v>
      </c>
      <c r="E39" s="78" t="str">
        <f t="shared" si="0"/>
        <v>"[FORMAT RULE] Only valid markdown code blocks allowed | " &amp;</v>
      </c>
      <c r="F39" s="54" t="s">
        <v>232</v>
      </c>
    </row>
    <row r="40" spans="2:6">
      <c r="B40" s="85" t="s">
        <v>300</v>
      </c>
      <c r="C40" s="54" t="s">
        <v>217</v>
      </c>
      <c r="D40" s="95" t="s">
        <v>218</v>
      </c>
      <c r="E40" s="78" t="str">
        <f t="shared" si="0"/>
        <v>"[LANGUAGE TAG RULE] ALWAYS label markdown code blocks with the correct underlying programming language (e.g., python, javascript, sql) | " &amp;</v>
      </c>
      <c r="F40" s="54" t="s">
        <v>232</v>
      </c>
    </row>
    <row r="41" spans="2:6">
      <c r="B41" s="85" t="s">
        <v>300</v>
      </c>
      <c r="C41" s="54" t="s">
        <v>220</v>
      </c>
      <c r="D41" s="95" t="s">
        <v>221</v>
      </c>
      <c r="E41" s="78" t="str">
        <f t="shared" si="0"/>
        <v>"[CONSISTENCY RULE] All examples MUST have similar complexity and length | " &amp;</v>
      </c>
      <c r="F41" s="54" t="s">
        <v>232</v>
      </c>
    </row>
    <row r="42" spans="2:6">
      <c r="B42" s="85" t="s">
        <v>300</v>
      </c>
      <c r="C42" s="54" t="s">
        <v>222</v>
      </c>
      <c r="D42" s="95" t="s">
        <v>245</v>
      </c>
      <c r="E42" s="78" t="str">
        <f t="shared" si="0"/>
        <v>"[FINAL OUTPUT RULE] Include Key Takeaway section at the end | " &amp; IF(AJ9&lt;&gt;"", AJ9, "") &amp;" | " &amp;</v>
      </c>
      <c r="F42" s="54" t="s">
        <v>232</v>
      </c>
    </row>
    <row r="43" spans="2:6">
      <c r="B43" s="85" t="s">
        <v>300</v>
      </c>
      <c r="C43" s="54" t="s">
        <v>179</v>
      </c>
      <c r="D43" s="95" t="s">
        <v>240</v>
      </c>
      <c r="E43" s="78" t="str">
        <f t="shared" si="0"/>
        <v>"[DATA RULE - STRICT] STRICT AMNESIA: IGNORE ALL past datasets/files. Evaluate ONLY current attachments. IF FILE ATTACHED: Acknowledge it, place Dataset Summary (Type, Structure, Columns, Data Types) IMMEDIATELY AFTER HEADER, and strictly use it for ALL examples. IF NO FILE ATTACHED: Explicitly print 'No synthetic data file was provided for this topic. Generating dummy data.' (translate to " &amp; $B$6 &amp; "), generate minimal dummy data internally, and skip summary. | " &amp;</v>
      </c>
      <c r="F43" s="54" t="s">
        <v>232</v>
      </c>
    </row>
    <row r="44" spans="2:6">
      <c r="B44" s="85" t="s">
        <v>300</v>
      </c>
      <c r="C44" s="54" t="s">
        <v>180</v>
      </c>
      <c r="D44" s="95" t="s">
        <v>181</v>
      </c>
      <c r="E44" s="78" t="str">
        <f t="shared" si="0"/>
        <v>"[DATA SUMMARY FORMAT RULE] When a dataset is present, you MUST display IMMEDIATELY AFTER THE HEADER: Dataset Summary: - File Type: - Columns / Fields: - Data Types: - Notes: | " &amp;</v>
      </c>
      <c r="F44" s="54" t="s">
        <v>232</v>
      </c>
    </row>
    <row r="45" spans="2:6">
      <c r="B45" s="85" t="s">
        <v>300</v>
      </c>
      <c r="C45" s="54" t="s">
        <v>200</v>
      </c>
      <c r="D45" s="95" t="s">
        <v>201</v>
      </c>
      <c r="E45" s="78" t="str">
        <f t="shared" si="0"/>
        <v>"[DATA CONSISTENCY RULE] Respect dataset schema | " &amp;</v>
      </c>
      <c r="F45" s="54" t="s">
        <v>232</v>
      </c>
    </row>
    <row r="46" spans="2:6">
      <c r="B46" s="85" t="s">
        <v>300</v>
      </c>
      <c r="C46" s="54" t="s">
        <v>192</v>
      </c>
      <c r="D46" s="95" t="s">
        <v>193</v>
      </c>
      <c r="E46" s="78" t="str">
        <f t="shared" si="0"/>
        <v>"[COMMENT DENSITY RULE] Beginner = high, Intermediate = medium, Advanced = lower but present in key logic | " &amp;</v>
      </c>
      <c r="F46" s="54" t="s">
        <v>232</v>
      </c>
    </row>
    <row r="47" spans="2:6">
      <c r="B47" s="85" t="s">
        <v>300</v>
      </c>
      <c r="C47" s="54" t="s">
        <v>203</v>
      </c>
      <c r="D47" s="95" t="s">
        <v>204</v>
      </c>
      <c r="E47" s="78" t="str">
        <f t="shared" si="0"/>
        <v>"[DIFFICULTY RULE] Complexity MUST match level | " &amp;</v>
      </c>
      <c r="F47" s="54" t="s">
        <v>232</v>
      </c>
    </row>
    <row r="48" spans="2:6">
      <c r="B48" s="85" t="s">
        <v>300</v>
      </c>
      <c r="C48" s="54" t="s">
        <v>224</v>
      </c>
      <c r="D48" s="95" t="s">
        <v>225</v>
      </c>
      <c r="E48" s="78" t="str">
        <f t="shared" si="0"/>
        <v>"[OUTPUT] Only header, introduction, examples, outputs, notes, summary, and footer | " &amp;</v>
      </c>
      <c r="F48" s="54" t="s">
        <v>232</v>
      </c>
    </row>
    <row r="49" spans="2:6">
      <c r="B49" s="85" t="s">
        <v>300</v>
      </c>
      <c r="C49" s="54" t="s">
        <v>228</v>
      </c>
      <c r="D49" s="95" t="s">
        <v>247</v>
      </c>
      <c r="E49" s="78"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232</v>
      </c>
    </row>
    <row r="50" spans="2:6">
      <c r="B50" s="85"/>
      <c r="C50" s="54"/>
      <c r="D50" s="95"/>
      <c r="E50" s="89" t="str">
        <f>"IF(H9=""PROJECT"", Z9, """"))"</f>
        <v>IF(H9="PROJECT", Z9, ""))</v>
      </c>
      <c r="F50" s="54"/>
    </row>
    <row r="51" spans="2:6">
      <c r="B51" s="75"/>
      <c r="C51" s="75"/>
      <c r="E51" s="87"/>
    </row>
    <row r="52" spans="2:6">
      <c r="B52" s="75"/>
      <c r="C52" s="75"/>
      <c r="E52" s="87"/>
    </row>
    <row r="53" spans="2:6" ht="36">
      <c r="B53" s="80" t="s">
        <v>501</v>
      </c>
      <c r="C53" s="75"/>
      <c r="E53" s="87"/>
    </row>
    <row r="54" spans="2:6">
      <c r="B54" s="77" t="s">
        <v>286</v>
      </c>
      <c r="C54" s="77" t="s">
        <v>639</v>
      </c>
      <c r="D54" s="77" t="s">
        <v>640</v>
      </c>
      <c r="E54" s="89" t="s">
        <v>287</v>
      </c>
      <c r="F54" s="32" t="s">
        <v>232</v>
      </c>
    </row>
    <row r="55" spans="2:6">
      <c r="B55" s="54" t="s">
        <v>230</v>
      </c>
      <c r="C55" s="54" t="s">
        <v>167</v>
      </c>
      <c r="D55" s="95" t="s">
        <v>292</v>
      </c>
      <c r="E55" s="78"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232</v>
      </c>
    </row>
    <row r="56" spans="2:6">
      <c r="B56" s="54" t="s">
        <v>230</v>
      </c>
      <c r="C56" s="54" t="s">
        <v>272</v>
      </c>
      <c r="D56" s="95" t="s">
        <v>273</v>
      </c>
      <c r="E56" s="78" t="str">
        <f t="shared" ref="E56:E78" si="1">IF(D56="","",""""&amp;C56&amp;" "&amp;IF(C56="[FOOTER RULE - STRICT]",D56,IF(RIGHT(D56,6)=" | "&amp;CHAR(34)&amp;" &amp;",D56,D56&amp;" | "&amp;CHAR(34)&amp;" &amp;")))</f>
        <v>"[TOPICS USED] " &amp; B9 &amp; " | " &amp;</v>
      </c>
      <c r="F56" s="32" t="s">
        <v>232</v>
      </c>
    </row>
    <row r="57" spans="2:6">
      <c r="B57" s="54" t="s">
        <v>230</v>
      </c>
      <c r="C57" s="54" t="s">
        <v>171</v>
      </c>
      <c r="D57" s="95" t="s">
        <v>172</v>
      </c>
      <c r="E57" s="78" t="str">
        <f t="shared" si="1"/>
        <v>"[LEVEL] " &amp; G9 &amp; " | " &amp;</v>
      </c>
      <c r="F57" s="32" t="s">
        <v>232</v>
      </c>
    </row>
    <row r="58" spans="2:6">
      <c r="B58" s="54" t="s">
        <v>230</v>
      </c>
      <c r="C58" s="54" t="s">
        <v>238</v>
      </c>
      <c r="D58" s="95" t="s">
        <v>291</v>
      </c>
      <c r="E58" s="78" t="str">
        <f t="shared" si="1"/>
        <v>"[LIBRARY BEING LEARNED] " &amp; $I$3 &amp; " | " &amp;</v>
      </c>
      <c r="F58" s="32" t="s">
        <v>232</v>
      </c>
    </row>
    <row r="59" spans="2:6">
      <c r="B59" s="54" t="s">
        <v>230</v>
      </c>
      <c r="C59" s="54" t="s">
        <v>177</v>
      </c>
      <c r="D59" s="95" t="s">
        <v>274</v>
      </c>
      <c r="E59"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9" s="32" t="s">
        <v>232</v>
      </c>
    </row>
    <row r="60" spans="2:6">
      <c r="B60" s="54" t="s">
        <v>230</v>
      </c>
      <c r="C60" s="54" t="s">
        <v>550</v>
      </c>
      <c r="D60" s="95" t="s">
        <v>542</v>
      </c>
      <c r="E60" s="78" t="str">
        <f t="shared" si="1"/>
        <v>"[LANGUAGE SEED CONTEXT] " &amp; IF($AE$7 = "", "Language Seed Not Necessary", "You MUST strictly follow this seed context to enhance, adapt, and naturalize your tone, vocabulary, and instructional quality in " &amp; $B$6 &amp; ": " &amp; $AE$7) &amp; " | " &amp;</v>
      </c>
      <c r="F60" s="32" t="s">
        <v>232</v>
      </c>
    </row>
    <row r="61" spans="2:6">
      <c r="B61" s="54" t="s">
        <v>230</v>
      </c>
      <c r="C61" s="54" t="s">
        <v>226</v>
      </c>
      <c r="D61" s="95" t="s">
        <v>227</v>
      </c>
      <c r="E61" s="78" t="str">
        <f t="shared" si="1"/>
        <v>"[LANGUAGE] " &amp; $B$6 &amp; " | " &amp;</v>
      </c>
      <c r="F61" s="32" t="s">
        <v>232</v>
      </c>
    </row>
    <row r="62" spans="2:6">
      <c r="B62" s="54" t="s">
        <v>231</v>
      </c>
      <c r="C62" s="54" t="s">
        <v>241</v>
      </c>
      <c r="D62" s="95"/>
      <c r="E62" s="78" t="str">
        <f t="shared" ref="E62:E63" si="2">IF(D62="","",""""&amp;C62&amp;" "&amp;IF(C62="[FOOTER RULE - STRICT]",D62,IF(RIGHT(D62,6)=" | "&amp;CHAR(34)&amp;" &amp;",D62,D62&amp;" | "&amp;CHAR(34)&amp;" &amp;")))</f>
        <v/>
      </c>
      <c r="F62" s="32" t="s">
        <v>232</v>
      </c>
    </row>
    <row r="63" spans="2:6">
      <c r="B63" s="54" t="s">
        <v>231</v>
      </c>
      <c r="C63" s="54" t="s">
        <v>241</v>
      </c>
      <c r="D63" s="95"/>
      <c r="E63" s="78" t="str">
        <f t="shared" si="2"/>
        <v/>
      </c>
      <c r="F63" s="32" t="s">
        <v>232</v>
      </c>
    </row>
    <row r="64" spans="2:6">
      <c r="B64" s="54" t="s">
        <v>231</v>
      </c>
      <c r="C64" s="54" t="s">
        <v>184</v>
      </c>
      <c r="D64" s="95" t="s">
        <v>288</v>
      </c>
      <c r="E64" s="78" t="str">
        <f t="shared" si="1"/>
        <v>"[CODE CONSTRAINTS] MUST be between " &amp; IF(G9="Beginner", "25–40", IF(G9="Intermediate", "30–60", "40–100")) &amp; " lines (STRICT) - Multi-step flow " &amp; IF(G9&lt;&gt;"Advanced", "- NO classes ", "") &amp; " | " &amp;</v>
      </c>
      <c r="F64" s="32" t="s">
        <v>232</v>
      </c>
    </row>
    <row r="65" spans="2:6">
      <c r="B65" s="54" t="s">
        <v>231</v>
      </c>
      <c r="C65" s="54" t="s">
        <v>186</v>
      </c>
      <c r="D65" s="95" t="s">
        <v>289</v>
      </c>
      <c r="E65" s="78" t="str">
        <f t="shared" si="1"/>
        <v>"[FUNCTION RULE] " &amp; IF(G9="Beginner", "Avoid functions unless required. Use flat, linear scripts. ", IF(G9="Intermediate", "MUST use modular functions with a main() entry point. ", "MUST use well-structured modular functions with a main() entry point. " )) &amp; " | " &amp;</v>
      </c>
      <c r="F65" s="32" t="s">
        <v>232</v>
      </c>
    </row>
    <row r="66" spans="2:6">
      <c r="B66" s="54" t="s">
        <v>231</v>
      </c>
      <c r="C66" s="54" t="s">
        <v>278</v>
      </c>
      <c r="D66" s="95" t="s">
        <v>295</v>
      </c>
      <c r="E66" s="78" t="str">
        <f t="shared" si="1"/>
        <v>"[ARCHITECTURE &amp; COMMENT RULE - STRICT] 1. Visual block tags (e.g., '# --- BLOQUE 1: [NAME] ---') MUST be placed on their own standalone line BEFORE the corresponding code block. NEVER append them inline with functional code. 2. Use comprehensive Docstrings (PEP 257) immediately under function definitions. 3. CRITICAL: NO comment or docstring line may exceed 80 characters in width. | " &amp;</v>
      </c>
      <c r="F66" s="32" t="s">
        <v>232</v>
      </c>
    </row>
    <row r="67" spans="2:6">
      <c r="B67" s="54" t="s">
        <v>231</v>
      </c>
      <c r="C67" s="54" t="s">
        <v>198</v>
      </c>
      <c r="D67" s="95" t="s">
        <v>279</v>
      </c>
      <c r="E67" s="78" t="str">
        <f t="shared" si="1"/>
        <v>"[DATA ROBUSTNESS RULE] Handle real-world data safely | " &amp;</v>
      </c>
      <c r="F67" s="32" t="s">
        <v>232</v>
      </c>
    </row>
    <row r="68" spans="2:6">
      <c r="B68" s="54" t="s">
        <v>231</v>
      </c>
      <c r="C68" s="54" t="s">
        <v>195</v>
      </c>
      <c r="D68" s="95" t="s">
        <v>196</v>
      </c>
      <c r="E68" s="78" t="str">
        <f t="shared" si="1"/>
        <v>"[FILE HANDLING RULE] Use correct loaders and enforce encoding='utf-8' and newline='' when applicable | " &amp;</v>
      </c>
      <c r="F68" s="32" t="s">
        <v>232</v>
      </c>
    </row>
    <row r="69" spans="2:6">
      <c r="B69" s="54" t="s">
        <v>231</v>
      </c>
      <c r="C69" s="54" t="s">
        <v>202</v>
      </c>
      <c r="D69" s="95" t="s">
        <v>296</v>
      </c>
      <c r="E69" s="78" t="str">
        <f t="shared" si="1"/>
        <v>"[SUPPORT FILES RULE] IF an external configuration or data file is needed, include: 1. Short instructional sentence 2. File content in markdown code block 3. Place it strictly BEFORE the main code. | " &amp;</v>
      </c>
      <c r="F69" s="32" t="s">
        <v>232</v>
      </c>
    </row>
    <row r="70" spans="2:6">
      <c r="B70" s="85" t="s">
        <v>300</v>
      </c>
      <c r="C70" s="54" t="s">
        <v>179</v>
      </c>
      <c r="D70" s="95" t="s">
        <v>275</v>
      </c>
      <c r="E70"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0" s="32" t="s">
        <v>232</v>
      </c>
    </row>
    <row r="71" spans="2:6">
      <c r="B71" s="85" t="s">
        <v>300</v>
      </c>
      <c r="C71" s="54" t="s">
        <v>182</v>
      </c>
      <c r="D71" s="95" t="s">
        <v>276</v>
      </c>
      <c r="E71" s="78" t="str">
        <f t="shared" si="1"/>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1" s="32" t="s">
        <v>232</v>
      </c>
    </row>
    <row r="72" spans="2:6">
      <c r="B72" s="85" t="s">
        <v>300</v>
      </c>
      <c r="C72" s="54" t="s">
        <v>187</v>
      </c>
      <c r="D72" s="95" t="s">
        <v>277</v>
      </c>
      <c r="E72" s="78" t="str">
        <f t="shared" si="1"/>
        <v>"[CODE QUALITY RULE] Code MUST be clean, readable, correct, and educational | " &amp;</v>
      </c>
      <c r="F72" s="32" t="s">
        <v>232</v>
      </c>
    </row>
    <row r="73" spans="2:6">
      <c r="B73" s="85" t="s">
        <v>300</v>
      </c>
      <c r="C73" s="54" t="s">
        <v>215</v>
      </c>
      <c r="D73" s="95" t="s">
        <v>280</v>
      </c>
      <c r="E73" s="78" t="str">
        <f t="shared" si="1"/>
        <v>"[FORMAT RULE] Only markdown code blocks allowed | " &amp;</v>
      </c>
      <c r="F73" s="32" t="s">
        <v>232</v>
      </c>
    </row>
    <row r="74" spans="2:6">
      <c r="B74" s="85" t="s">
        <v>300</v>
      </c>
      <c r="C74" s="54" t="s">
        <v>281</v>
      </c>
      <c r="D74" s="95" t="s">
        <v>282</v>
      </c>
      <c r="E74" s="78" t="str">
        <f t="shared" si="1"/>
        <v>"[EXECUTION RULE] Code MUST run and produce correct output | " &amp;</v>
      </c>
      <c r="F74" s="32" t="s">
        <v>232</v>
      </c>
    </row>
    <row r="75" spans="2:6">
      <c r="B75" s="85" t="s">
        <v>300</v>
      </c>
      <c r="C75" s="54" t="s">
        <v>220</v>
      </c>
      <c r="D75" s="95" t="s">
        <v>283</v>
      </c>
      <c r="E75" s="78" t="str">
        <f t="shared" si="1"/>
        <v>"[CONSISTENCY RULE] Project must match objective | " &amp;</v>
      </c>
      <c r="F75" s="32" t="s">
        <v>232</v>
      </c>
    </row>
    <row r="76" spans="2:6">
      <c r="B76" s="85" t="s">
        <v>300</v>
      </c>
      <c r="C76" s="54" t="s">
        <v>223</v>
      </c>
      <c r="D76" s="95" t="s">
        <v>642</v>
      </c>
      <c r="E76" s="78" t="str">
        <f t="shared" si="1"/>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6" s="32" t="s">
        <v>232</v>
      </c>
    </row>
    <row r="77" spans="2:6">
      <c r="B77" s="85" t="s">
        <v>300</v>
      </c>
      <c r="C77" s="54" t="s">
        <v>224</v>
      </c>
      <c r="D77" s="95" t="s">
        <v>284</v>
      </c>
      <c r="E77" s="78" t="str">
        <f t="shared" si="1"/>
        <v>"[OUTPUT] Only header, dataset notice, objective, support file, code planning, expected output, code, and footer | " &amp;</v>
      </c>
      <c r="F77" s="32" t="s">
        <v>232</v>
      </c>
    </row>
    <row r="78" spans="2:6">
      <c r="B78" s="85" t="s">
        <v>300</v>
      </c>
      <c r="C78" s="54" t="s">
        <v>228</v>
      </c>
      <c r="D78" s="95" t="s">
        <v>285</v>
      </c>
      <c r="E78" s="78" t="str">
        <f t="shared" si="1"/>
        <v>"[FOOTER RULE - STRICT] End your entire response EXACTLY with this markdown string (ensure all code blocks are closed before it):" &amp; CHAR(10) &amp; "---" &amp; CHAR(10) &amp; "⚡ *Coding5s System — Learn Programming by Writing Code*")</v>
      </c>
      <c r="F78" s="32" t="s">
        <v>232</v>
      </c>
    </row>
    <row r="79" spans="2:6">
      <c r="E79" s="87"/>
      <c r="F79" t="s">
        <v>232</v>
      </c>
    </row>
    <row r="81" spans="2:6" ht="36">
      <c r="B81" s="81" t="s">
        <v>294</v>
      </c>
    </row>
    <row r="82" spans="2:6">
      <c r="B82" s="77" t="s">
        <v>229</v>
      </c>
      <c r="C82" s="77" t="s">
        <v>639</v>
      </c>
      <c r="D82" s="77" t="s">
        <v>640</v>
      </c>
      <c r="E82" s="89" t="s">
        <v>249</v>
      </c>
      <c r="F82" s="54" t="s">
        <v>232</v>
      </c>
    </row>
    <row r="83" spans="2:6">
      <c r="B83" s="54" t="s">
        <v>230</v>
      </c>
      <c r="C83" s="54" t="s">
        <v>250</v>
      </c>
      <c r="D83" s="95" t="s">
        <v>266</v>
      </c>
      <c r="E83" s="78" t="str">
        <f t="shared" ref="E83:E103" si="3">IF(D83="","",""""&amp;C83&amp;" "&amp;IF(C83="[FOOTER RULE - STRICT]",D83,IF(RIGHT(D83,6)=" | "&amp;CHAR(34)&amp;" &amp;",D83,D83&amp;"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3" s="54" t="s">
        <v>232</v>
      </c>
    </row>
    <row r="84" spans="2:6">
      <c r="B84" s="54" t="s">
        <v>230</v>
      </c>
      <c r="C84" s="54" t="s">
        <v>251</v>
      </c>
      <c r="D84" s="95" t="s">
        <v>261</v>
      </c>
      <c r="E84" s="78" t="str">
        <f t="shared" si="3"/>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4" s="54" t="s">
        <v>232</v>
      </c>
    </row>
    <row r="85" spans="2:6">
      <c r="B85" s="54" t="s">
        <v>230</v>
      </c>
      <c r="C85" s="54" t="s">
        <v>252</v>
      </c>
      <c r="D85" s="95" t="s">
        <v>262</v>
      </c>
      <c r="E85" s="78" t="str">
        <f t="shared" si="3"/>
        <v>"[CONTEXT] You are helping a Junior Developer who is " &amp; IF(UPPER(H9)="PROJECT", "building a PROJECT: " &amp; I9 &amp; ". Topics applied in this project: " &amp; B9 &amp; ". Project objective: " &amp; J9, "learning: " &amp; I9 &amp; ". Topic details: " &amp; J9) &amp; " | " &amp;</v>
      </c>
      <c r="F85" s="54" t="s">
        <v>232</v>
      </c>
    </row>
    <row r="86" spans="2:6">
      <c r="B86" s="54" t="s">
        <v>230</v>
      </c>
      <c r="C86" s="54" t="s">
        <v>238</v>
      </c>
      <c r="D86" s="95" t="s">
        <v>291</v>
      </c>
      <c r="E86" s="78"/>
      <c r="F86" s="54"/>
    </row>
    <row r="87" spans="2:6">
      <c r="B87" s="54" t="s">
        <v>230</v>
      </c>
      <c r="C87" s="54" t="s">
        <v>177</v>
      </c>
      <c r="D87" s="95" t="s">
        <v>264</v>
      </c>
      <c r="E87" s="78" t="str">
        <f t="shared" si="3"/>
        <v>"[LANGUAGE CONSISTENCY RULE] ALL output text MUST be written strictly in (" &amp; $B$6 &amp; "). | " &amp;</v>
      </c>
      <c r="F87" s="54" t="s">
        <v>232</v>
      </c>
    </row>
    <row r="88" spans="2:6">
      <c r="B88" s="54" t="s">
        <v>230</v>
      </c>
      <c r="C88" s="54" t="s">
        <v>550</v>
      </c>
      <c r="D88" s="95" t="s">
        <v>542</v>
      </c>
      <c r="E88" s="78" t="str">
        <f t="shared" si="3"/>
        <v>"[LANGUAGE SEED CONTEXT] " &amp; IF($AE$7 = "", "Language Seed Not Necessary", "You MUST strictly follow this seed context to enhance, adapt, and naturalize your tone, vocabulary, and instructional quality in " &amp; $B$6 &amp; ": " &amp; $AE$7) &amp; " | " &amp;</v>
      </c>
      <c r="F88" s="54" t="s">
        <v>232</v>
      </c>
    </row>
    <row r="89" spans="2:6">
      <c r="B89" s="54" t="s">
        <v>230</v>
      </c>
      <c r="C89" s="54" t="s">
        <v>226</v>
      </c>
      <c r="D89" s="95" t="s">
        <v>267</v>
      </c>
      <c r="E89" s="78" t="str">
        <f>IF(D89="","",""""&amp;C89&amp;" "&amp;IF(C89="[FOOTER RULE - STRICT]",D89,IF(RIGHT(D89,6)=" | "&amp;CHAR(34)&amp;" &amp;",D89,D89&amp;" | "&amp;CHAR(34)&amp;" &amp;")))</f>
        <v>"[LANGUAGE] " &amp; $B$6 &amp;" | " &amp;</v>
      </c>
      <c r="F89" s="54" t="s">
        <v>232</v>
      </c>
    </row>
    <row r="90" spans="2:6">
      <c r="B90" s="54" t="s">
        <v>231</v>
      </c>
      <c r="C90" s="54" t="s">
        <v>241</v>
      </c>
      <c r="D90" s="95"/>
      <c r="E90" s="78" t="str">
        <f t="shared" ref="E90:E91" si="4">IF(D90="","",""""&amp;C90&amp;" "&amp;IF(C90="[FOOTER RULE - STRICT]",D90,IF(RIGHT(D90,6)=" | "&amp;CHAR(34)&amp;" &amp;",D90,D90&amp;" | "&amp;CHAR(34)&amp;" &amp;")))</f>
        <v/>
      </c>
      <c r="F90" s="54" t="s">
        <v>232</v>
      </c>
    </row>
    <row r="91" spans="2:6">
      <c r="B91" s="54" t="s">
        <v>231</v>
      </c>
      <c r="C91" s="54" t="s">
        <v>241</v>
      </c>
      <c r="D91" s="95"/>
      <c r="E91" s="78" t="str">
        <f t="shared" si="4"/>
        <v/>
      </c>
      <c r="F91" s="54" t="s">
        <v>232</v>
      </c>
    </row>
    <row r="92" spans="2:6">
      <c r="B92" s="54" t="s">
        <v>231</v>
      </c>
      <c r="C92" s="54" t="s">
        <v>258</v>
      </c>
      <c r="D92" s="95" t="s">
        <v>269</v>
      </c>
      <c r="E92" s="78" t="str">
        <f>IF(D92="","",""""&amp;C92&amp;" "&amp;IF(C92="[FOOTER RULE - STRICT]",D92,IF(RIGHT(D92,6)=" | "&amp;CHAR(34)&amp;" &amp;",D92,D92&amp;" | "&amp;CHAR(34)&amp;" &amp;")))</f>
        <v>"[ARCHITECTURAL CONSTRAINTS] "&amp; IF(G9="Beginner","Do NOT use functions unless absolutely required by the concept. Use flat, linear scripts. NO classes. ", IF(G9="Intermediate","MUST use modular functions ONLY IF the student attempted them or the exercise explicitly demands it. Do NOT over-refactor flat scripts just to make them modular. NO classes. ","MUST use modular functions appropriately for architecture and clarity. ")) &amp; " | " &amp;</v>
      </c>
      <c r="F92" s="54" t="s">
        <v>232</v>
      </c>
    </row>
    <row r="93" spans="2:6">
      <c r="B93" s="54" t="s">
        <v>231</v>
      </c>
      <c r="C93" s="54" t="s">
        <v>259</v>
      </c>
      <c r="D93" s="95" t="s">
        <v>268</v>
      </c>
      <c r="E93" s="78" t="str">
        <f>IF(D93="","",""""&amp;C93&amp;" "&amp;IF(C93="[FOOTER RULE - STRICT]",D93,IF(RIGHT(D93,6)=" | "&amp;CHAR(34)&amp;" &amp;",D93,D93&amp;" | "&amp;CHAR(34)&amp;" &amp;")))</f>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 IF(AJ9&lt;&gt;"", "[MENTOR CONTEXT ALERT] Be aware of the following infrastructure limitation for this exercise: " &amp; AJ9 &amp; " Use this knowledge to reassure the student if they present an environment error. | ", "") &amp; " | " &amp;</v>
      </c>
      <c r="F93" s="54" t="s">
        <v>232</v>
      </c>
    </row>
    <row r="94" spans="2:6">
      <c r="B94" s="85" t="s">
        <v>300</v>
      </c>
      <c r="C94" s="54" t="s">
        <v>179</v>
      </c>
      <c r="D94" s="95" t="s">
        <v>265</v>
      </c>
      <c r="E94" s="78" t="str">
        <f t="shared" si="3"/>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4" s="54" t="s">
        <v>232</v>
      </c>
    </row>
    <row r="95" spans="2:6">
      <c r="B95" s="85" t="s">
        <v>300</v>
      </c>
      <c r="C95" s="54" t="s">
        <v>253</v>
      </c>
      <c r="D95" s="95" t="s">
        <v>270</v>
      </c>
      <c r="E95" s="78" t="str">
        <f t="shared" si="3"/>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5" s="54" t="s">
        <v>232</v>
      </c>
    </row>
    <row r="96" spans="2:6">
      <c r="B96" s="85" t="s">
        <v>300</v>
      </c>
      <c r="C96" s="54" t="s">
        <v>167</v>
      </c>
      <c r="D96" s="95" t="s">
        <v>263</v>
      </c>
      <c r="E96" s="78" t="str">
        <f>IF(D96="","",""""&amp;C96&amp;" "&amp;IF(C96="[FOOTER RULE - STRICT]",D96,IF(RIGHT(D96,6)=" | "&amp;CHAR(34)&amp;" &amp;",D96,D96&amp;" | "&amp;CHAR(34)&amp;" &amp;")))</f>
        <v>"[TASK] Analyze the student's code and explanation. If the code is perfect, congratulate them warmly and provide 2 'Bonus Challenges'. Otherwise, follow the 2-PHASE MENTORING PROTOCOL | " &amp;</v>
      </c>
      <c r="F96" s="54" t="s">
        <v>232</v>
      </c>
    </row>
    <row r="97" spans="2:6">
      <c r="B97" s="85" t="s">
        <v>300</v>
      </c>
      <c r="C97" s="54" t="s">
        <v>254</v>
      </c>
      <c r="D97" s="95" t="s">
        <v>347</v>
      </c>
      <c r="E97" s="78" t="str">
        <f t="shared" si="3"/>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F97" s="54" t="s">
        <v>232</v>
      </c>
    </row>
    <row r="98" spans="2:6">
      <c r="B98" s="85" t="s">
        <v>300</v>
      </c>
      <c r="C98" s="54" t="s">
        <v>255</v>
      </c>
      <c r="D98" s="95" t="s">
        <v>343</v>
      </c>
      <c r="E98" s="78" t="str">
        <f t="shared" si="3"/>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F98" s="54" t="s">
        <v>232</v>
      </c>
    </row>
    <row r="99" spans="2:6">
      <c r="B99" s="85" t="s">
        <v>300</v>
      </c>
      <c r="C99" s="54" t="s">
        <v>256</v>
      </c>
      <c r="D99" s="95" t="s">
        <v>346</v>
      </c>
      <c r="E99" s="78" t="str">
        <f t="shared" si="3"/>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99" s="54" t="s">
        <v>232</v>
      </c>
    </row>
    <row r="100" spans="2:6">
      <c r="B100" s="85" t="s">
        <v>300</v>
      </c>
      <c r="C100" s="54" t="s">
        <v>257</v>
      </c>
      <c r="D100" s="95" t="s">
        <v>271</v>
      </c>
      <c r="E100" s="78" t="str">
        <f t="shared" si="3"/>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0" s="54" t="s">
        <v>232</v>
      </c>
    </row>
    <row r="101" spans="2:6">
      <c r="B101" s="85" t="s">
        <v>300</v>
      </c>
      <c r="C101" s="54" t="s">
        <v>260</v>
      </c>
      <c r="D101" s="95" t="s">
        <v>344</v>
      </c>
      <c r="E101" s="78" t="str">
        <f t="shared" si="3"/>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1" s="54" t="s">
        <v>232</v>
      </c>
    </row>
    <row r="102" spans="2:6">
      <c r="B102" s="85" t="s">
        <v>300</v>
      </c>
      <c r="C102" s="54" t="s">
        <v>223</v>
      </c>
      <c r="D102" s="95" t="s">
        <v>643</v>
      </c>
      <c r="E102" s="78" t="str">
        <f t="shared" si="3"/>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2" s="54" t="s">
        <v>232</v>
      </c>
    </row>
    <row r="103" spans="2:6">
      <c r="B103" s="85" t="s">
        <v>300</v>
      </c>
      <c r="C103" s="54" t="s">
        <v>228</v>
      </c>
      <c r="D103" s="95" t="s">
        <v>345</v>
      </c>
      <c r="E103" s="78" t="str">
        <f t="shared" si="3"/>
        <v>"[FOOTER RULE - STRICT] End your response with: '--- ⚡ *Coding5s Mentor System — Eliminating Epistemic Debt*' | ","")</v>
      </c>
      <c r="F103" s="54" t="s">
        <v>232</v>
      </c>
    </row>
  </sheetData>
  <conditionalFormatting sqref="B1:B1048576">
    <cfRule type="cellIs" dxfId="59" priority="10" operator="equal">
      <formula>"The Immutable ""Kernel"""</formula>
    </cfRule>
    <cfRule type="cellIs" dxfId="58" priority="11" operator="equal">
      <formula>"Paradigm &amp; Ecosystem"</formula>
    </cfRule>
    <cfRule type="cellIs" dxfId="57" priority="12" operator="equal">
      <formula>"Global Variables &amp; Configuration"</formula>
    </cfRule>
  </conditionalFormatting>
  <conditionalFormatting sqref="C4:C50">
    <cfRule type="expression" dxfId="56" priority="7">
      <formula>$B4="The Immutable Kernel"</formula>
    </cfRule>
    <cfRule type="expression" dxfId="55" priority="8">
      <formula>$B4="Paradigm &amp; Ecosystem"</formula>
    </cfRule>
    <cfRule type="expression" dxfId="54" priority="9">
      <formula>$B4="Global Variables &amp; Configuration"</formula>
    </cfRule>
  </conditionalFormatting>
  <conditionalFormatting sqref="C55:C78">
    <cfRule type="expression" dxfId="53" priority="4">
      <formula>$B55="The Immutable Kernel"</formula>
    </cfRule>
    <cfRule type="expression" dxfId="52" priority="5">
      <formula>$B55="Paradigm &amp; Ecosystem"</formula>
    </cfRule>
    <cfRule type="expression" dxfId="51" priority="6">
      <formula>$B55="Global Variables &amp; Configuration"</formula>
    </cfRule>
  </conditionalFormatting>
  <conditionalFormatting sqref="C83:C103">
    <cfRule type="expression" dxfId="50" priority="1">
      <formula>$B83="The Immutable Kernel"</formula>
    </cfRule>
    <cfRule type="expression" dxfId="49" priority="2">
      <formula>$B83="Paradigm &amp; Ecosystem"</formula>
    </cfRule>
    <cfRule type="expression" dxfId="48" priority="3">
      <formula>$B83="Global Variables &amp; Configuration"</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B2:AC100"/>
  <sheetViews>
    <sheetView showGridLines="0" topLeftCell="A83"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6" customWidth="1"/>
    <col min="6" max="6" width="4" customWidth="1"/>
  </cols>
  <sheetData>
    <row r="2" spans="2:29" ht="36">
      <c r="B2" s="79" t="s">
        <v>500</v>
      </c>
      <c r="D2" s="82" t="s">
        <v>299</v>
      </c>
      <c r="H2" s="83" t="s">
        <v>297</v>
      </c>
      <c r="T2" s="83" t="s">
        <v>298</v>
      </c>
    </row>
    <row r="3" spans="2:29">
      <c r="B3" s="77" t="s">
        <v>229</v>
      </c>
      <c r="C3" s="77" t="s">
        <v>639</v>
      </c>
      <c r="D3" s="77" t="s">
        <v>640</v>
      </c>
      <c r="E3" s="89" t="s">
        <v>237</v>
      </c>
      <c r="F3" s="4" t="s">
        <v>232</v>
      </c>
      <c r="AC3" t="s">
        <v>232</v>
      </c>
    </row>
    <row r="4" spans="2:29">
      <c r="B4" s="76" t="s">
        <v>230</v>
      </c>
      <c r="C4" s="54" t="s">
        <v>165</v>
      </c>
      <c r="D4" s="94" t="s">
        <v>301</v>
      </c>
      <c r="E4" s="78" t="str">
        <f t="shared" ref="E4:E41" si="0">IF(D4="","",""""&amp;C4&amp;" "&amp;IF(C4="[FOOTER RULE - STRICT]",D4,IF(RIGHT(D4,6)=" | "&amp;CHAR(34)&amp;" &amp;",D4,D4&amp;" | "&amp;CHAR(34)&amp;" &amp;")))</f>
        <v>"[ROLE] Careless " &amp; $I$2 &amp; " Developer | " &amp;</v>
      </c>
      <c r="F4" s="54" t="s">
        <v>232</v>
      </c>
    </row>
    <row r="5" spans="2:29">
      <c r="B5" s="76" t="s">
        <v>230</v>
      </c>
      <c r="C5" s="54" t="s">
        <v>167</v>
      </c>
      <c r="D5" s="94" t="s">
        <v>302</v>
      </c>
      <c r="E5" s="78" t="str">
        <f t="shared" si="0"/>
        <v>"[TASK] Generate debugging challenges in " &amp; $I$2 &amp; " | | " &amp;</v>
      </c>
      <c r="F5" s="54" t="s">
        <v>232</v>
      </c>
    </row>
    <row r="6" spans="2:29">
      <c r="B6" s="76" t="s">
        <v>230</v>
      </c>
      <c r="C6" s="54" t="s">
        <v>169</v>
      </c>
      <c r="D6" s="94" t="s">
        <v>303</v>
      </c>
      <c r="E6" s="78" t="str">
        <f t="shared" si="0"/>
        <v>"[TOPIC] " &amp; I9 &amp; " | | " &amp;</v>
      </c>
      <c r="F6" s="54" t="s">
        <v>232</v>
      </c>
    </row>
    <row r="7" spans="2:29">
      <c r="B7" s="76" t="s">
        <v>230</v>
      </c>
      <c r="C7" s="54" t="s">
        <v>171</v>
      </c>
      <c r="D7" s="94" t="s">
        <v>304</v>
      </c>
      <c r="E7" s="78" t="str">
        <f t="shared" si="0"/>
        <v>"[LEVEL] " &amp; G9 &amp; " | | " &amp;</v>
      </c>
      <c r="F7" s="54" t="s">
        <v>232</v>
      </c>
    </row>
    <row r="8" spans="2:29">
      <c r="B8" s="76" t="s">
        <v>230</v>
      </c>
      <c r="C8" s="54" t="s">
        <v>173</v>
      </c>
      <c r="D8" s="94" t="s">
        <v>305</v>
      </c>
      <c r="E8" s="78" t="str">
        <f t="shared" si="0"/>
        <v>"[COUNT] " &amp; D9 &amp; " challenges | " &amp;</v>
      </c>
      <c r="F8" s="54" t="s">
        <v>232</v>
      </c>
    </row>
    <row r="9" spans="2:29">
      <c r="B9" s="76" t="s">
        <v>230</v>
      </c>
      <c r="C9" s="54" t="s">
        <v>238</v>
      </c>
      <c r="D9" s="94" t="s">
        <v>291</v>
      </c>
      <c r="E9" s="78" t="str">
        <f t="shared" si="0"/>
        <v>"[LIBRARY BEING LEARNED] " &amp; $I$3 &amp; " | " &amp;</v>
      </c>
      <c r="F9" s="54" t="s">
        <v>232</v>
      </c>
    </row>
    <row r="10" spans="2:29">
      <c r="B10" s="76" t="s">
        <v>230</v>
      </c>
      <c r="C10" s="54" t="s">
        <v>233</v>
      </c>
      <c r="D10" s="94"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223</v>
      </c>
      <c r="D11" s="94" t="s">
        <v>644</v>
      </c>
      <c r="E11" s="78"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232</v>
      </c>
    </row>
    <row r="12" spans="2:29">
      <c r="B12" s="76" t="s">
        <v>230</v>
      </c>
      <c r="C12" s="54" t="s">
        <v>177</v>
      </c>
      <c r="D12" s="94" t="s">
        <v>178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232</v>
      </c>
    </row>
    <row r="13" spans="2:29">
      <c r="B13" s="76" t="s">
        <v>230</v>
      </c>
      <c r="C13" s="54" t="s">
        <v>550</v>
      </c>
      <c r="D13" s="94" t="s">
        <v>542</v>
      </c>
      <c r="E13" s="78" t="str">
        <f t="shared" si="0"/>
        <v>"[LANGUAGE SEED CONTEXT] " &amp; IF($AE$7 = "", "Language Seed Not Necessary", "You MUST strictly follow this seed context to enhance, adapt, and naturalize your tone, vocabulary, and instructional quality in " &amp; $B$6 &amp; ": " &amp; $AE$7) &amp; " | " &amp;</v>
      </c>
      <c r="F13" s="54" t="s">
        <v>232</v>
      </c>
    </row>
    <row r="14" spans="2:29">
      <c r="B14" s="84" t="s">
        <v>231</v>
      </c>
      <c r="C14" s="54" t="s">
        <v>241</v>
      </c>
      <c r="D14" s="94"/>
      <c r="E14" s="78" t="str">
        <f t="shared" si="0"/>
        <v/>
      </c>
      <c r="F14" s="54" t="s">
        <v>232</v>
      </c>
    </row>
    <row r="15" spans="2:29">
      <c r="B15" s="84" t="s">
        <v>231</v>
      </c>
      <c r="C15" s="54" t="s">
        <v>241</v>
      </c>
      <c r="D15" s="94"/>
      <c r="E15" s="78" t="str">
        <f t="shared" si="0"/>
        <v/>
      </c>
      <c r="F15" s="54" t="s">
        <v>232</v>
      </c>
    </row>
    <row r="16" spans="2:29">
      <c r="B16" s="84" t="s">
        <v>231</v>
      </c>
      <c r="C16" s="54" t="s">
        <v>195</v>
      </c>
      <c r="D16" s="94" t="s">
        <v>306</v>
      </c>
      <c r="E16" s="78" t="str">
        <f t="shared" si="0"/>
        <v>"[FILE HANDLING RULE] Use correct loaders and enforce encoding='utf-8' and newline='' when applicable | " &amp;</v>
      </c>
      <c r="F16" s="54" t="s">
        <v>232</v>
      </c>
    </row>
    <row r="17" spans="2:6">
      <c r="B17" s="84" t="s">
        <v>231</v>
      </c>
      <c r="C17" s="54" t="s">
        <v>197</v>
      </c>
      <c r="D17" s="94" t="s">
        <v>307</v>
      </c>
      <c r="E17" s="78" t="str">
        <f t="shared" si="0"/>
        <v>"[DATA TYPE RULE] Explicit casting required before comparisons or calculations | " &amp;</v>
      </c>
      <c r="F17" s="54" t="s">
        <v>232</v>
      </c>
    </row>
    <row r="18" spans="2:6">
      <c r="B18" s="54" t="s">
        <v>231</v>
      </c>
      <c r="C18" s="54" t="s">
        <v>308</v>
      </c>
      <c r="D18" s="94" t="s">
        <v>309</v>
      </c>
      <c r="E18" s="78" t="str">
        <f t="shared" si="0"/>
        <v>"[ENV USAGE RULE] Environment variables may be used but bugs MUST exist ONLY in code logic, NEVER in config files | " &amp;</v>
      </c>
      <c r="F18" s="54" t="s">
        <v>232</v>
      </c>
    </row>
    <row r="19" spans="2:6">
      <c r="B19" s="54" t="s">
        <v>231</v>
      </c>
      <c r="C19" s="54" t="s">
        <v>184</v>
      </c>
      <c r="D19" s="94" t="s">
        <v>310</v>
      </c>
      <c r="E19" s="78" t="str">
        <f t="shared" si="0"/>
        <v>"[CODE CONSTRAINTS] Each challenge MUST include: - Internal data OR dataset usage (based on DATA RULE) - At least 1 loop (when applicable) - At least 1 print statement - " &amp; IF(G9="Beginner", "5–15", IF(G9="Intermediate", "10–25", "15–35")) &amp; " lines of EXECUTABLE code per example (STRICT: Do NOT count blank lines towards this limit) " &amp; IF(G9&lt;&gt;"Advanced", "- NO classes ", "") &amp; "- EXACTLY 1 function - EXACTLY 1 function call - NO global executable code EXCEPT the single function call | " &amp;</v>
      </c>
      <c r="F19" s="54" t="s">
        <v>232</v>
      </c>
    </row>
    <row r="20" spans="2:6">
      <c r="B20" s="54" t="s">
        <v>300</v>
      </c>
      <c r="C20" s="54" t="s">
        <v>194</v>
      </c>
      <c r="D20" s="94" t="s">
        <v>311</v>
      </c>
      <c r="E20" s="78" t="str">
        <f t="shared" si="0"/>
        <v>"[INTRO RULE] The intro MUST be a dynamically generated, urgent, unprofessional email in " &amp; $B$6 &amp; " with this EXACT format: '📥 From: [Random Dev Name]' / '📤 To: [Insert my user name if you know it from context, otherwise use " &amp; $I$2 &amp; " Developer]' / 'Subject: [Generate a funny, desperate Subject]'. Body MUST be unique every time. Do NOT copy this example exactly, but use this vibe: 'Ay, no sé ni qué hora es, pero aquí tienes estas cosas que apenas funcionan. Arréglalo tú si tanto te importa el orden. No consigo que corran. Ayúdame y luego te invito al almuerzo. El jefe urge...'. Make it short, informal, and funny for the student. IMMEDIATELY AFTER the email body, you MUST include this exact instruction block translated to " &amp; $B$6 &amp; ": '🚨 Your objective in this lesson: You must copy the code blocks from each Challenge exactly as they are and paste them into your IDE. Then you have to fix all the errors in the code until you achieve the exact Expected Output when running the program.' | " &amp;</v>
      </c>
      <c r="F20" s="54" t="s">
        <v>232</v>
      </c>
    </row>
    <row r="21" spans="2:6">
      <c r="B21" s="54" t="s">
        <v>300</v>
      </c>
      <c r="C21" s="54" t="s">
        <v>312</v>
      </c>
      <c r="D21" s="94" t="s">
        <v>313</v>
      </c>
      <c r="E21" s="78" t="str">
        <f t="shared" si="0"/>
        <v>"[COMMENT RULE] Do NOT include comments that reveal bugs | " &amp;</v>
      </c>
      <c r="F21" s="54" t="s">
        <v>232</v>
      </c>
    </row>
    <row r="22" spans="2:6">
      <c r="B22" s="54" t="s">
        <v>300</v>
      </c>
      <c r="C22" s="54" t="s">
        <v>215</v>
      </c>
      <c r="D22" s="94" t="s">
        <v>314</v>
      </c>
      <c r="E22" s="78" t="str">
        <f t="shared" si="0"/>
        <v>"[FORMAT RULE] Only valid markdown code blocks allowed | " &amp;</v>
      </c>
      <c r="F22" s="54" t="s">
        <v>232</v>
      </c>
    </row>
    <row r="23" spans="2:6">
      <c r="B23" s="54" t="s">
        <v>300</v>
      </c>
      <c r="C23" s="54" t="s">
        <v>217</v>
      </c>
      <c r="D23" s="94" t="s">
        <v>315</v>
      </c>
      <c r="E23" s="78" t="str">
        <f t="shared" si="0"/>
        <v>"[LANGUAGE TAG RULE] ALWAYS label markdown code blocks with the correct underlying programming language (e.g., python, javascript, sql) | " &amp;</v>
      </c>
      <c r="F23" s="54" t="s">
        <v>232</v>
      </c>
    </row>
    <row r="24" spans="2:6">
      <c r="B24" s="54" t="s">
        <v>300</v>
      </c>
      <c r="C24" s="54" t="s">
        <v>316</v>
      </c>
      <c r="D24" s="94" t="s">
        <v>317</v>
      </c>
      <c r="E24" s="78" t="str">
        <f t="shared" si="0"/>
        <v>"[STRICT MODE] If ANY rule is violated, regenerate entire response | " &amp;</v>
      </c>
      <c r="F24" s="54" t="s">
        <v>232</v>
      </c>
    </row>
    <row r="25" spans="2:6">
      <c r="B25" s="54" t="s">
        <v>300</v>
      </c>
      <c r="C25" s="54" t="s">
        <v>175</v>
      </c>
      <c r="D25" s="94" t="s">
        <v>318</v>
      </c>
      <c r="E25" s="78" t="str">
        <f t="shared" si="0"/>
        <v>"[PERSONA RULE] Use a careless, messy, slightly frustrated developer tone | " &amp;</v>
      </c>
      <c r="F25" s="54" t="s">
        <v>232</v>
      </c>
    </row>
    <row r="26" spans="2:6">
      <c r="B26" s="54" t="s">
        <v>300</v>
      </c>
      <c r="C26" s="54" t="s">
        <v>182</v>
      </c>
      <c r="D26" s="94" t="s">
        <v>319</v>
      </c>
      <c r="E26" s="78"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232</v>
      </c>
    </row>
    <row r="27" spans="2:6">
      <c r="B27" s="54" t="s">
        <v>300</v>
      </c>
      <c r="C27" s="54" t="s">
        <v>224</v>
      </c>
      <c r="D27" s="94" t="s">
        <v>320</v>
      </c>
      <c r="E27" s="78" t="str">
        <f t="shared" si="0"/>
        <v>"[OUTPUT] Only header, dataset summary (if any), email intro, challenges, and footer | " &amp;</v>
      </c>
      <c r="F27" s="54" t="s">
        <v>232</v>
      </c>
    </row>
    <row r="28" spans="2:6">
      <c r="B28" s="54" t="s">
        <v>300</v>
      </c>
      <c r="C28" s="54" t="s">
        <v>321</v>
      </c>
      <c r="D28" s="94" t="s">
        <v>322</v>
      </c>
      <c r="E28" s="78" t="str">
        <f t="shared" si="0"/>
        <v>"[STRUCTURE RULE] Do NOT rename sections. Do NOT add titles. Do NOT add extra text (except when required by SUPPORT FILES RULE) | " &amp;</v>
      </c>
      <c r="F28" s="54" t="s">
        <v>232</v>
      </c>
    </row>
    <row r="29" spans="2:6">
      <c r="B29" s="54" t="s">
        <v>300</v>
      </c>
      <c r="C29" s="54" t="s">
        <v>220</v>
      </c>
      <c r="D29" s="94" t="s">
        <v>323</v>
      </c>
      <c r="E29" s="78" t="str">
        <f t="shared" si="0"/>
        <v>"[CONSISTENCY RULE] All challenges MUST have similar complexity and length | " &amp;</v>
      </c>
      <c r="F29" s="54" t="s">
        <v>232</v>
      </c>
    </row>
    <row r="30" spans="2:6">
      <c r="B30" s="54" t="s">
        <v>300</v>
      </c>
      <c r="C30" s="54" t="s">
        <v>324</v>
      </c>
      <c r="D30" s="94" t="s">
        <v>325</v>
      </c>
      <c r="E30" s="78" t="str">
        <f t="shared" si="0"/>
        <v>"[BUG COMPLEXITY RULE] Must align with score (3 basic, 4 intermediate, 5 multi-step) | " &amp;</v>
      </c>
      <c r="F30" s="54" t="s">
        <v>232</v>
      </c>
    </row>
    <row r="31" spans="2:6">
      <c r="B31" s="54" t="s">
        <v>300</v>
      </c>
      <c r="C31" s="54" t="s">
        <v>326</v>
      </c>
      <c r="D31" s="94" t="s">
        <v>327</v>
      </c>
      <c r="E31" s="78" t="str">
        <f t="shared" si="0"/>
        <v>"[BUG RULE] Each challenge MUST include 2–3 bugs. | " &amp;</v>
      </c>
      <c r="F31" s="54" t="s">
        <v>232</v>
      </c>
    </row>
    <row r="32" spans="2:6">
      <c r="B32" s="54" t="s">
        <v>300</v>
      </c>
      <c r="C32" s="54" t="s">
        <v>328</v>
      </c>
      <c r="D32" s="94" t="s">
        <v>329</v>
      </c>
      <c r="E32" s="78" t="str">
        <f t="shared" si="0"/>
        <v>"[CORRECTNESS RULE] Code MUST contain a deliberate mix of errors across three dimensions: 1. Syntax Errors (e.g., mismatched delimiters, invalid indentation, invalid syntax, SyntaxError). 2. Runtime Exceptions (e.g., TypeError when mixing types, ValueError with invalid arguments, IndexError on collections, KeyError on dictionaries, ZeroDivisionError). 3. Logic Errors (e.g., incorrect Boolean logic, off-by-one errors in loops, wrong mathematical formulas, variable shadowing, or incorrect use of mutable defaults). Errors MUST be realistic and mimic common mistakes made by junior developers in production-like environments. | " &amp;</v>
      </c>
      <c r="F32" s="54" t="s">
        <v>232</v>
      </c>
    </row>
    <row r="33" spans="2:6">
      <c r="B33" s="54" t="s">
        <v>300</v>
      </c>
      <c r="C33" s="54" t="s">
        <v>281</v>
      </c>
      <c r="D33" s="94" t="s">
        <v>330</v>
      </c>
      <c r="E33" s="78" t="str">
        <f t="shared" si="0"/>
        <v>"[EXECUTION RULE] Code must fail due to syntax errors, runtime exceptions, or produce incorrect output | " &amp;</v>
      </c>
      <c r="F33" s="54" t="s">
        <v>232</v>
      </c>
    </row>
    <row r="34" spans="2:6">
      <c r="B34" s="54" t="s">
        <v>300</v>
      </c>
      <c r="C34" s="54" t="s">
        <v>179</v>
      </c>
      <c r="D34" s="94" t="s">
        <v>331</v>
      </c>
      <c r="E34" s="78" t="str">
        <f t="shared" si="0"/>
        <v>"[DATA RULE - STRICT] A dataset MAY be provided in THIS CURRENT PROMPT. If a NEW dataset IS attached to THIS prompt, you MUST: 1. Detect and acknowledge it BEFORE challenges 2. Explicitly state file type 3. Describe structure 4. List columns or fields 5. Infer data types 6. Display dataset summary IMMEDIATELY AFTER THE HEADER 7. State ALL challenges use it 8. Use it directly (DO NOT recreate data). If NO dataset is provided IN THIS CURRENT PROMPT: - STRICT: You MUST explicitly state 'No synthetic data file was provided. Generating dummy data.' (translate this phrase to " &amp; $B$6 &amp; ") - Generate minimal internal dummy data - NO summary | " &amp;</v>
      </c>
      <c r="F34" s="54" t="s">
        <v>232</v>
      </c>
    </row>
    <row r="35" spans="2:6">
      <c r="B35" s="54" t="s">
        <v>300</v>
      </c>
      <c r="C35" s="54" t="s">
        <v>332</v>
      </c>
      <c r="D35" s="94" t="s">
        <v>333</v>
      </c>
      <c r="E35" s="78"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232</v>
      </c>
    </row>
    <row r="36" spans="2:6">
      <c r="B36" s="54" t="s">
        <v>300</v>
      </c>
      <c r="C36" s="54" t="s">
        <v>180</v>
      </c>
      <c r="D36" s="94" t="s">
        <v>334</v>
      </c>
      <c r="E36" s="78" t="str">
        <f t="shared" si="0"/>
        <v>"[DATA SUMMARY FORMAT RULE] Dataset Summary: - File Type: - Columns / Fields: - Data Types: - Notes: | " &amp;</v>
      </c>
      <c r="F36" s="54" t="s">
        <v>232</v>
      </c>
    </row>
    <row r="37" spans="2:6">
      <c r="B37" s="54" t="s">
        <v>300</v>
      </c>
      <c r="C37" s="54" t="s">
        <v>335</v>
      </c>
      <c r="D37" s="94" t="s">
        <v>336</v>
      </c>
      <c r="E37" s="78" t="str">
        <f t="shared" si="0"/>
        <v>"[SUPPORT FILES RULE - STRICT] If env/config is used, MUST include: 1. Instructional sentence 2. File content in markdown code block 3. BEFORE the broken code | | " &amp;</v>
      </c>
      <c r="F37" s="54" t="s">
        <v>232</v>
      </c>
    </row>
    <row r="38" spans="2:6">
      <c r="B38" s="54" t="s">
        <v>300</v>
      </c>
      <c r="C38" s="54" t="s">
        <v>337</v>
      </c>
      <c r="D38" s="94" t="s">
        <v>338</v>
      </c>
      <c r="E38" s="78" t="str">
        <f t="shared" si="0"/>
        <v>"[SUPPORT FILES QUALITY RULE] Support files (.env, .env.example, .gitignore) MUST be fully correct and contain NO bugs | " &amp;</v>
      </c>
      <c r="F38" s="54" t="s">
        <v>232</v>
      </c>
    </row>
    <row r="39" spans="2:6">
      <c r="B39" s="54" t="s">
        <v>300</v>
      </c>
      <c r="C39" s="54" t="s">
        <v>339</v>
      </c>
      <c r="D39" s="94" t="s">
        <v>340</v>
      </c>
      <c r="E39" s="78" t="str">
        <f t="shared" si="0"/>
        <v>"[NO SOLUTION RULE - STRICT] You are generating an EXAM. You MUST NOT provide the fixed code, bug diagnosis, hints, explanations, or takeaways. Output ONLY the broken code. Do NOT solve your own challenges. Let the student find the bugs. | " &amp;</v>
      </c>
      <c r="F39" s="54" t="s">
        <v>232</v>
      </c>
    </row>
    <row r="40" spans="2:6">
      <c r="B40" s="54" t="s">
        <v>300</v>
      </c>
      <c r="C40" s="54" t="s">
        <v>228</v>
      </c>
      <c r="D40" s="94" t="s">
        <v>342</v>
      </c>
      <c r="E40" s="78" t="str">
        <f t="shared" si="0"/>
        <v>"[FOOTER RULE - STRICT] End your entire response EXACTLY with this markdown string (ensure all code blocks are closed before it):" &amp; CHAR(10) &amp; "---" &amp; CHAR(10) &amp; "⚡ Coding5s System - Learn Programming by Writing Code - Coding5S.com",</v>
      </c>
      <c r="F40" s="54" t="s">
        <v>232</v>
      </c>
    </row>
    <row r="41" spans="2:6">
      <c r="B41" s="54" t="s">
        <v>300</v>
      </c>
      <c r="C41" s="54"/>
      <c r="D41" s="94"/>
      <c r="E41" s="78" t="str">
        <f t="shared" si="0"/>
        <v/>
      </c>
      <c r="F41" s="54" t="s">
        <v>232</v>
      </c>
    </row>
    <row r="42" spans="2:6">
      <c r="B42" s="54" t="s">
        <v>300</v>
      </c>
      <c r="C42" s="54"/>
      <c r="D42" s="94"/>
      <c r="E42" s="89" t="s">
        <v>341</v>
      </c>
      <c r="F42" s="54"/>
    </row>
    <row r="43" spans="2:6">
      <c r="B43" s="75"/>
      <c r="C43" s="75"/>
      <c r="E43" s="87"/>
    </row>
    <row r="44" spans="2:6">
      <c r="B44" s="75"/>
      <c r="C44" s="75"/>
      <c r="E44" s="87"/>
    </row>
    <row r="45" spans="2:6" ht="36">
      <c r="B45" s="80" t="s">
        <v>499</v>
      </c>
      <c r="C45" s="75"/>
      <c r="E45" s="87"/>
    </row>
    <row r="46" spans="2:6">
      <c r="B46" s="77" t="s">
        <v>286</v>
      </c>
      <c r="C46" s="77" t="s">
        <v>639</v>
      </c>
      <c r="D46" s="77" t="s">
        <v>640</v>
      </c>
      <c r="E46" s="89" t="s">
        <v>287</v>
      </c>
      <c r="F46" s="32" t="s">
        <v>232</v>
      </c>
    </row>
    <row r="47" spans="2:6">
      <c r="B47" s="54" t="s">
        <v>230</v>
      </c>
      <c r="C47" s="54" t="s">
        <v>165</v>
      </c>
      <c r="D47" s="94" t="s">
        <v>301</v>
      </c>
      <c r="E47" s="78" t="str">
        <f>IF(D47="","",""""&amp;C47&amp;" "&amp;IF(C47="[FOOTER RULE - STRICT]",D47,IF(RIGHT(D47,6)=" | "&amp;CHAR(34)&amp;" &amp;",D47,D47&amp;" | "&amp;CHAR(34)&amp;" &amp;")))</f>
        <v>"[ROLE] Careless " &amp; $I$2 &amp; " Developer | " &amp;</v>
      </c>
      <c r="F47" s="32" t="s">
        <v>232</v>
      </c>
    </row>
    <row r="48" spans="2:6">
      <c r="B48" s="54" t="s">
        <v>230</v>
      </c>
      <c r="C48" s="54" t="s">
        <v>167</v>
      </c>
      <c r="D48" s="94" t="s">
        <v>348</v>
      </c>
      <c r="E48" s="78" t="str">
        <f t="shared" ref="E48:E76" si="1">IF(D48="","",""""&amp;C48&amp;" "&amp;IF(C48="[FOOTER RULE - STRICT]",D48,IF(RIGHT(D48,6)=" | "&amp;CHAR(34)&amp;" &amp;",D48,D48&amp;" | "&amp;CHAR(34)&amp;" &amp;")))</f>
        <v>"[TASK] Generate debugging project in " &amp; $I$2 &amp; " | " &amp;</v>
      </c>
      <c r="F48" s="32" t="s">
        <v>232</v>
      </c>
    </row>
    <row r="49" spans="2:6">
      <c r="B49" s="54" t="s">
        <v>230</v>
      </c>
      <c r="C49" s="54" t="s">
        <v>349</v>
      </c>
      <c r="D49" s="94" t="s">
        <v>170</v>
      </c>
      <c r="E49" s="78" t="str">
        <f t="shared" si="1"/>
        <v>"[PROJECT] " &amp; I9 &amp; " | " &amp;</v>
      </c>
      <c r="F49" s="32" t="s">
        <v>232</v>
      </c>
    </row>
    <row r="50" spans="2:6">
      <c r="B50" s="54" t="s">
        <v>230</v>
      </c>
      <c r="C50" s="54" t="s">
        <v>272</v>
      </c>
      <c r="D50" s="94" t="s">
        <v>273</v>
      </c>
      <c r="E50" s="78" t="str">
        <f t="shared" si="1"/>
        <v>"[TOPICS USED] " &amp; B9 &amp; " | " &amp;</v>
      </c>
      <c r="F50" s="32" t="s">
        <v>232</v>
      </c>
    </row>
    <row r="51" spans="2:6">
      <c r="B51" s="54" t="s">
        <v>230</v>
      </c>
      <c r="C51" s="54" t="s">
        <v>171</v>
      </c>
      <c r="D51" s="94" t="s">
        <v>172</v>
      </c>
      <c r="E51" s="78" t="str">
        <f t="shared" si="1"/>
        <v>"[LEVEL] " &amp; G9 &amp; " | " &amp;</v>
      </c>
      <c r="F51" s="32" t="s">
        <v>232</v>
      </c>
    </row>
    <row r="52" spans="2:6">
      <c r="B52" s="54" t="s">
        <v>230</v>
      </c>
      <c r="C52" s="54" t="s">
        <v>224</v>
      </c>
      <c r="D52" s="94" t="s">
        <v>350</v>
      </c>
      <c r="E52" s="78" t="str">
        <f t="shared" si="1"/>
        <v>"[OUTPUT] Only header, dataset summary or statement (if any), email intro, objective, expected output, broken code, and footer | " &amp;</v>
      </c>
      <c r="F52" s="32" t="s">
        <v>232</v>
      </c>
    </row>
    <row r="53" spans="2:6">
      <c r="B53" s="54" t="s">
        <v>230</v>
      </c>
      <c r="C53" s="54" t="s">
        <v>223</v>
      </c>
      <c r="D53" s="94" t="s">
        <v>645</v>
      </c>
      <c r="E53" s="78" t="str">
        <f t="shared" si="1"/>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232</v>
      </c>
    </row>
    <row r="54" spans="2:6">
      <c r="B54" s="54" t="s">
        <v>230</v>
      </c>
      <c r="C54" s="54" t="s">
        <v>238</v>
      </c>
      <c r="D54" s="94" t="s">
        <v>291</v>
      </c>
      <c r="E54" s="78" t="str">
        <f t="shared" si="1"/>
        <v>"[LIBRARY BEING LEARNED] " &amp; $I$3 &amp; " | " &amp;</v>
      </c>
      <c r="F54" s="32" t="s">
        <v>232</v>
      </c>
    </row>
    <row r="55" spans="2:6">
      <c r="B55" s="54" t="s">
        <v>230</v>
      </c>
      <c r="C55" s="54" t="s">
        <v>233</v>
      </c>
      <c r="D55" s="94" t="s">
        <v>351</v>
      </c>
      <c r="E55"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5" s="32" t="s">
        <v>232</v>
      </c>
    </row>
    <row r="56" spans="2:6">
      <c r="B56" s="54" t="s">
        <v>230</v>
      </c>
      <c r="C56" s="54" t="s">
        <v>177</v>
      </c>
      <c r="D56" s="94" t="s">
        <v>352</v>
      </c>
      <c r="E56" s="78" t="str">
        <f t="shared" si="1"/>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232</v>
      </c>
    </row>
    <row r="57" spans="2:6">
      <c r="B57" s="54" t="s">
        <v>230</v>
      </c>
      <c r="C57" s="54" t="s">
        <v>550</v>
      </c>
      <c r="D57" s="94" t="s">
        <v>542</v>
      </c>
      <c r="E57" s="78" t="str">
        <f t="shared" si="1"/>
        <v>"[LANGUAGE SEED CONTEXT] " &amp; IF($AE$7 = "", "Language Seed Not Necessary", "You MUST strictly follow this seed context to enhance, adapt, and naturalize your tone, vocabulary, and instructional quality in " &amp; $B$6 &amp; ": " &amp; $AE$7) &amp; " | " &amp;</v>
      </c>
      <c r="F57" s="32" t="s">
        <v>232</v>
      </c>
    </row>
    <row r="58" spans="2:6">
      <c r="B58" s="54" t="s">
        <v>231</v>
      </c>
      <c r="C58" s="54" t="s">
        <v>241</v>
      </c>
      <c r="D58" s="94"/>
      <c r="E58" s="78" t="str">
        <f t="shared" si="1"/>
        <v/>
      </c>
      <c r="F58" s="32" t="s">
        <v>232</v>
      </c>
    </row>
    <row r="59" spans="2:6">
      <c r="B59" s="54" t="s">
        <v>231</v>
      </c>
      <c r="C59" s="54" t="s">
        <v>308</v>
      </c>
      <c r="D59" s="94" t="s">
        <v>353</v>
      </c>
      <c r="E59" s="78" t="str">
        <f t="shared" si="1"/>
        <v>"[ENV USAGE RULE] Bugs ONLY in code logic, not config files | " &amp;</v>
      </c>
      <c r="F59" s="32" t="s">
        <v>232</v>
      </c>
    </row>
    <row r="60" spans="2:6">
      <c r="B60" s="54" t="s">
        <v>231</v>
      </c>
      <c r="C60" s="54" t="s">
        <v>202</v>
      </c>
      <c r="D60" s="94" t="s">
        <v>354</v>
      </c>
      <c r="E60" s="78" t="str">
        <f t="shared" si="1"/>
        <v>"[SUPPORT FILES RULE] IF an external configuration or data file is needed, include: 1. Short instructional sentence 2. File content in markdown code block 3. Place it strictly BEFORE the main code. | " &amp;</v>
      </c>
      <c r="F60" s="32" t="s">
        <v>232</v>
      </c>
    </row>
    <row r="61" spans="2:6">
      <c r="B61" s="54" t="s">
        <v>231</v>
      </c>
      <c r="C61" s="54" t="s">
        <v>326</v>
      </c>
      <c r="D61" s="94" t="s">
        <v>355</v>
      </c>
      <c r="E61" s="78" t="str">
        <f t="shared" si="1"/>
        <v>"[BUG RULE] Include 5–7 bugs. You MUST use a mix of Syntax errors (like typos, missing brackets, indentation errors), Logic errors (produces wrong output), AND common Runtime Exceptions (e.g., TypeError, ValueError, ZeroDivisionError, IndexError, KeyError). Simulate real mistakes a junior developer would make | " &amp;</v>
      </c>
      <c r="F61" s="32" t="s">
        <v>232</v>
      </c>
    </row>
    <row r="62" spans="2:6">
      <c r="B62" s="54" t="s">
        <v>231</v>
      </c>
      <c r="C62" s="54" t="s">
        <v>339</v>
      </c>
      <c r="D62" s="94" t="s">
        <v>340</v>
      </c>
      <c r="E62" s="78" t="str">
        <f t="shared" si="1"/>
        <v>"[NO SOLUTION RULE - STRICT] You are generating an EXAM. You MUST NOT provide the fixed code, bug diagnosis, hints, explanations, or takeaways. Output ONLY the broken code. Do NOT solve your own challenges. Let the student find the bugs. | " &amp;</v>
      </c>
      <c r="F62" s="32" t="s">
        <v>232</v>
      </c>
    </row>
    <row r="63" spans="2:6">
      <c r="B63" s="54" t="s">
        <v>300</v>
      </c>
      <c r="C63" s="54" t="s">
        <v>175</v>
      </c>
      <c r="D63" s="94" t="s">
        <v>356</v>
      </c>
      <c r="E63" s="78" t="str">
        <f t="shared" si="1"/>
        <v>"[PERSONA RULE] Use a messy, careless developer tone | " &amp;</v>
      </c>
      <c r="F63" s="32" t="s">
        <v>232</v>
      </c>
    </row>
    <row r="64" spans="2:6">
      <c r="B64" s="54" t="s">
        <v>300</v>
      </c>
      <c r="C64" s="54" t="s">
        <v>194</v>
      </c>
      <c r="D64" s="94" t="s">
        <v>357</v>
      </c>
      <c r="E64" s="78" t="str">
        <f t="shared" si="1"/>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232</v>
      </c>
    </row>
    <row r="65" spans="2:6">
      <c r="B65" s="54" t="s">
        <v>300</v>
      </c>
      <c r="C65" s="54" t="s">
        <v>182</v>
      </c>
      <c r="D65" s="94" t="s">
        <v>358</v>
      </c>
      <c r="E65" s="78" t="str">
        <f t="shared" si="1"/>
        <v>"[OUTPUT CONTRACT] EXACTLY 1 project. Structure MUST be: 'Project:' followed by 'Objective: maximum 6 lines.', then 'Expected Output: standalone markdown code block.', and finally 'Broken Code' | " &amp;</v>
      </c>
      <c r="F65" s="32" t="s">
        <v>232</v>
      </c>
    </row>
    <row r="66" spans="2:6">
      <c r="B66" s="54" t="s">
        <v>300</v>
      </c>
      <c r="C66" s="54" t="s">
        <v>321</v>
      </c>
      <c r="D66" s="94" t="s">
        <v>359</v>
      </c>
      <c r="E66" s="78" t="str">
        <f t="shared" si="1"/>
        <v>"[STRUCTURE RULE] Do NOT add extra sections or explanations (except when required by SUPPORT FILES RULE) | " &amp;</v>
      </c>
      <c r="F66" s="32" t="s">
        <v>232</v>
      </c>
    </row>
    <row r="67" spans="2:6">
      <c r="B67" s="54" t="s">
        <v>300</v>
      </c>
      <c r="C67" s="54" t="s">
        <v>184</v>
      </c>
      <c r="D67" s="94" t="s">
        <v>360</v>
      </c>
      <c r="E67" s="78" t="str">
        <f t="shared" si="1"/>
        <v>"[CODE CONSTRAINTS] - " &amp; IF(G9="Beginner", "25–40", IF(G9="Intermediate", "30–60", "40–100")) &amp; " lines of EXECUTABLE code (STRICT: Do NOT count blank lines towards this limit) - Multi-step flow - 2–4 functions ONLY - main() as entry point " &amp; IF(G9&lt;&gt;"Advanced", "- NO classes | ", "") &amp; " | " &amp;</v>
      </c>
      <c r="F67" s="32" t="s">
        <v>232</v>
      </c>
    </row>
    <row r="68" spans="2:6">
      <c r="B68" s="54" t="s">
        <v>300</v>
      </c>
      <c r="C68" s="54" t="s">
        <v>281</v>
      </c>
      <c r="D68" s="94" t="s">
        <v>330</v>
      </c>
      <c r="E68" s="78" t="str">
        <f t="shared" si="1"/>
        <v>"[EXECUTION RULE] Code must fail due to syntax errors, runtime exceptions, or produce incorrect output | " &amp;</v>
      </c>
      <c r="F68" s="32" t="s">
        <v>232</v>
      </c>
    </row>
    <row r="69" spans="2:6">
      <c r="B69" s="54" t="s">
        <v>300</v>
      </c>
      <c r="C69" s="54" t="s">
        <v>179</v>
      </c>
      <c r="D69" s="94" t="s">
        <v>361</v>
      </c>
      <c r="E69"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232</v>
      </c>
    </row>
    <row r="70" spans="2:6">
      <c r="B70" s="54" t="s">
        <v>300</v>
      </c>
      <c r="C70" s="54" t="s">
        <v>215</v>
      </c>
      <c r="D70" s="94" t="s">
        <v>362</v>
      </c>
      <c r="E70" s="78" t="str">
        <f t="shared" si="1"/>
        <v>"[FORMAT RULE] Only valid markdown code blocks | " &amp;</v>
      </c>
      <c r="F70" s="32" t="s">
        <v>232</v>
      </c>
    </row>
    <row r="71" spans="2:6">
      <c r="B71" s="54" t="s">
        <v>300</v>
      </c>
      <c r="C71" s="54" t="s">
        <v>217</v>
      </c>
      <c r="D71" s="94" t="s">
        <v>315</v>
      </c>
      <c r="E71" s="78" t="str">
        <f t="shared" si="1"/>
        <v>"[LANGUAGE TAG RULE] ALWAYS label markdown code blocks with the correct underlying programming language (e.g., python, javascript, sql) | " &amp;</v>
      </c>
      <c r="F71" s="32" t="s">
        <v>232</v>
      </c>
    </row>
    <row r="72" spans="2:6">
      <c r="B72" s="54" t="s">
        <v>300</v>
      </c>
      <c r="C72" s="54" t="s">
        <v>316</v>
      </c>
      <c r="D72" s="94" t="s">
        <v>363</v>
      </c>
      <c r="E72" s="78" t="str">
        <f t="shared" si="1"/>
        <v>"[STRICT MODE] Enforce all rules strictly | " &amp;</v>
      </c>
      <c r="F72" s="32" t="s">
        <v>232</v>
      </c>
    </row>
    <row r="73" spans="2:6">
      <c r="B73" s="54" t="s">
        <v>300</v>
      </c>
      <c r="C73" s="54" t="s">
        <v>228</v>
      </c>
      <c r="D73" s="94" t="s">
        <v>364</v>
      </c>
      <c r="E73" s="78" t="str">
        <f t="shared" si="1"/>
        <v>"[FOOTER RULE - STRICT] End your entire response EXACTLY with this markdown string (ensure all code blocks are closed before it):" &amp; CHAR(10) &amp; "---" &amp; CHAR(10) &amp; "⚡ Coding5s System - Learn Programming by Writing Code - Coding5S.com" )</v>
      </c>
      <c r="F73" s="32" t="s">
        <v>232</v>
      </c>
    </row>
    <row r="74" spans="2:6">
      <c r="B74" s="54"/>
      <c r="C74" s="54"/>
      <c r="D74" s="94"/>
      <c r="E74" s="78" t="str">
        <f t="shared" si="1"/>
        <v/>
      </c>
      <c r="F74" s="32" t="s">
        <v>232</v>
      </c>
    </row>
    <row r="75" spans="2:6">
      <c r="B75" s="54"/>
      <c r="C75" s="54"/>
      <c r="D75" s="94"/>
      <c r="E75" s="78" t="str">
        <f t="shared" si="1"/>
        <v/>
      </c>
      <c r="F75" s="32" t="s">
        <v>232</v>
      </c>
    </row>
    <row r="76" spans="2:6">
      <c r="B76" s="54"/>
      <c r="C76" s="54"/>
      <c r="D76" s="94"/>
      <c r="E76" s="78" t="str">
        <f t="shared" si="1"/>
        <v/>
      </c>
      <c r="F76" s="32" t="s">
        <v>232</v>
      </c>
    </row>
    <row r="77" spans="2:6">
      <c r="E77" s="87"/>
      <c r="F77" t="s">
        <v>232</v>
      </c>
    </row>
    <row r="79" spans="2:6" ht="36">
      <c r="B79" s="81" t="s">
        <v>498</v>
      </c>
    </row>
    <row r="80" spans="2:6">
      <c r="B80" s="77" t="s">
        <v>229</v>
      </c>
      <c r="C80" s="77" t="s">
        <v>639</v>
      </c>
      <c r="D80" s="77" t="s">
        <v>640</v>
      </c>
      <c r="E80" s="89" t="s">
        <v>249</v>
      </c>
      <c r="F80" s="54" t="s">
        <v>232</v>
      </c>
    </row>
    <row r="81" spans="2:6">
      <c r="B81" s="54" t="s">
        <v>230</v>
      </c>
      <c r="C81" s="54" t="s">
        <v>365</v>
      </c>
      <c r="D81" s="94" t="s">
        <v>428</v>
      </c>
      <c r="E81" s="17" t="str">
        <f t="shared" ref="E81:E94" si="2">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232</v>
      </c>
    </row>
    <row r="82" spans="2:6">
      <c r="B82" s="54" t="s">
        <v>230</v>
      </c>
      <c r="C82" s="54" t="s">
        <v>251</v>
      </c>
      <c r="D82" s="94" t="s">
        <v>366</v>
      </c>
      <c r="E82" s="17" t="str">
        <f t="shared" si="2"/>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232</v>
      </c>
    </row>
    <row r="83" spans="2:6">
      <c r="B83" s="54" t="s">
        <v>230</v>
      </c>
      <c r="C83" s="54" t="s">
        <v>252</v>
      </c>
      <c r="D83" s="94" t="s">
        <v>370</v>
      </c>
      <c r="E83" s="17" t="str">
        <f t="shared" si="2"/>
        <v>"[CONTEXT] You are helping a Junior Developer debug a " &amp; IF(UPPER(H9)="PROJECT", "PROJECT: " &amp; I9 &amp; ". Topics involved: " &amp; B9 &amp; ". Project objective: " &amp; J9, "TOPIC: " &amp; I9 &amp; ". Topic details: " &amp; J9) &amp; " | " &amp;</v>
      </c>
      <c r="F83" s="54" t="s">
        <v>232</v>
      </c>
    </row>
    <row r="84" spans="2:6">
      <c r="B84" s="54" t="s">
        <v>230</v>
      </c>
      <c r="C84" s="54" t="s">
        <v>167</v>
      </c>
      <c r="D84" s="94" t="s">
        <v>367</v>
      </c>
      <c r="E84" s="17" t="str">
        <f t="shared" si="2"/>
        <v>"[TASK] Analyze the student's code, explanation, and error. If the code is already fixed and correct, recognize their 'debugging skill' and provide a 'Pro-Tip' for prevention. Otherwise, follow the 2-PHASE MENTORING PROTOCOL | " &amp;</v>
      </c>
      <c r="F84" s="54" t="s">
        <v>232</v>
      </c>
    </row>
    <row r="85" spans="2:6">
      <c r="B85" s="54" t="s">
        <v>230</v>
      </c>
      <c r="C85" s="54" t="s">
        <v>238</v>
      </c>
      <c r="D85" s="94" t="s">
        <v>291</v>
      </c>
      <c r="E85" s="17" t="str">
        <f t="shared" si="2"/>
        <v>"[LIBRARY BEING LEARNED] " &amp; $I$3 &amp; " | " &amp;</v>
      </c>
      <c r="F85" s="54" t="s">
        <v>232</v>
      </c>
    </row>
    <row r="86" spans="2:6">
      <c r="B86" s="54" t="s">
        <v>230</v>
      </c>
      <c r="C86" s="54" t="s">
        <v>177</v>
      </c>
      <c r="D86" s="94"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4"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4" t="s">
        <v>646</v>
      </c>
      <c r="E88" s="17" t="str">
        <f t="shared" si="2"/>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232</v>
      </c>
    </row>
    <row r="89" spans="2:6">
      <c r="B89" s="54" t="s">
        <v>231</v>
      </c>
      <c r="C89" s="54" t="s">
        <v>241</v>
      </c>
      <c r="D89" s="94"/>
      <c r="E89" s="17" t="str">
        <f t="shared" si="2"/>
        <v/>
      </c>
      <c r="F89" s="54" t="s">
        <v>232</v>
      </c>
    </row>
    <row r="90" spans="2:6">
      <c r="B90" s="54" t="s">
        <v>231</v>
      </c>
      <c r="C90" s="54" t="s">
        <v>259</v>
      </c>
      <c r="D90" s="94"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4" t="s">
        <v>372</v>
      </c>
      <c r="E91" s="17" t="str">
        <f t="shared" si="2"/>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232</v>
      </c>
    </row>
    <row r="92" spans="2:6">
      <c r="B92" s="54" t="s">
        <v>300</v>
      </c>
      <c r="C92" s="54" t="s">
        <v>255</v>
      </c>
      <c r="D92" s="94" t="s">
        <v>373</v>
      </c>
      <c r="E92" s="17" t="str">
        <f t="shared" si="2"/>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232</v>
      </c>
    </row>
    <row r="93" spans="2:6">
      <c r="B93" s="54" t="s">
        <v>300</v>
      </c>
      <c r="C93" s="54" t="s">
        <v>256</v>
      </c>
      <c r="D93" s="94" t="s">
        <v>371</v>
      </c>
      <c r="E93" s="17" t="str">
        <f t="shared" si="2"/>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232</v>
      </c>
    </row>
    <row r="94" spans="2:6">
      <c r="B94" s="54" t="s">
        <v>300</v>
      </c>
      <c r="C94" s="54" t="s">
        <v>260</v>
      </c>
      <c r="D94" s="94" t="s">
        <v>374</v>
      </c>
      <c r="E94" s="17" t="str">
        <f t="shared" si="2"/>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232</v>
      </c>
    </row>
    <row r="95" spans="2:6">
      <c r="B95" s="54" t="s">
        <v>300</v>
      </c>
      <c r="C95" s="54" t="s">
        <v>551</v>
      </c>
      <c r="D95" s="94" t="s">
        <v>552</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232</v>
      </c>
    </row>
    <row r="96" spans="2:6">
      <c r="B96" s="54" t="s">
        <v>300</v>
      </c>
      <c r="C96" s="54" t="s">
        <v>369</v>
      </c>
      <c r="D96" s="94" t="s">
        <v>375</v>
      </c>
      <c r="E96" s="17" t="str">
        <f>IF(D96="","",""""&amp;C96&amp;" "&amp;IF(OR(C96="[FOOTER RULE - STRICT]",C96="[FOOTER RULE]"),D96,IF(RIGHT(D96,6)=" | "&amp;CHAR(34)&amp;" &amp;",D96,D96&amp;" | "&amp;CHAR(34)&amp;" &amp;")))</f>
        <v>"[FOOTER RULE] End your response with: '--- ⚡ *Coding5s Mentor System — Eliminating Epistemic Debt &amp; Hunting Bugs*</v>
      </c>
      <c r="F96" s="54" t="s">
        <v>232</v>
      </c>
    </row>
    <row r="97" spans="2:6">
      <c r="B97" s="54"/>
      <c r="C97" s="54"/>
      <c r="D97" s="94"/>
      <c r="E97" s="89" t="s">
        <v>376</v>
      </c>
      <c r="F97" s="54" t="s">
        <v>232</v>
      </c>
    </row>
    <row r="98" spans="2:6">
      <c r="B98" s="54"/>
      <c r="C98" s="54"/>
      <c r="D98" s="94"/>
      <c r="E98" s="78" t="str">
        <f t="shared" ref="E98:E100" si="3">IF(D98="","",""""&amp;C98&amp;" "&amp;IF(C98="[FOOTER RULE - STRICT]",D98,IF(RIGHT(D98,6)=" | "&amp;CHAR(34)&amp;" &amp;",D98,D98&amp;" | "&amp;CHAR(34)&amp;" &amp;")))</f>
        <v/>
      </c>
      <c r="F98" s="54" t="s">
        <v>232</v>
      </c>
    </row>
    <row r="99" spans="2:6">
      <c r="B99" s="54"/>
      <c r="C99" s="54"/>
      <c r="D99" s="94"/>
      <c r="E99" s="78" t="str">
        <f t="shared" si="3"/>
        <v/>
      </c>
      <c r="F99" s="54" t="s">
        <v>232</v>
      </c>
    </row>
    <row r="100" spans="2:6">
      <c r="B100" s="54"/>
      <c r="C100" s="54"/>
      <c r="D100" s="94"/>
      <c r="E100" s="78" t="str">
        <f t="shared" si="3"/>
        <v/>
      </c>
      <c r="F100" s="54" t="s">
        <v>232</v>
      </c>
    </row>
  </sheetData>
  <conditionalFormatting sqref="B1:B1048576">
    <cfRule type="cellIs" dxfId="47" priority="10" operator="equal">
      <formula>"The Immutable Kernel"</formula>
    </cfRule>
    <cfRule type="cellIs" dxfId="46" priority="11" operator="equal">
      <formula>"Paradigm &amp; Ecosystem"</formula>
    </cfRule>
    <cfRule type="cellIs" dxfId="45" priority="12" operator="equal">
      <formula>"Global Variables &amp; Configuration"</formula>
    </cfRule>
  </conditionalFormatting>
  <conditionalFormatting sqref="C4:C42">
    <cfRule type="expression" dxfId="44" priority="7">
      <formula>$B4="The Immutable Kernel"</formula>
    </cfRule>
    <cfRule type="expression" dxfId="43" priority="8">
      <formula>$B4="Paradigm &amp; Ecosystem"</formula>
    </cfRule>
    <cfRule type="expression" dxfId="42" priority="9">
      <formula>$B4="Global Variables &amp; Configuration"</formula>
    </cfRule>
  </conditionalFormatting>
  <conditionalFormatting sqref="C47:C76">
    <cfRule type="expression" dxfId="41" priority="4">
      <formula>$B47="The Immutable Kernel"</formula>
    </cfRule>
    <cfRule type="expression" dxfId="40" priority="5">
      <formula>$B47="Paradigm &amp; Ecosystem"</formula>
    </cfRule>
    <cfRule type="expression" dxfId="39" priority="6">
      <formula>$B47="Global Variables &amp; Configuration"</formula>
    </cfRule>
  </conditionalFormatting>
  <conditionalFormatting sqref="C81:C100">
    <cfRule type="expression" dxfId="38" priority="1">
      <formula>$B81="The Immutable Kernel"</formula>
    </cfRule>
    <cfRule type="expression" dxfId="37" priority="2">
      <formula>$B81="Paradigm &amp; Ecosystem"</formula>
    </cfRule>
    <cfRule type="expression" dxfId="36" priority="3">
      <formula>$B81="Global Variables &amp; Configuration"</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6"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6" customWidth="1"/>
    <col min="6" max="6" width="4" customWidth="1"/>
  </cols>
  <sheetData>
    <row r="2" spans="2:29" ht="36">
      <c r="B2" s="79" t="s">
        <v>496</v>
      </c>
      <c r="D2" s="82" t="s">
        <v>377</v>
      </c>
      <c r="H2" s="83" t="s">
        <v>297</v>
      </c>
      <c r="T2" s="83" t="s">
        <v>298</v>
      </c>
    </row>
    <row r="3" spans="2:29">
      <c r="B3" s="77" t="s">
        <v>229</v>
      </c>
      <c r="C3" s="77" t="s">
        <v>639</v>
      </c>
      <c r="D3" s="77" t="s">
        <v>640</v>
      </c>
      <c r="E3" s="89" t="s">
        <v>237</v>
      </c>
      <c r="F3" s="4" t="s">
        <v>232</v>
      </c>
      <c r="AC3" t="s">
        <v>232</v>
      </c>
    </row>
    <row r="4" spans="2:29">
      <c r="B4" s="76" t="s">
        <v>230</v>
      </c>
      <c r="C4" s="54" t="s">
        <v>165</v>
      </c>
      <c r="D4" s="93" t="s">
        <v>378</v>
      </c>
      <c r="E4" s="78" t="str">
        <f t="shared" ref="E4:E37" si="0">IF(D4="","",""""&amp;C4&amp;" "&amp;IF(C4="[FOOTER RULE - STRICT]",D4,IF(RIGHT(D4,6)=" | "&amp;CHAR(34)&amp;" &amp;",D4,D4&amp;" | "&amp;CHAR(34)&amp;" &amp;")))</f>
        <v>"[ROLE] Tech Lead | " &amp;</v>
      </c>
      <c r="F4" s="54" t="s">
        <v>232</v>
      </c>
    </row>
    <row r="5" spans="2:29">
      <c r="B5" s="76" t="s">
        <v>230</v>
      </c>
      <c r="C5" s="54" t="s">
        <v>167</v>
      </c>
      <c r="D5" s="93" t="s">
        <v>379</v>
      </c>
      <c r="E5" s="78" t="str">
        <f t="shared" si="0"/>
        <v>"[TASK] Assign incomplete " &amp; $I$2 &amp; " script challenges | " &amp;</v>
      </c>
      <c r="F5" s="54" t="s">
        <v>232</v>
      </c>
    </row>
    <row r="6" spans="2:29">
      <c r="B6" s="76" t="s">
        <v>230</v>
      </c>
      <c r="C6" s="54" t="s">
        <v>169</v>
      </c>
      <c r="D6" s="93" t="s">
        <v>170</v>
      </c>
      <c r="E6" s="78" t="str">
        <f t="shared" si="0"/>
        <v>"[TOPIC] " &amp; I9 &amp; " | " &amp;</v>
      </c>
      <c r="F6" s="54" t="s">
        <v>232</v>
      </c>
    </row>
    <row r="7" spans="2:29">
      <c r="B7" s="76" t="s">
        <v>230</v>
      </c>
      <c r="C7" s="54" t="s">
        <v>171</v>
      </c>
      <c r="D7" s="93" t="s">
        <v>172</v>
      </c>
      <c r="E7" s="78" t="str">
        <f t="shared" si="0"/>
        <v>"[LEVEL] " &amp; G9 &amp; " | " &amp;</v>
      </c>
      <c r="F7" s="54" t="s">
        <v>232</v>
      </c>
    </row>
    <row r="8" spans="2:29">
      <c r="B8" s="76" t="s">
        <v>230</v>
      </c>
      <c r="C8" s="54" t="s">
        <v>173</v>
      </c>
      <c r="D8" s="93" t="s">
        <v>305</v>
      </c>
      <c r="E8" s="78" t="str">
        <f t="shared" si="0"/>
        <v>"[COUNT] " &amp; D9 &amp; " challenges | " &amp;</v>
      </c>
      <c r="F8" s="54" t="s">
        <v>232</v>
      </c>
    </row>
    <row r="9" spans="2:29">
      <c r="B9" s="76" t="s">
        <v>230</v>
      </c>
      <c r="C9" s="54" t="s">
        <v>238</v>
      </c>
      <c r="D9" s="93" t="s">
        <v>291</v>
      </c>
      <c r="E9" s="78" t="str">
        <f t="shared" si="0"/>
        <v>"[LIBRARY BEING LEARNED] " &amp; $I$3 &amp; " | " &amp;</v>
      </c>
      <c r="F9" s="54" t="s">
        <v>232</v>
      </c>
    </row>
    <row r="10" spans="2:29">
      <c r="B10" s="76" t="s">
        <v>230</v>
      </c>
      <c r="C10" s="54" t="s">
        <v>233</v>
      </c>
      <c r="D10" s="93"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223</v>
      </c>
      <c r="D11" s="93" t="s">
        <v>647</v>
      </c>
      <c r="E11" s="78"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232</v>
      </c>
    </row>
    <row r="12" spans="2:29">
      <c r="B12" s="76" t="s">
        <v>230</v>
      </c>
      <c r="C12" s="54" t="s">
        <v>177</v>
      </c>
      <c r="D12" s="93" t="s">
        <v>178</v>
      </c>
      <c r="E12" s="78"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232</v>
      </c>
    </row>
    <row r="13" spans="2:29">
      <c r="B13" s="76" t="s">
        <v>230</v>
      </c>
      <c r="C13" s="54" t="s">
        <v>550</v>
      </c>
      <c r="D13" s="93" t="s">
        <v>542</v>
      </c>
      <c r="E13" s="78" t="str">
        <f t="shared" si="0"/>
        <v>"[LANGUAGE SEED CONTEXT] " &amp; IF($AE$7 = "", "Language Seed Not Necessary", "You MUST strictly follow this seed context to enhance, adapt, and naturalize your tone, vocabulary, and instructional quality in " &amp; $B$6 &amp; ": " &amp; $AE$7) &amp; " | " &amp;</v>
      </c>
      <c r="F13" s="54" t="s">
        <v>232</v>
      </c>
    </row>
    <row r="14" spans="2:29">
      <c r="B14" s="84" t="s">
        <v>231</v>
      </c>
      <c r="C14" s="54" t="s">
        <v>241</v>
      </c>
      <c r="D14" s="93"/>
      <c r="E14" s="78" t="str">
        <f t="shared" si="0"/>
        <v/>
      </c>
      <c r="F14" s="54" t="s">
        <v>232</v>
      </c>
    </row>
    <row r="15" spans="2:29">
      <c r="B15" s="84" t="s">
        <v>231</v>
      </c>
      <c r="C15" s="54" t="s">
        <v>241</v>
      </c>
      <c r="D15" s="93"/>
      <c r="E15" s="78" t="str">
        <f t="shared" si="0"/>
        <v/>
      </c>
      <c r="F15" s="54" t="s">
        <v>232</v>
      </c>
    </row>
    <row r="16" spans="2:29">
      <c r="B16" s="84" t="s">
        <v>231</v>
      </c>
      <c r="C16" s="54" t="s">
        <v>380</v>
      </c>
      <c r="D16" s="93" t="s">
        <v>381</v>
      </c>
      <c r="E16" s="78" t="str">
        <f t="shared" si="0"/>
        <v>"[PROGRAMMING LANGUAGE RULE] ALL output text MUST be written strictly in (" &amp; $B$6 &amp; "). This includes translating ALL structural labels requested in this prompt (like 'Dataset detected', 'Type', 'Columns', 'Types', 'Objective', 'Expected Output', 'Incomplete Code', 'From', 'To', 'Subject') into " &amp; $B$6 &amp; ". Do NOT mix languages. | " &amp; $AE$7 &amp; " | " &amp;</v>
      </c>
      <c r="F16" s="54" t="s">
        <v>232</v>
      </c>
    </row>
    <row r="17" spans="2:6">
      <c r="B17" s="84" t="s">
        <v>231</v>
      </c>
      <c r="C17" s="54" t="s">
        <v>382</v>
      </c>
      <c r="D17" s="93" t="s">
        <v>383</v>
      </c>
      <c r="E17" s="78" t="str">
        <f t="shared" si="0"/>
        <v>"[FILE PROCESSING RULE] Use standard native libraries for " &amp; $I$2 &amp; " to parse the file type correctly. Adapt code to data structure (tabular, key-value, etc.). Dataset exists locally with original filename. | " &amp;</v>
      </c>
      <c r="F17" s="54" t="s">
        <v>232</v>
      </c>
    </row>
    <row r="18" spans="2:6">
      <c r="B18" s="84" t="s">
        <v>231</v>
      </c>
      <c r="C18" s="54" t="s">
        <v>184</v>
      </c>
      <c r="D18" s="93" t="s">
        <v>384</v>
      </c>
      <c r="E18" s="78" t="str">
        <f t="shared" si="0"/>
        <v>"[CODE CONSTRAINTS] MUST be between " &amp; IF(G9="Beginner", "5–15", IF(G9="Intermediate", "10–25", "15–35")) &amp; " lines of EXECUTABLE code (STRICT: Do NOT count comments or TODOs) - Length MUST vary across challenges - EXACTLY 1 function - EXACTLY 1 function call - NO classes - NO multiple functions - NO global code EXCEPT the single function call | " &amp;</v>
      </c>
      <c r="F18" s="54" t="s">
        <v>232</v>
      </c>
    </row>
    <row r="19" spans="2:6">
      <c r="B19" s="85" t="s">
        <v>300</v>
      </c>
      <c r="C19" s="54" t="s">
        <v>215</v>
      </c>
      <c r="D19" s="93" t="s">
        <v>314</v>
      </c>
      <c r="E19" s="78" t="str">
        <f t="shared" si="0"/>
        <v>"[FORMAT RULE] Only valid markdown code blocks allowed | " &amp;</v>
      </c>
      <c r="F19" s="54" t="s">
        <v>232</v>
      </c>
    </row>
    <row r="20" spans="2:6">
      <c r="B20" s="85" t="s">
        <v>300</v>
      </c>
      <c r="C20" s="54" t="s">
        <v>385</v>
      </c>
      <c r="D20" s="93" t="s">
        <v>412</v>
      </c>
      <c r="E20" s="78" t="str">
        <f t="shared" si="0"/>
        <v>"[SCORING ENFORCEMENT RULE] Score MUST be ONLY 3, 4, or 5 | " &amp;</v>
      </c>
      <c r="F20" s="54" t="s">
        <v>232</v>
      </c>
    </row>
    <row r="21" spans="2:6">
      <c r="B21" s="85" t="s">
        <v>300</v>
      </c>
      <c r="C21" s="54" t="s">
        <v>386</v>
      </c>
      <c r="D21" s="93" t="s">
        <v>387</v>
      </c>
      <c r="E21" s="78"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232</v>
      </c>
    </row>
    <row r="22" spans="2:6">
      <c r="B22" s="85" t="s">
        <v>300</v>
      </c>
      <c r="C22" s="54" t="s">
        <v>217</v>
      </c>
      <c r="D22" s="93" t="s">
        <v>315</v>
      </c>
      <c r="E22" s="78" t="str">
        <f t="shared" si="0"/>
        <v>"[LANGUAGE TAG RULE] ALWAYS label markdown code blocks with the correct underlying programming language (e.g., python, javascript, sql) | " &amp;</v>
      </c>
      <c r="F22" s="54" t="s">
        <v>232</v>
      </c>
    </row>
    <row r="23" spans="2:6">
      <c r="B23" s="85" t="s">
        <v>300</v>
      </c>
      <c r="C23" s="54" t="s">
        <v>194</v>
      </c>
      <c r="D23" s="93" t="s">
        <v>388</v>
      </c>
      <c r="E23" s="78"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232</v>
      </c>
    </row>
    <row r="24" spans="2:6">
      <c r="B24" s="85" t="s">
        <v>300</v>
      </c>
      <c r="C24" s="54" t="s">
        <v>182</v>
      </c>
      <c r="D24" s="93" t="s">
        <v>389</v>
      </c>
      <c r="E24" s="78"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232</v>
      </c>
    </row>
    <row r="25" spans="2:6">
      <c r="B25" s="54" t="s">
        <v>300</v>
      </c>
      <c r="C25" s="54" t="s">
        <v>390</v>
      </c>
      <c r="D25" s="93" t="s">
        <v>391</v>
      </c>
      <c r="E25" s="78" t="str">
        <f t="shared" si="0"/>
        <v>"[OUTPUT TRUNCATION RULE - STRICT] If expected output is long, display ONLY the first 5 lines. Ensure accuracy. Do NOT use ellipsis (...) | " &amp;</v>
      </c>
      <c r="F25" s="54" t="s">
        <v>232</v>
      </c>
    </row>
    <row r="26" spans="2:6">
      <c r="B26" s="54" t="s">
        <v>300</v>
      </c>
      <c r="C26" s="54" t="s">
        <v>392</v>
      </c>
      <c r="D26" s="93" t="s">
        <v>393</v>
      </c>
      <c r="E26" s="78" t="str">
        <f t="shared" si="0"/>
        <v>"[OUTPUT EXECUTION RULE - STRICT] Expected output MUST be explicit, complete, and produced via print() (at least one print already in base code). Monetary values must include '$' | " &amp;</v>
      </c>
      <c r="F26" s="54" t="s">
        <v>232</v>
      </c>
    </row>
    <row r="27" spans="2:6">
      <c r="B27" s="54" t="s">
        <v>300</v>
      </c>
      <c r="C27" s="54" t="s">
        <v>394</v>
      </c>
      <c r="D27" s="93" t="s">
        <v>395</v>
      </c>
      <c r="E27" s="78"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232</v>
      </c>
    </row>
    <row r="28" spans="2:6">
      <c r="B28" s="54" t="s">
        <v>300</v>
      </c>
      <c r="C28" s="54" t="s">
        <v>396</v>
      </c>
      <c r="D28" s="93" t="s">
        <v>397</v>
      </c>
      <c r="E28" s="78" t="str">
        <f t="shared" si="0"/>
        <v>"[TODO VARIATION RULE] TODO sections MUST vary: Single-line TODO, Multiple TODOs, Small blocks (2–4 lines). | " &amp;</v>
      </c>
      <c r="F28" s="54" t="s">
        <v>232</v>
      </c>
    </row>
    <row r="29" spans="2:6">
      <c r="B29" s="54" t="s">
        <v>300</v>
      </c>
      <c r="C29" s="54" t="s">
        <v>398</v>
      </c>
      <c r="D29" s="93" t="s">
        <v>399</v>
      </c>
      <c r="E29" s="78" t="str">
        <f t="shared" si="0"/>
        <v>"[VARIABILITY RULE - STRICT] Each challenge MUST be structurally different. Vary: Code length, Logic type, Position of TODO, Number of TODOs (1–3), Data flow. | " &amp;</v>
      </c>
      <c r="F29" s="54" t="s">
        <v>232</v>
      </c>
    </row>
    <row r="30" spans="2:6">
      <c r="B30" s="54" t="s">
        <v>300</v>
      </c>
      <c r="C30" s="54" t="s">
        <v>400</v>
      </c>
      <c r="D30" s="93" t="s">
        <v>401</v>
      </c>
      <c r="E30" s="78" t="str">
        <f t="shared" si="0"/>
        <v>"[TODO REALISM RULE - STRICT] TODOs MUST represent realistic mistakes based on the topic: " &amp; I9 &amp; ". Describe what is incorrect or incomplete. Avoid imperative instructions. | " &amp;</v>
      </c>
      <c r="F30" s="54" t="s">
        <v>232</v>
      </c>
    </row>
    <row r="31" spans="2:6">
      <c r="B31" s="54" t="s">
        <v>300</v>
      </c>
      <c r="C31" s="54" t="s">
        <v>402</v>
      </c>
      <c r="D31" s="93" t="s">
        <v>403</v>
      </c>
      <c r="E31" s="78" t="str">
        <f t="shared" si="0"/>
        <v>"[TODO ISOLATION RULE - STRICT] ALL missing, incorrect, or output-affecting logic MUST exist ONLY inside the TODO block. | " &amp;</v>
      </c>
      <c r="F31" s="54" t="s">
        <v>232</v>
      </c>
    </row>
    <row r="32" spans="2:6">
      <c r="B32" s="54" t="s">
        <v>300</v>
      </c>
      <c r="C32" s="54" t="s">
        <v>339</v>
      </c>
      <c r="D32" s="93" t="s">
        <v>404</v>
      </c>
      <c r="E32" s="78" t="str">
        <f t="shared" si="0"/>
        <v>"[NO SOLUTION RULE - STRICT] The code under the # TODO MUST be left empty or with a 'pass'. DO NOT write the actual solution. | " &amp;</v>
      </c>
      <c r="F32" s="54" t="s">
        <v>232</v>
      </c>
    </row>
    <row r="33" spans="2:6">
      <c r="B33" s="54" t="s">
        <v>300</v>
      </c>
      <c r="C33" s="54" t="s">
        <v>405</v>
      </c>
      <c r="D33" s="93" t="s">
        <v>406</v>
      </c>
      <c r="E33" s="78" t="str">
        <f t="shared" si="0"/>
        <v>"[OUTPUT VERIFICATION RULE] The base code MUST print the final variables/results evaluated in the TODO block to verify correctness. | " &amp;</v>
      </c>
      <c r="F33" s="54" t="s">
        <v>232</v>
      </c>
    </row>
    <row r="34" spans="2:6">
      <c r="B34" s="54" t="s">
        <v>300</v>
      </c>
      <c r="C34" s="54" t="s">
        <v>407</v>
      </c>
      <c r="D34" s="93" t="s">
        <v>408</v>
      </c>
      <c r="E34" s="78" t="str">
        <f t="shared" si="0"/>
        <v>"[TODO GUIDANCE RULE] Rule " &amp; IF(G9="Beginner", "Clear explicit hint (no code) | ", IF(G9="Intermediate", "Brief hint | ", "Minimal hint | ")) &amp; " | " &amp;</v>
      </c>
      <c r="F34" s="54" t="s">
        <v>232</v>
      </c>
    </row>
    <row r="35" spans="2:6">
      <c r="B35" s="54" t="s">
        <v>300</v>
      </c>
      <c r="C35" s="54" t="s">
        <v>224</v>
      </c>
      <c r="D35" s="93" t="s">
        <v>409</v>
      </c>
      <c r="E35" s="78" t="str">
        <f t="shared" si="0"/>
        <v>"[OUTPUT] Only header, dataset summary or statement (if any), intro message, challenges (objective, expected output, incomplete code), and footer | " &amp;</v>
      </c>
      <c r="F35" s="54" t="s">
        <v>232</v>
      </c>
    </row>
    <row r="36" spans="2:6">
      <c r="B36" s="54" t="s">
        <v>300</v>
      </c>
      <c r="C36" s="54" t="s">
        <v>228</v>
      </c>
      <c r="D36" s="93" t="s">
        <v>411</v>
      </c>
      <c r="E36" s="78" t="str">
        <f t="shared" si="0"/>
        <v>"[FOOTER RULE - STRICT] End your entire response EXACTLY with this markdown string (ensure all code blocks are closed before it):" &amp; CHAR(10) &amp; "---" &amp; CHAR(10) &amp; "⚡ *Coding5s System - Learn Programming by Writing Code - Coding5S.com*",</v>
      </c>
      <c r="F36" s="54" t="s">
        <v>232</v>
      </c>
    </row>
    <row r="37" spans="2:6">
      <c r="B37" s="54"/>
      <c r="C37" s="54"/>
      <c r="D37" s="93"/>
      <c r="E37" s="78" t="str">
        <f t="shared" si="0"/>
        <v/>
      </c>
      <c r="F37" s="54" t="s">
        <v>232</v>
      </c>
    </row>
    <row r="38" spans="2:6">
      <c r="B38" s="54"/>
      <c r="C38" s="54"/>
      <c r="D38" s="93"/>
      <c r="E38" s="89" t="s">
        <v>410</v>
      </c>
      <c r="F38" s="54" t="s">
        <v>232</v>
      </c>
    </row>
    <row r="39" spans="2:6">
      <c r="B39" s="54"/>
      <c r="C39" s="54"/>
      <c r="D39" s="93"/>
      <c r="E39" s="78"/>
      <c r="F39" s="54" t="s">
        <v>232</v>
      </c>
    </row>
    <row r="40" spans="2:6">
      <c r="B40" s="54"/>
      <c r="C40" s="54"/>
      <c r="D40" s="93"/>
      <c r="E40" s="78"/>
      <c r="F40" s="54" t="s">
        <v>232</v>
      </c>
    </row>
    <row r="41" spans="2:6">
      <c r="B41" s="54"/>
      <c r="C41" s="54"/>
      <c r="D41" s="93"/>
      <c r="E41" s="78"/>
      <c r="F41" s="54" t="s">
        <v>232</v>
      </c>
    </row>
    <row r="42" spans="2:6">
      <c r="B42" s="54"/>
      <c r="C42" s="54"/>
      <c r="D42" s="93"/>
      <c r="E42" s="78"/>
      <c r="F42" s="54"/>
    </row>
    <row r="43" spans="2:6">
      <c r="B43" s="75"/>
      <c r="C43" s="75"/>
      <c r="E43" s="87"/>
    </row>
    <row r="44" spans="2:6">
      <c r="B44" s="75"/>
      <c r="C44" s="75"/>
      <c r="E44" s="87"/>
    </row>
    <row r="45" spans="2:6" ht="36">
      <c r="B45" s="80" t="s">
        <v>497</v>
      </c>
      <c r="C45" s="75"/>
      <c r="E45" s="87"/>
    </row>
    <row r="46" spans="2:6">
      <c r="B46" s="77" t="s">
        <v>286</v>
      </c>
      <c r="C46" s="77" t="s">
        <v>639</v>
      </c>
      <c r="D46" s="77" t="s">
        <v>640</v>
      </c>
      <c r="E46" s="78" t="s">
        <v>287</v>
      </c>
      <c r="F46" s="32" t="s">
        <v>232</v>
      </c>
    </row>
    <row r="47" spans="2:6">
      <c r="B47" s="54" t="s">
        <v>230</v>
      </c>
      <c r="C47" s="54" t="s">
        <v>165</v>
      </c>
      <c r="D47" s="93" t="s">
        <v>378</v>
      </c>
      <c r="E47" s="78" t="str">
        <f>IF(D47="","",""""&amp;C47&amp;" "&amp;IF(C47="[FOOTER RULE - STRICT]",D47,IF(RIGHT(D47,6)=" | "&amp;CHAR(34)&amp;" &amp;",D47,D47&amp;" | "&amp;CHAR(34)&amp;" &amp;")))</f>
        <v>"[ROLE] Tech Lead | " &amp;</v>
      </c>
      <c r="F47" s="32" t="s">
        <v>232</v>
      </c>
    </row>
    <row r="48" spans="2:6">
      <c r="B48" s="54" t="s">
        <v>230</v>
      </c>
      <c r="C48" s="54" t="s">
        <v>167</v>
      </c>
      <c r="D48" s="93" t="s">
        <v>413</v>
      </c>
      <c r="E48" s="78" t="str">
        <f t="shared" ref="E48:E76" si="1">IF(D48="","",""""&amp;C48&amp;" "&amp;IF(C48="[FOOTER RULE - STRICT]",D48,IF(RIGHT(D48,6)=" | "&amp;CHAR(34)&amp;" &amp;",D48,D48&amp;" | "&amp;CHAR(34)&amp;" &amp;")))</f>
        <v>"[TASK] Assign incomplete project script | " &amp;</v>
      </c>
      <c r="F48" s="32" t="s">
        <v>232</v>
      </c>
    </row>
    <row r="49" spans="2:6">
      <c r="B49" s="54" t="s">
        <v>230</v>
      </c>
      <c r="C49" s="54" t="s">
        <v>349</v>
      </c>
      <c r="D49" s="93" t="s">
        <v>170</v>
      </c>
      <c r="E49" s="78" t="str">
        <f t="shared" si="1"/>
        <v>"[PROJECT] " &amp; I9 &amp; " | " &amp;</v>
      </c>
      <c r="F49" s="32" t="s">
        <v>232</v>
      </c>
    </row>
    <row r="50" spans="2:6">
      <c r="B50" s="54" t="s">
        <v>230</v>
      </c>
      <c r="C50" s="54" t="s">
        <v>272</v>
      </c>
      <c r="D50" s="93" t="s">
        <v>273</v>
      </c>
      <c r="E50" s="78" t="str">
        <f t="shared" si="1"/>
        <v>"[TOPICS USED] " &amp; B9 &amp; " | " &amp;</v>
      </c>
      <c r="F50" s="32" t="s">
        <v>232</v>
      </c>
    </row>
    <row r="51" spans="2:6">
      <c r="B51" s="54" t="s">
        <v>230</v>
      </c>
      <c r="C51" s="54" t="s">
        <v>171</v>
      </c>
      <c r="D51" s="93" t="s">
        <v>172</v>
      </c>
      <c r="E51" s="78" t="str">
        <f t="shared" si="1"/>
        <v>"[LEVEL] " &amp; G9 &amp; " | " &amp;</v>
      </c>
      <c r="F51" s="32" t="s">
        <v>232</v>
      </c>
    </row>
    <row r="52" spans="2:6">
      <c r="B52" s="54" t="s">
        <v>230</v>
      </c>
      <c r="C52" s="54" t="s">
        <v>238</v>
      </c>
      <c r="D52" s="93" t="s">
        <v>291</v>
      </c>
      <c r="E52" s="78" t="str">
        <f t="shared" si="1"/>
        <v>"[LIBRARY BEING LEARNED] " &amp; $I$3 &amp; " | " &amp;</v>
      </c>
      <c r="F52" s="32" t="s">
        <v>232</v>
      </c>
    </row>
    <row r="53" spans="2:6">
      <c r="B53" s="54" t="s">
        <v>230</v>
      </c>
      <c r="C53" s="54" t="s">
        <v>177</v>
      </c>
      <c r="D53" s="93" t="s">
        <v>274</v>
      </c>
      <c r="E53"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3" s="32" t="s">
        <v>232</v>
      </c>
    </row>
    <row r="54" spans="2:6">
      <c r="B54" s="54" t="s">
        <v>230</v>
      </c>
      <c r="C54" s="54" t="s">
        <v>550</v>
      </c>
      <c r="D54" s="93" t="s">
        <v>542</v>
      </c>
      <c r="E54" s="78" t="str">
        <f t="shared" si="1"/>
        <v>"[LANGUAGE SEED CONTEXT] " &amp; IF($AE$7 = "", "Language Seed Not Necessary", "You MUST strictly follow this seed context to enhance, adapt, and naturalize your tone, vocabulary, and instructional quality in " &amp; $B$6 &amp; ": " &amp; $AE$7) &amp; " | " &amp;</v>
      </c>
      <c r="F54" s="32" t="s">
        <v>232</v>
      </c>
    </row>
    <row r="55" spans="2:6">
      <c r="B55" s="54" t="s">
        <v>230</v>
      </c>
      <c r="C55" s="54" t="s">
        <v>223</v>
      </c>
      <c r="D55" s="93" t="s">
        <v>648</v>
      </c>
      <c r="E55" s="78"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5" s="32" t="s">
        <v>232</v>
      </c>
    </row>
    <row r="56" spans="2:6">
      <c r="B56" s="54" t="s">
        <v>231</v>
      </c>
      <c r="C56" s="54" t="s">
        <v>241</v>
      </c>
      <c r="D56" s="93"/>
      <c r="E56" s="78" t="str">
        <f t="shared" si="1"/>
        <v/>
      </c>
      <c r="F56" s="32" t="s">
        <v>232</v>
      </c>
    </row>
    <row r="57" spans="2:6">
      <c r="B57" s="54" t="s">
        <v>231</v>
      </c>
      <c r="C57" s="54" t="s">
        <v>184</v>
      </c>
      <c r="D57" s="93" t="s">
        <v>414</v>
      </c>
      <c r="E57" s="78" t="str">
        <f t="shared" si="1"/>
        <v>"[CODE CONSTRAINTS] MUST be between " &amp; IF(G9="Beginner", "25–40", IF(G9="Intermediate", "30–60", "40–100")) &amp; " lines of EXECUTABLE code (STRICT: Do NOT count comments or TODOs) - Multi-step flow - Max 2 functions - NO OOP / classes | " &amp;</v>
      </c>
      <c r="F57" s="32" t="s">
        <v>232</v>
      </c>
    </row>
    <row r="58" spans="2:6">
      <c r="B58" s="54" t="s">
        <v>231</v>
      </c>
      <c r="C58" s="54" t="s">
        <v>382</v>
      </c>
      <c r="D58" s="93" t="s">
        <v>415</v>
      </c>
      <c r="E58" s="78" t="str">
        <f t="shared" si="1"/>
        <v>"[FILE PROCESSING RULE] Use standard native libraries for " &amp; $I$2 &amp; " to parse the file type correctly. Adapt code to data structure. Dataset exists locally with original filename. | " &amp;</v>
      </c>
      <c r="F58" s="32" t="s">
        <v>232</v>
      </c>
    </row>
    <row r="59" spans="2:6">
      <c r="B59" s="54" t="s">
        <v>300</v>
      </c>
      <c r="C59" s="54" t="s">
        <v>215</v>
      </c>
      <c r="D59" s="93" t="s">
        <v>314</v>
      </c>
      <c r="E59" s="78" t="str">
        <f t="shared" si="1"/>
        <v>"[FORMAT RULE] Only valid markdown code blocks allowed | " &amp;</v>
      </c>
      <c r="F59" s="32" t="s">
        <v>232</v>
      </c>
    </row>
    <row r="60" spans="2:6">
      <c r="B60" s="54" t="s">
        <v>300</v>
      </c>
      <c r="C60" s="54" t="s">
        <v>217</v>
      </c>
      <c r="D60" s="93" t="s">
        <v>315</v>
      </c>
      <c r="E60" s="78" t="str">
        <f t="shared" si="1"/>
        <v>"[LANGUAGE TAG RULE] ALWAYS label markdown code blocks with the correct underlying programming language (e.g., python, javascript, sql) | " &amp;</v>
      </c>
      <c r="F60" s="32" t="s">
        <v>232</v>
      </c>
    </row>
    <row r="61" spans="2:6">
      <c r="B61" s="54" t="s">
        <v>300</v>
      </c>
      <c r="C61" s="54" t="s">
        <v>386</v>
      </c>
      <c r="D61" s="93" t="s">
        <v>416</v>
      </c>
      <c r="E61" s="78"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232</v>
      </c>
    </row>
    <row r="62" spans="2:6">
      <c r="B62" s="54" t="s">
        <v>300</v>
      </c>
      <c r="C62" s="54" t="s">
        <v>194</v>
      </c>
      <c r="D62" s="93" t="s">
        <v>417</v>
      </c>
      <c r="E62" s="78"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232</v>
      </c>
    </row>
    <row r="63" spans="2:6">
      <c r="B63" s="54" t="s">
        <v>300</v>
      </c>
      <c r="C63" s="54" t="s">
        <v>182</v>
      </c>
      <c r="D63" s="93" t="s">
        <v>418</v>
      </c>
      <c r="E63" s="78" t="str">
        <f t="shared" si="1"/>
        <v>"[OUTPUT CONTRACT] EXACTLY 1 project. Structure MUST be: Tech Lead Intro Message, Project: Objective (max 6 lines), Expected Output (code block), Incomplete Code | " &amp;</v>
      </c>
      <c r="F63" s="32" t="s">
        <v>232</v>
      </c>
    </row>
    <row r="64" spans="2:6">
      <c r="B64" s="54" t="s">
        <v>300</v>
      </c>
      <c r="C64" s="54" t="s">
        <v>419</v>
      </c>
      <c r="D64" s="93" t="s">
        <v>420</v>
      </c>
      <c r="E64" s="78" t="str">
        <f t="shared" si="1"/>
        <v>"[OUTPUT TRUNCATION RULE] If output is large, show only first 5 lines. Do NOT use ellipsis (...) | " &amp;</v>
      </c>
      <c r="F64" s="32" t="s">
        <v>232</v>
      </c>
    </row>
    <row r="65" spans="2:6">
      <c r="B65" s="54" t="s">
        <v>300</v>
      </c>
      <c r="C65" s="54" t="s">
        <v>392</v>
      </c>
      <c r="D65" s="93" t="s">
        <v>421</v>
      </c>
      <c r="E65" s="78" t="str">
        <f t="shared" si="1"/>
        <v>"[OUTPUT EXECUTION RULE - STRICT] Expected output MUST be explicit, complete, and produced via final print(). | " &amp;</v>
      </c>
      <c r="F65" s="32" t="s">
        <v>232</v>
      </c>
    </row>
    <row r="66" spans="2:6">
      <c r="B66" s="54" t="s">
        <v>300</v>
      </c>
      <c r="C66" s="54" t="s">
        <v>394</v>
      </c>
      <c r="D66" s="93" t="s">
        <v>422</v>
      </c>
      <c r="E66" s="78" t="str">
        <f t="shared" si="1"/>
        <v>"[BASE CODE INTEGRITY RULE - STRICT] Code outside the TODO block MUST be 100% valid, logically correct, and run without errors. Do NOT use 'pass', '...', or empty placeholders outside the TODO. | " &amp;</v>
      </c>
      <c r="F66" s="32" t="s">
        <v>232</v>
      </c>
    </row>
    <row r="67" spans="2:6">
      <c r="B67" s="54" t="s">
        <v>300</v>
      </c>
      <c r="C67" s="54" t="s">
        <v>423</v>
      </c>
      <c r="D67" s="93" t="s">
        <v>424</v>
      </c>
      <c r="E67" s="78" t="str">
        <f t="shared" si="1"/>
        <v>"[TODO REALISM RULE] TODO must represent realistic integration bugs. Describe what is incorrect/incomplete. | " &amp;</v>
      </c>
      <c r="F67" s="32" t="s">
        <v>232</v>
      </c>
    </row>
    <row r="68" spans="2:6">
      <c r="B68" s="54" t="s">
        <v>300</v>
      </c>
      <c r="C68" s="54" t="s">
        <v>402</v>
      </c>
      <c r="D68" s="93" t="s">
        <v>425</v>
      </c>
      <c r="E68" s="78" t="str">
        <f t="shared" si="1"/>
        <v>"[TODO ISOLATION RULE - STRICT] ALL missing, incorrect, or output-affecting logic MUST exist ONLY inside the TODO block. Replace ONLY integration logic. | " &amp;</v>
      </c>
      <c r="F68" s="32" t="s">
        <v>232</v>
      </c>
    </row>
    <row r="69" spans="2:6">
      <c r="B69" s="54" t="s">
        <v>300</v>
      </c>
      <c r="C69" s="54" t="s">
        <v>339</v>
      </c>
      <c r="D69" s="93" t="s">
        <v>404</v>
      </c>
      <c r="E69" s="78" t="str">
        <f t="shared" si="1"/>
        <v>"[NO SOLUTION RULE - STRICT] The code under the # TODO MUST be left empty or with a 'pass'. DO NOT write the actual solution. | " &amp;</v>
      </c>
      <c r="F69" s="32" t="s">
        <v>232</v>
      </c>
    </row>
    <row r="70" spans="2:6">
      <c r="B70" s="54" t="s">
        <v>300</v>
      </c>
      <c r="C70" s="54" t="s">
        <v>224</v>
      </c>
      <c r="D70" s="93" t="s">
        <v>426</v>
      </c>
      <c r="E70" s="78" t="str">
        <f t="shared" si="1"/>
        <v>"[OUTPUT] Only header, dataset summary or statement (if any), intro message, objective, expected output, incomplete code, and footer | " &amp;</v>
      </c>
      <c r="F70" s="32" t="s">
        <v>232</v>
      </c>
    </row>
    <row r="71" spans="2:6">
      <c r="B71" s="54" t="s">
        <v>300</v>
      </c>
      <c r="C71" s="54" t="s">
        <v>228</v>
      </c>
      <c r="D71" s="93" t="s">
        <v>427</v>
      </c>
      <c r="E71" s="78" t="str">
        <f t="shared" si="1"/>
        <v>"[FOOTER RULE - STRICT] End your entire response EXACTLY with this markdown string (ensure all code blocks are closed before it):" &amp; CHAR(10) &amp; "---" &amp; CHAR(10) &amp; "⚡ *Coding5s System - Learn Programming by Writing Code - Coding5S.com*")</v>
      </c>
      <c r="F71" s="32" t="s">
        <v>232</v>
      </c>
    </row>
    <row r="72" spans="2:6">
      <c r="B72" s="54"/>
      <c r="C72" s="54"/>
      <c r="D72" s="93"/>
      <c r="E72" s="78" t="str">
        <f t="shared" si="1"/>
        <v/>
      </c>
      <c r="F72" s="32" t="s">
        <v>232</v>
      </c>
    </row>
    <row r="73" spans="2:6">
      <c r="B73" s="54"/>
      <c r="C73" s="54"/>
      <c r="D73" s="93"/>
      <c r="E73" s="78" t="str">
        <f t="shared" si="1"/>
        <v/>
      </c>
      <c r="F73" s="32" t="s">
        <v>232</v>
      </c>
    </row>
    <row r="74" spans="2:6">
      <c r="B74" s="54"/>
      <c r="C74" s="54"/>
      <c r="D74" s="93"/>
      <c r="E74" s="78" t="str">
        <f t="shared" si="1"/>
        <v/>
      </c>
      <c r="F74" s="32" t="s">
        <v>232</v>
      </c>
    </row>
    <row r="75" spans="2:6">
      <c r="B75" s="54"/>
      <c r="C75" s="54"/>
      <c r="D75" s="93"/>
      <c r="E75" s="78" t="str">
        <f t="shared" si="1"/>
        <v/>
      </c>
      <c r="F75" s="32" t="s">
        <v>232</v>
      </c>
    </row>
    <row r="76" spans="2:6">
      <c r="B76" s="54"/>
      <c r="C76" s="54"/>
      <c r="D76" s="93"/>
      <c r="E76" s="78" t="str">
        <f t="shared" si="1"/>
        <v/>
      </c>
      <c r="F76" s="32" t="s">
        <v>232</v>
      </c>
    </row>
    <row r="77" spans="2:6">
      <c r="E77" s="87"/>
      <c r="F77" t="s">
        <v>232</v>
      </c>
    </row>
    <row r="79" spans="2:6" ht="36">
      <c r="B79" s="81" t="s">
        <v>495</v>
      </c>
    </row>
    <row r="80" spans="2:6">
      <c r="B80" s="77" t="s">
        <v>229</v>
      </c>
      <c r="C80" s="77" t="s">
        <v>639</v>
      </c>
      <c r="D80" s="77" t="s">
        <v>640</v>
      </c>
      <c r="E80" s="90" t="s">
        <v>249</v>
      </c>
      <c r="F80" s="54" t="s">
        <v>232</v>
      </c>
    </row>
    <row r="81" spans="2:6">
      <c r="B81" s="54" t="s">
        <v>230</v>
      </c>
      <c r="C81" s="54" t="s">
        <v>429</v>
      </c>
      <c r="D81" s="93" t="s">
        <v>430</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232</v>
      </c>
    </row>
    <row r="82" spans="2:6">
      <c r="B82" s="54" t="s">
        <v>230</v>
      </c>
      <c r="C82" s="54" t="s">
        <v>251</v>
      </c>
      <c r="D82" s="93" t="s">
        <v>431</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232</v>
      </c>
    </row>
    <row r="83" spans="2:6">
      <c r="B83" s="54" t="s">
        <v>230</v>
      </c>
      <c r="C83" s="54" t="s">
        <v>252</v>
      </c>
      <c r="D83" s="93" t="s">
        <v>432</v>
      </c>
      <c r="E83" s="17" t="str">
        <f t="shared" si="2"/>
        <v>"[CONTEXT] You are helping a Junior Developer complete a " &amp; IF(UPPER(H9)="PROJECT", "PROJECT: " &amp; I9 &amp; ". Topics involved: " &amp; B9 &amp; ". Project objective: " &amp; J9, "TOPIC: " &amp; I9 &amp; ". Topic details: " &amp; J9) &amp; " | " &amp;</v>
      </c>
      <c r="F83" s="54" t="s">
        <v>232</v>
      </c>
    </row>
    <row r="84" spans="2:6">
      <c r="B84" s="54" t="s">
        <v>230</v>
      </c>
      <c r="C84" s="54" t="s">
        <v>167</v>
      </c>
      <c r="D84" s="93" t="s">
        <v>433</v>
      </c>
      <c r="E84" s="17" t="str">
        <f t="shared" si="2"/>
        <v>"[TASK] Analyze the student's code and explanation. If they completed the data flow perfectly, celebrate the 'solid foundation' and offer a 'System Extension' challenge. Otherwise, follow the 2-PHASE MENTORING PROTOCOL | " &amp;</v>
      </c>
      <c r="F84" s="54" t="s">
        <v>232</v>
      </c>
    </row>
    <row r="85" spans="2:6">
      <c r="B85" s="54" t="s">
        <v>230</v>
      </c>
      <c r="C85" s="54" t="s">
        <v>238</v>
      </c>
      <c r="D85" s="93" t="s">
        <v>291</v>
      </c>
      <c r="E85" s="17" t="str">
        <f t="shared" si="2"/>
        <v>"[LIBRARY BEING LEARNED] " &amp; $I$3 &amp; " | " &amp;</v>
      </c>
      <c r="F85" s="54" t="s">
        <v>232</v>
      </c>
    </row>
    <row r="86" spans="2:6">
      <c r="B86" s="54" t="s">
        <v>230</v>
      </c>
      <c r="C86" s="54" t="s">
        <v>177</v>
      </c>
      <c r="D86" s="93"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3"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3" t="s">
        <v>649</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232</v>
      </c>
    </row>
    <row r="89" spans="2:6">
      <c r="B89" s="54" t="s">
        <v>231</v>
      </c>
      <c r="C89" s="54" t="s">
        <v>241</v>
      </c>
      <c r="D89" s="93"/>
      <c r="E89" s="17" t="str">
        <f t="shared" si="2"/>
        <v/>
      </c>
      <c r="F89" s="54" t="s">
        <v>232</v>
      </c>
    </row>
    <row r="90" spans="2:6">
      <c r="B90" s="54" t="s">
        <v>231</v>
      </c>
      <c r="C90" s="54" t="s">
        <v>259</v>
      </c>
      <c r="D90" s="93"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3" t="s">
        <v>434</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232</v>
      </c>
    </row>
    <row r="92" spans="2:6">
      <c r="B92" s="54" t="s">
        <v>300</v>
      </c>
      <c r="C92" s="54" t="s">
        <v>255</v>
      </c>
      <c r="D92" s="93" t="s">
        <v>435</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232</v>
      </c>
    </row>
    <row r="93" spans="2:6">
      <c r="B93" s="54" t="s">
        <v>300</v>
      </c>
      <c r="C93" s="54" t="s">
        <v>256</v>
      </c>
      <c r="D93" s="93" t="s">
        <v>436</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232</v>
      </c>
    </row>
    <row r="94" spans="2:6">
      <c r="B94" s="54" t="s">
        <v>300</v>
      </c>
      <c r="C94" s="54" t="s">
        <v>260</v>
      </c>
      <c r="D94" s="93" t="s">
        <v>437</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232</v>
      </c>
    </row>
    <row r="95" spans="2:6">
      <c r="B95" s="54" t="s">
        <v>300</v>
      </c>
      <c r="C95" s="54" t="s">
        <v>369</v>
      </c>
      <c r="D95" s="93" t="s">
        <v>438</v>
      </c>
      <c r="E95" s="17" t="str">
        <f t="shared" si="2"/>
        <v>"[FOOTER RULE] End your response with: '--- ⚡ *Coding5s Mentor System — Eliminating Epistemic Debt &amp; Connecting the Flow*',</v>
      </c>
      <c r="F95" s="54" t="s">
        <v>232</v>
      </c>
    </row>
    <row r="96" spans="2:6">
      <c r="B96" s="54"/>
      <c r="C96" s="54"/>
      <c r="D96" s="54" t="s">
        <v>439</v>
      </c>
      <c r="E96" s="90" t="s">
        <v>376</v>
      </c>
      <c r="F96" s="54" t="s">
        <v>232</v>
      </c>
    </row>
    <row r="97" spans="2:6">
      <c r="B97" s="54"/>
      <c r="C97" s="54"/>
      <c r="D97" s="54"/>
      <c r="E97" s="78" t="str">
        <f t="shared" ref="E97:E100" si="3">IF(D97="","",""""&amp;C97&amp;" "&amp;IF(C97="[FOOTER RULE - STRICT]",D97,IF(RIGHT(D97,6)=" | "&amp;CHAR(34)&amp;" &amp;",D97,D97&amp;" | "&amp;CHAR(34)&amp;" &amp;")))</f>
        <v/>
      </c>
      <c r="F97" s="54" t="s">
        <v>232</v>
      </c>
    </row>
    <row r="98" spans="2:6">
      <c r="B98" s="54"/>
      <c r="C98" s="54"/>
      <c r="D98" s="54"/>
      <c r="E98" s="78" t="str">
        <f t="shared" si="3"/>
        <v/>
      </c>
      <c r="F98" s="54" t="s">
        <v>232</v>
      </c>
    </row>
    <row r="99" spans="2:6">
      <c r="B99" s="54"/>
      <c r="C99" s="54"/>
      <c r="D99" s="54"/>
      <c r="E99" s="78" t="str">
        <f t="shared" si="3"/>
        <v/>
      </c>
      <c r="F99" s="54" t="s">
        <v>232</v>
      </c>
    </row>
    <row r="100" spans="2:6">
      <c r="B100" s="54"/>
      <c r="C100" s="54"/>
      <c r="D100" s="54"/>
      <c r="E100" s="78" t="str">
        <f t="shared" si="3"/>
        <v/>
      </c>
      <c r="F100" s="54" t="s">
        <v>232</v>
      </c>
    </row>
  </sheetData>
  <conditionalFormatting sqref="B1:B1048576">
    <cfRule type="cellIs" dxfId="35" priority="10" operator="equal">
      <formula>"The Immutable Kernel"</formula>
    </cfRule>
    <cfRule type="cellIs" dxfId="34" priority="11" operator="equal">
      <formula>"Paradigm &amp; Ecosystem"</formula>
    </cfRule>
    <cfRule type="cellIs" dxfId="33" priority="12" operator="equal">
      <formula>"Global Variables &amp; Configuration"</formula>
    </cfRule>
  </conditionalFormatting>
  <conditionalFormatting sqref="C4:C42">
    <cfRule type="expression" dxfId="32" priority="7">
      <formula>$B4="The Immutable Kernel"</formula>
    </cfRule>
    <cfRule type="expression" dxfId="31" priority="8">
      <formula>$B4="Paradigm &amp; Ecosystem"</formula>
    </cfRule>
    <cfRule type="expression" dxfId="30" priority="9">
      <formula>$B4="Global Variables &amp; Configuration"</formula>
    </cfRule>
  </conditionalFormatting>
  <conditionalFormatting sqref="C47:C76">
    <cfRule type="expression" dxfId="29" priority="4">
      <formula>$B47="The Immutable Kernel"</formula>
    </cfRule>
    <cfRule type="expression" dxfId="28" priority="5">
      <formula>$B47="Paradigm &amp; Ecosystem"</formula>
    </cfRule>
    <cfRule type="expression" dxfId="27" priority="6">
      <formula>$B47="Global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99"/>
  <sheetViews>
    <sheetView showGridLines="0" topLeftCell="A83" zoomScaleNormal="100" workbookViewId="0">
      <selection activeCell="E79" sqref="E79:E96"/>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494</v>
      </c>
      <c r="D2" s="82" t="s">
        <v>464</v>
      </c>
      <c r="H2" s="83" t="s">
        <v>297</v>
      </c>
      <c r="T2" s="83" t="s">
        <v>298</v>
      </c>
    </row>
    <row r="3" spans="2:29">
      <c r="B3" s="77" t="s">
        <v>229</v>
      </c>
      <c r="C3" s="77" t="s">
        <v>639</v>
      </c>
      <c r="D3" s="77" t="s">
        <v>640</v>
      </c>
      <c r="E3" s="89" t="s">
        <v>237</v>
      </c>
      <c r="F3" s="4" t="s">
        <v>232</v>
      </c>
      <c r="AC3" t="s">
        <v>232</v>
      </c>
    </row>
    <row r="4" spans="2:29">
      <c r="B4" s="76" t="s">
        <v>230</v>
      </c>
      <c r="C4" s="54" t="s">
        <v>165</v>
      </c>
      <c r="D4" s="91" t="s">
        <v>378</v>
      </c>
      <c r="E4" s="78" t="str">
        <f t="shared" ref="E4:E39" si="0">IF(D4="","",""""&amp;C4&amp;" "&amp;IF(C4="[FOOTER RULE - STRICT]",D4,IF(RIGHT(D4,6)=" | "&amp;CHAR(34)&amp;" &amp;",D4,D4&amp;" | "&amp;CHAR(34)&amp;" &amp;")))</f>
        <v>"[ROLE] Tech Lead | " &amp;</v>
      </c>
      <c r="F4" s="54" t="s">
        <v>232</v>
      </c>
    </row>
    <row r="5" spans="2:29">
      <c r="B5" s="76" t="s">
        <v>230</v>
      </c>
      <c r="C5" s="54" t="s">
        <v>167</v>
      </c>
      <c r="D5" s="91" t="s">
        <v>440</v>
      </c>
      <c r="E5" s="78" t="str">
        <f t="shared" si="0"/>
        <v>"[TASK] Provide intentionally messy but functional code for learning debugging and improvement | " &amp;</v>
      </c>
      <c r="F5" s="54" t="s">
        <v>232</v>
      </c>
    </row>
    <row r="6" spans="2:29">
      <c r="B6" s="76" t="s">
        <v>230</v>
      </c>
      <c r="C6" s="54" t="s">
        <v>169</v>
      </c>
      <c r="D6" s="91" t="s">
        <v>170</v>
      </c>
      <c r="E6" s="78" t="str">
        <f t="shared" si="0"/>
        <v>"[TOPIC] " &amp; I9 &amp; " | " &amp;</v>
      </c>
      <c r="F6" s="54" t="s">
        <v>232</v>
      </c>
    </row>
    <row r="7" spans="2:29">
      <c r="B7" s="76" t="s">
        <v>230</v>
      </c>
      <c r="C7" s="54" t="s">
        <v>171</v>
      </c>
      <c r="D7" s="91" t="s">
        <v>172</v>
      </c>
      <c r="E7" s="78" t="str">
        <f t="shared" si="0"/>
        <v>"[LEVEL] " &amp; G9 &amp; " | " &amp;</v>
      </c>
      <c r="F7" s="54" t="s">
        <v>232</v>
      </c>
    </row>
    <row r="8" spans="2:29">
      <c r="B8" s="76" t="s">
        <v>230</v>
      </c>
      <c r="C8" s="54" t="s">
        <v>173</v>
      </c>
      <c r="D8" s="91" t="s">
        <v>305</v>
      </c>
      <c r="E8" s="78" t="str">
        <f t="shared" si="0"/>
        <v>"[COUNT] " &amp; D9 &amp; " challenges | " &amp;</v>
      </c>
      <c r="F8" s="54" t="s">
        <v>232</v>
      </c>
    </row>
    <row r="9" spans="2:29">
      <c r="B9" s="76" t="s">
        <v>230</v>
      </c>
      <c r="C9" s="54" t="s">
        <v>238</v>
      </c>
      <c r="D9" s="91" t="s">
        <v>291</v>
      </c>
      <c r="E9" s="78" t="str">
        <f t="shared" si="0"/>
        <v>"[LIBRARY BEING LEARNED] " &amp; $I$3 &amp; " | " &amp;</v>
      </c>
      <c r="F9" s="54" t="s">
        <v>232</v>
      </c>
    </row>
    <row r="10" spans="2:29">
      <c r="B10" s="76" t="s">
        <v>230</v>
      </c>
      <c r="C10" s="54" t="s">
        <v>233</v>
      </c>
      <c r="D10" s="91" t="s">
        <v>239</v>
      </c>
      <c r="E10"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10" s="54" t="s">
        <v>232</v>
      </c>
    </row>
    <row r="11" spans="2:29">
      <c r="B11" s="76" t="s">
        <v>230</v>
      </c>
      <c r="C11" s="54" t="s">
        <v>175</v>
      </c>
      <c r="D11" s="91" t="s">
        <v>441</v>
      </c>
      <c r="E11" s="78" t="str">
        <f t="shared" si="0"/>
        <v>"[PERSONA RULE] Act as a Tech Lead. A junior wrote this working but messy code. Tone: professional but exhausted by the code quality | " &amp;</v>
      </c>
      <c r="F11" s="54" t="s">
        <v>232</v>
      </c>
    </row>
    <row r="12" spans="2:29">
      <c r="B12" s="76" t="s">
        <v>230</v>
      </c>
      <c r="C12" s="54" t="s">
        <v>177</v>
      </c>
      <c r="D12" s="91" t="s">
        <v>442</v>
      </c>
      <c r="E12"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232</v>
      </c>
    </row>
    <row r="13" spans="2:29">
      <c r="B13" s="76" t="s">
        <v>230</v>
      </c>
      <c r="C13" s="54" t="s">
        <v>223</v>
      </c>
      <c r="D13" s="91" t="s">
        <v>650</v>
      </c>
      <c r="E13" s="78"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232</v>
      </c>
    </row>
    <row r="14" spans="2:29">
      <c r="B14" s="84" t="s">
        <v>230</v>
      </c>
      <c r="C14" s="54" t="s">
        <v>550</v>
      </c>
      <c r="D14" s="91" t="s">
        <v>542</v>
      </c>
      <c r="E14" s="78" t="str">
        <f t="shared" si="0"/>
        <v>"[LANGUAGE SEED CONTEXT] " &amp; IF($AE$7 = "", "Language Seed Not Necessary", "You MUST strictly follow this seed context to enhance, adapt, and naturalize your tone, vocabulary, and instructional quality in " &amp; $B$6 &amp; ": " &amp; $AE$7) &amp; " | " &amp;</v>
      </c>
      <c r="F14" s="54" t="s">
        <v>232</v>
      </c>
    </row>
    <row r="15" spans="2:29">
      <c r="B15" s="84" t="s">
        <v>231</v>
      </c>
      <c r="C15" s="54" t="s">
        <v>241</v>
      </c>
      <c r="D15" s="91"/>
      <c r="E15" s="78" t="str">
        <f t="shared" si="0"/>
        <v/>
      </c>
      <c r="F15" s="54" t="s">
        <v>232</v>
      </c>
    </row>
    <row r="16" spans="2:29">
      <c r="B16" s="84" t="s">
        <v>231</v>
      </c>
      <c r="C16" s="54" t="s">
        <v>241</v>
      </c>
      <c r="D16" s="91"/>
      <c r="E16" s="78" t="str">
        <f t="shared" si="0"/>
        <v/>
      </c>
      <c r="F16" s="54" t="s">
        <v>232</v>
      </c>
    </row>
    <row r="17" spans="2:6">
      <c r="B17" s="84" t="s">
        <v>231</v>
      </c>
      <c r="C17" s="54" t="s">
        <v>186</v>
      </c>
      <c r="D17" s="91" t="s">
        <v>466</v>
      </c>
      <c r="E17" s="78" t="str">
        <f t="shared" si="0"/>
        <v>"[FUNCTION RULE] Rule: " &amp; IF(G9="Beginner", "Do NOT use functions unless absolutely required by the concept. Use linear scripts. ", IF(G9="Intermediate", "Functions are optional. Use them only if they improve clarity. Avoid over-engineering. ", "Use functions appropriately but code can still be messy. " )) &amp; " | " &amp;</v>
      </c>
      <c r="F17" s="54" t="s">
        <v>232</v>
      </c>
    </row>
    <row r="18" spans="2:6">
      <c r="B18" s="85" t="s">
        <v>231</v>
      </c>
      <c r="C18" s="54" t="s">
        <v>187</v>
      </c>
      <c r="D18" s="91" t="s">
        <v>443</v>
      </c>
      <c r="E18" s="78" t="str">
        <f t="shared" si="0"/>
        <v>"[CODE QUALITY RULE] Code MUST be executable and correct BUT intentionally messy, inconsistent, or suboptimal | " &amp;</v>
      </c>
      <c r="F18" s="54" t="s">
        <v>232</v>
      </c>
    </row>
    <row r="19" spans="2:6">
      <c r="B19" s="85" t="s">
        <v>231</v>
      </c>
      <c r="C19" s="54" t="s">
        <v>444</v>
      </c>
      <c r="D19" s="91" t="s">
        <v>445</v>
      </c>
      <c r="E19" s="78"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232</v>
      </c>
    </row>
    <row r="20" spans="2:6">
      <c r="B20" s="85" t="s">
        <v>231</v>
      </c>
      <c r="C20" s="54" t="s">
        <v>446</v>
      </c>
      <c r="D20" s="91" t="s">
        <v>447</v>
      </c>
      <c r="E20" s="78" t="str">
        <f t="shared" si="0"/>
        <v>"[STYLE INCONSISTENCY RULE] Each challenge should feel like it was written at a different time with different formatting styles | " &amp;</v>
      </c>
      <c r="F20" s="54" t="s">
        <v>232</v>
      </c>
    </row>
    <row r="21" spans="2:6">
      <c r="B21" s="85" t="s">
        <v>231</v>
      </c>
      <c r="C21" s="54" t="s">
        <v>195</v>
      </c>
      <c r="D21" s="91" t="s">
        <v>306</v>
      </c>
      <c r="E21" s="78" t="str">
        <f t="shared" si="0"/>
        <v>"[FILE HANDLING RULE] Use correct loaders and enforce encoding='utf-8' and newline='' when applicable | " &amp;</v>
      </c>
      <c r="F21" s="54" t="s">
        <v>232</v>
      </c>
    </row>
    <row r="22" spans="2:6">
      <c r="B22" s="85" t="s">
        <v>231</v>
      </c>
      <c r="C22" s="54" t="s">
        <v>197</v>
      </c>
      <c r="D22" s="91" t="s">
        <v>448</v>
      </c>
      <c r="E22" s="78" t="str">
        <f t="shared" si="0"/>
        <v>"[DATA TYPE RULE] Explicit casting required before calculations | " &amp;</v>
      </c>
      <c r="F22" s="54" t="s">
        <v>232</v>
      </c>
    </row>
    <row r="23" spans="2:6">
      <c r="B23" s="85" t="s">
        <v>231</v>
      </c>
      <c r="C23" s="54" t="s">
        <v>198</v>
      </c>
      <c r="D23" s="91" t="s">
        <v>449</v>
      </c>
      <c r="E23" s="78" t="str">
        <f t="shared" si="0"/>
        <v>"[DATA ROBUSTNESS RULE] Handle missing, malformed, or inconsistent data safely | " &amp;</v>
      </c>
      <c r="F23" s="54" t="s">
        <v>232</v>
      </c>
    </row>
    <row r="24" spans="2:6">
      <c r="B24" s="85" t="s">
        <v>231</v>
      </c>
      <c r="C24" s="54" t="s">
        <v>199</v>
      </c>
      <c r="D24" s="91" t="s">
        <v>450</v>
      </c>
      <c r="E24" s="78" t="str">
        <f t="shared" si="0"/>
        <v>"[BOOLEAN HANDLING RULE] Normalize boolean values before comparison | " &amp;</v>
      </c>
      <c r="F24" s="54" t="s">
        <v>232</v>
      </c>
    </row>
    <row r="25" spans="2:6">
      <c r="B25" s="85" t="s">
        <v>231</v>
      </c>
      <c r="C25" s="54" t="s">
        <v>200</v>
      </c>
      <c r="D25" s="91" t="s">
        <v>451</v>
      </c>
      <c r="E25" s="78" t="str">
        <f t="shared" si="0"/>
        <v>"[DATA CONSISTENCY RULE] Respect dataset schema | " &amp;</v>
      </c>
      <c r="F25" s="54" t="s">
        <v>232</v>
      </c>
    </row>
    <row r="26" spans="2:6">
      <c r="B26" s="54" t="s">
        <v>231</v>
      </c>
      <c r="C26" s="54" t="s">
        <v>215</v>
      </c>
      <c r="D26" s="91" t="s">
        <v>314</v>
      </c>
      <c r="E26" s="78" t="str">
        <f t="shared" si="0"/>
        <v>"[FORMAT RULE] Only valid markdown code blocks allowed | " &amp;</v>
      </c>
      <c r="F26" s="54" t="s">
        <v>232</v>
      </c>
    </row>
    <row r="27" spans="2:6">
      <c r="B27" s="54" t="s">
        <v>231</v>
      </c>
      <c r="C27" s="54" t="s">
        <v>217</v>
      </c>
      <c r="D27" s="91" t="s">
        <v>315</v>
      </c>
      <c r="E27" s="78" t="str">
        <f t="shared" si="0"/>
        <v>"[LANGUAGE TAG RULE] ALWAYS label markdown code blocks with the correct underlying programming language (e.g., python, javascript, sql) | " &amp;</v>
      </c>
      <c r="F27" s="54" t="s">
        <v>232</v>
      </c>
    </row>
    <row r="28" spans="2:6">
      <c r="B28" s="54" t="s">
        <v>231</v>
      </c>
      <c r="C28" s="54" t="s">
        <v>219</v>
      </c>
      <c r="D28" s="91" t="s">
        <v>452</v>
      </c>
      <c r="E28" s="78" t="str">
        <f t="shared" si="0"/>
        <v>"[OUTPUT FORMAT RULE] Monetary values formatted with '$', commas, 2 decimals | " &amp;</v>
      </c>
      <c r="F28" s="54" t="s">
        <v>232</v>
      </c>
    </row>
    <row r="29" spans="2:6">
      <c r="B29" s="54" t="s">
        <v>231</v>
      </c>
      <c r="C29" s="54" t="s">
        <v>224</v>
      </c>
      <c r="D29" s="91" t="s">
        <v>453</v>
      </c>
      <c r="E29" s="78" t="str">
        <f t="shared" si="0"/>
        <v>"[OUTPUT] Only header, dataset summary or statement (if any), intro, challenges, code, outputs, and footer | " &amp;</v>
      </c>
      <c r="F29" s="54" t="s">
        <v>232</v>
      </c>
    </row>
    <row r="30" spans="2:6">
      <c r="B30" s="54" t="s">
        <v>300</v>
      </c>
      <c r="C30" s="54" t="s">
        <v>179</v>
      </c>
      <c r="D30" s="91" t="s">
        <v>387</v>
      </c>
      <c r="E30"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232</v>
      </c>
    </row>
    <row r="31" spans="2:6">
      <c r="B31" s="54" t="s">
        <v>300</v>
      </c>
      <c r="C31" s="54" t="s">
        <v>180</v>
      </c>
      <c r="D31" s="91" t="s">
        <v>454</v>
      </c>
      <c r="E31" s="78" t="str">
        <f t="shared" si="0"/>
        <v>"[DATA SUMMARY FORMAT RULE] When a dataset is present, you MUST display IMMEDIATELY AFTER THE HEADER: Dataset Summary: - File Type: - Columns / Fields: - Data Types: - Notes: | " &amp;</v>
      </c>
      <c r="F31" s="54" t="s">
        <v>232</v>
      </c>
    </row>
    <row r="32" spans="2:6">
      <c r="B32" s="54" t="s">
        <v>300</v>
      </c>
      <c r="C32" s="54" t="s">
        <v>194</v>
      </c>
      <c r="D32" s="91" t="s">
        <v>455</v>
      </c>
      <c r="E32" s="78"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232</v>
      </c>
    </row>
    <row r="33" spans="2:6">
      <c r="B33" s="54" t="s">
        <v>300</v>
      </c>
      <c r="C33" s="54" t="s">
        <v>182</v>
      </c>
      <c r="D33" s="91" t="s">
        <v>456</v>
      </c>
      <c r="E33" s="78"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232</v>
      </c>
    </row>
    <row r="34" spans="2:6">
      <c r="B34" s="54" t="s">
        <v>300</v>
      </c>
      <c r="C34" s="54" t="s">
        <v>457</v>
      </c>
      <c r="D34" s="91" t="s">
        <v>458</v>
      </c>
      <c r="E34" s="78" t="str">
        <f t="shared" si="0"/>
        <v>"[REVIEW INTENT RULE] The user is expected to review, identify issues, and refactor the code to production-level quality | " &amp;</v>
      </c>
      <c r="F34" s="54" t="s">
        <v>232</v>
      </c>
    </row>
    <row r="35" spans="2:6">
      <c r="B35" s="54" t="s">
        <v>300</v>
      </c>
      <c r="C35" s="54" t="s">
        <v>184</v>
      </c>
      <c r="D35" s="91" t="s">
        <v>459</v>
      </c>
      <c r="E35" s="78"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232</v>
      </c>
    </row>
    <row r="36" spans="2:6">
      <c r="B36" s="54" t="s">
        <v>300</v>
      </c>
      <c r="C36" s="54" t="s">
        <v>202</v>
      </c>
      <c r="D36" s="91" t="s">
        <v>460</v>
      </c>
      <c r="E36" s="78" t="str">
        <f t="shared" si="0"/>
        <v>"[SUPPORT FILES RULE] If env/config is used, include: 1. Instructional sentence 2. File content in markdown code block 3. BEFORE the main code | " &amp;</v>
      </c>
      <c r="F36" s="54" t="s">
        <v>232</v>
      </c>
    </row>
    <row r="37" spans="2:6">
      <c r="B37" s="54" t="s">
        <v>300</v>
      </c>
      <c r="C37" s="54" t="s">
        <v>203</v>
      </c>
      <c r="D37" s="91" t="s">
        <v>461</v>
      </c>
      <c r="E37" s="78" t="str">
        <f t="shared" si="0"/>
        <v>"[DIFFICULTY RULE] Complexity MUST match level | " &amp;</v>
      </c>
      <c r="F37" s="54" t="s">
        <v>232</v>
      </c>
    </row>
    <row r="38" spans="2:6">
      <c r="B38" s="54" t="s">
        <v>300</v>
      </c>
      <c r="C38" s="54" t="s">
        <v>462</v>
      </c>
      <c r="D38" s="91" t="s">
        <v>463</v>
      </c>
      <c r="E38" s="78" t="str">
        <f t="shared" si="0"/>
        <v>"[DIFFICULTY CONSISTENCY RULE] All challenges MUST have similar complexity and length, even if coding styles differ | " &amp;</v>
      </c>
      <c r="F38" s="54" t="s">
        <v>232</v>
      </c>
    </row>
    <row r="39" spans="2:6">
      <c r="B39" s="54" t="s">
        <v>300</v>
      </c>
      <c r="C39" s="54" t="s">
        <v>228</v>
      </c>
      <c r="D39" s="91" t="s">
        <v>411</v>
      </c>
      <c r="E39" s="78" t="str">
        <f t="shared" si="0"/>
        <v>"[FOOTER RULE - STRICT] End your entire response EXACTLY with this markdown string (ensure all code blocks are closed before it):" &amp; CHAR(10) &amp; "---" &amp; CHAR(10) &amp; "⚡ *Coding5s System - Learn Programming by Writing Code - Coding5S.com*",</v>
      </c>
      <c r="F39" s="54" t="s">
        <v>232</v>
      </c>
    </row>
    <row r="40" spans="2:6">
      <c r="B40" s="54"/>
      <c r="C40" s="54"/>
      <c r="D40" s="91"/>
      <c r="E40" s="89" t="s">
        <v>465</v>
      </c>
      <c r="F40" s="54" t="s">
        <v>232</v>
      </c>
    </row>
    <row r="41" spans="2:6">
      <c r="B41" s="54"/>
      <c r="C41" s="54"/>
      <c r="D41" s="91"/>
      <c r="E41" s="78"/>
      <c r="F41" s="54"/>
    </row>
    <row r="42" spans="2:6">
      <c r="B42" s="75"/>
      <c r="C42" s="75"/>
      <c r="E42" s="87"/>
    </row>
    <row r="43" spans="2:6">
      <c r="B43" s="75"/>
      <c r="C43" s="75"/>
      <c r="E43" s="87"/>
    </row>
    <row r="44" spans="2:6" ht="36">
      <c r="B44" s="80" t="s">
        <v>493</v>
      </c>
      <c r="C44" s="75"/>
      <c r="E44" s="87"/>
    </row>
    <row r="45" spans="2:6">
      <c r="B45" s="77" t="s">
        <v>286</v>
      </c>
      <c r="C45" s="77" t="s">
        <v>639</v>
      </c>
      <c r="D45" s="77" t="s">
        <v>640</v>
      </c>
      <c r="E45" s="89" t="s">
        <v>287</v>
      </c>
      <c r="F45" s="32" t="s">
        <v>232</v>
      </c>
    </row>
    <row r="46" spans="2:6">
      <c r="B46" s="54" t="s">
        <v>230</v>
      </c>
      <c r="C46" s="54" t="s">
        <v>165</v>
      </c>
      <c r="D46" s="91" t="s">
        <v>378</v>
      </c>
      <c r="E46" s="78" t="str">
        <f>IF(D46="","",""""&amp;C46&amp;" "&amp;IF(C46="[FOOTER RULE - STRICT]",D46,IF(RIGHT(D46,6)=" | "&amp;CHAR(34)&amp;" &amp;",D46,D46&amp;" | "&amp;CHAR(34)&amp;" &amp;")))</f>
        <v>"[ROLE] Tech Lead | " &amp;</v>
      </c>
      <c r="F46" s="32" t="s">
        <v>232</v>
      </c>
    </row>
    <row r="47" spans="2:6">
      <c r="B47" s="54" t="s">
        <v>230</v>
      </c>
      <c r="C47" s="54" t="s">
        <v>167</v>
      </c>
      <c r="D47" s="91" t="s">
        <v>467</v>
      </c>
      <c r="E47" s="78" t="str">
        <f t="shared" ref="E47:E75" si="1">IF(D47="","",""""&amp;C47&amp;" "&amp;IF(C47="[FOOTER RULE - STRICT]",D47,IF(RIGHT(D47,6)=" | "&amp;CHAR(34)&amp;" &amp;",D47,D47&amp;" | "&amp;CHAR(34)&amp;" &amp;")))</f>
        <v>"[TASK] Provide a messy but functional project for refactoring | " &amp;</v>
      </c>
      <c r="F47" s="32" t="s">
        <v>232</v>
      </c>
    </row>
    <row r="48" spans="2:6">
      <c r="B48" s="54" t="s">
        <v>230</v>
      </c>
      <c r="C48" s="54" t="s">
        <v>349</v>
      </c>
      <c r="D48" s="91" t="s">
        <v>170</v>
      </c>
      <c r="E48" s="78" t="str">
        <f t="shared" si="1"/>
        <v>"[PROJECT] " &amp; I9 &amp; " | " &amp;</v>
      </c>
      <c r="F48" s="32" t="s">
        <v>232</v>
      </c>
    </row>
    <row r="49" spans="2:6">
      <c r="B49" s="54" t="s">
        <v>230</v>
      </c>
      <c r="C49" s="54" t="s">
        <v>272</v>
      </c>
      <c r="D49" s="91" t="s">
        <v>273</v>
      </c>
      <c r="E49" s="78" t="str">
        <f t="shared" si="1"/>
        <v>"[TOPICS USED] " &amp; B9 &amp; " | " &amp;</v>
      </c>
      <c r="F49" s="32" t="s">
        <v>232</v>
      </c>
    </row>
    <row r="50" spans="2:6">
      <c r="B50" s="54" t="s">
        <v>230</v>
      </c>
      <c r="C50" s="54" t="s">
        <v>171</v>
      </c>
      <c r="D50" s="91" t="s">
        <v>172</v>
      </c>
      <c r="E50" s="78" t="str">
        <f t="shared" si="1"/>
        <v>"[LEVEL] " &amp; G9 &amp; " | " &amp;</v>
      </c>
      <c r="F50" s="32" t="s">
        <v>232</v>
      </c>
    </row>
    <row r="51" spans="2:6">
      <c r="B51" s="54" t="s">
        <v>230</v>
      </c>
      <c r="C51" s="54" t="s">
        <v>175</v>
      </c>
      <c r="D51" s="91" t="s">
        <v>468</v>
      </c>
      <c r="E51" s="78" t="str">
        <f t="shared" si="1"/>
        <v>"[PERSONA RULE] Act as a Tech Lead. A junior wrote this working but messy code. Tone: professional but exhausted | " &amp;</v>
      </c>
      <c r="F51" s="32" t="s">
        <v>232</v>
      </c>
    </row>
    <row r="52" spans="2:6">
      <c r="B52" s="54" t="s">
        <v>230</v>
      </c>
      <c r="C52" s="54" t="s">
        <v>223</v>
      </c>
      <c r="D52" s="91" t="s">
        <v>651</v>
      </c>
      <c r="E52" s="78"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232</v>
      </c>
    </row>
    <row r="53" spans="2:6">
      <c r="B53" s="54" t="s">
        <v>230</v>
      </c>
      <c r="C53" s="54" t="s">
        <v>238</v>
      </c>
      <c r="D53" s="91" t="s">
        <v>291</v>
      </c>
      <c r="E53" s="78" t="str">
        <f t="shared" si="1"/>
        <v>"[LIBRARY BEING LEARNED] " &amp; $I$3 &amp; " | " &amp;</v>
      </c>
      <c r="F53" s="32" t="s">
        <v>232</v>
      </c>
    </row>
    <row r="54" spans="2:6">
      <c r="B54" s="54" t="s">
        <v>230</v>
      </c>
      <c r="C54" s="54" t="s">
        <v>177</v>
      </c>
      <c r="D54" s="91" t="s">
        <v>274</v>
      </c>
      <c r="E54" s="78"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232</v>
      </c>
    </row>
    <row r="55" spans="2:6">
      <c r="B55" s="54" t="s">
        <v>230</v>
      </c>
      <c r="C55" s="54" t="s">
        <v>550</v>
      </c>
      <c r="D55" s="91" t="s">
        <v>542</v>
      </c>
      <c r="E55" s="78" t="str">
        <f t="shared" si="1"/>
        <v>"[LANGUAGE SEED CONTEXT] " &amp; IF($AE$7 = "", "Language Seed Not Necessary", "You MUST strictly follow this seed context to enhance, adapt, and naturalize your tone, vocabulary, and instructional quality in " &amp; $B$6 &amp; ": " &amp; $AE$7) &amp; " | " &amp;</v>
      </c>
      <c r="F55" s="32" t="s">
        <v>232</v>
      </c>
    </row>
    <row r="56" spans="2:6">
      <c r="B56" s="54" t="s">
        <v>231</v>
      </c>
      <c r="C56" s="54" t="s">
        <v>241</v>
      </c>
      <c r="D56" s="91"/>
      <c r="E56" s="78" t="str">
        <f t="shared" si="1"/>
        <v/>
      </c>
      <c r="F56" s="32" t="s">
        <v>232</v>
      </c>
    </row>
    <row r="57" spans="2:6">
      <c r="B57" s="54" t="s">
        <v>231</v>
      </c>
      <c r="C57" s="54" t="s">
        <v>241</v>
      </c>
      <c r="D57" s="91"/>
      <c r="E57" s="78" t="str">
        <f t="shared" si="1"/>
        <v/>
      </c>
      <c r="F57" s="32" t="s">
        <v>232</v>
      </c>
    </row>
    <row r="58" spans="2:6">
      <c r="B58" s="85" t="s">
        <v>231</v>
      </c>
      <c r="C58" s="54" t="s">
        <v>186</v>
      </c>
      <c r="D58" s="91" t="s">
        <v>481</v>
      </c>
      <c r="E58" s="78" t="str">
        <f t="shared" si="1"/>
        <v>"[FUNCTION RULE] Rule: " &amp; IF(G9="Beginner", "Avoid functions unless required. ", IF(G9="Intermediate", "Functions optional. ", "Use 2–4 functions but code can still be messy. " )) &amp; " | " &amp;</v>
      </c>
      <c r="F58" s="32" t="s">
        <v>232</v>
      </c>
    </row>
    <row r="59" spans="2:6">
      <c r="B59" s="85" t="s">
        <v>231</v>
      </c>
      <c r="C59" s="54" t="s">
        <v>187</v>
      </c>
      <c r="D59" s="91" t="s">
        <v>469</v>
      </c>
      <c r="E59" s="78" t="str">
        <f t="shared" si="1"/>
        <v>"[CODE QUALITY RULE] Code MUST be correct and executable but not perfectly clean | " &amp;</v>
      </c>
      <c r="F59" s="32" t="s">
        <v>232</v>
      </c>
    </row>
    <row r="60" spans="2:6">
      <c r="B60" s="85" t="s">
        <v>231</v>
      </c>
      <c r="C60" s="54" t="s">
        <v>444</v>
      </c>
      <c r="D60" s="91" t="s">
        <v>470</v>
      </c>
      <c r="E60" s="78" t="str">
        <f t="shared" si="1"/>
        <v>"[DIRTY CODE RULE] Code MUST NOT include ANY comments and should include inconsistent naming, redundant logic, minor structural issues, and slightly messy organization while still remaining understandable as a complete working program | " &amp;</v>
      </c>
      <c r="F60" s="32" t="s">
        <v>232</v>
      </c>
    </row>
    <row r="61" spans="2:6">
      <c r="B61" s="54" t="s">
        <v>231</v>
      </c>
      <c r="C61" s="54" t="s">
        <v>198</v>
      </c>
      <c r="D61" s="91" t="s">
        <v>471</v>
      </c>
      <c r="E61" s="78" t="str">
        <f t="shared" si="1"/>
        <v>"[DATA ROBUSTNESS RULE] Handle real-world data safely | " &amp;</v>
      </c>
      <c r="F61" s="32" t="s">
        <v>232</v>
      </c>
    </row>
    <row r="62" spans="2:6">
      <c r="B62" s="54" t="s">
        <v>231</v>
      </c>
      <c r="C62" s="54" t="s">
        <v>215</v>
      </c>
      <c r="D62" s="91" t="s">
        <v>314</v>
      </c>
      <c r="E62" s="78" t="str">
        <f t="shared" si="1"/>
        <v>"[FORMAT RULE] Only valid markdown code blocks allowed | " &amp;</v>
      </c>
      <c r="F62" s="32" t="s">
        <v>232</v>
      </c>
    </row>
    <row r="63" spans="2:6">
      <c r="B63" s="54" t="s">
        <v>231</v>
      </c>
      <c r="C63" s="54" t="s">
        <v>217</v>
      </c>
      <c r="D63" s="91" t="s">
        <v>315</v>
      </c>
      <c r="E63" s="78" t="str">
        <f t="shared" si="1"/>
        <v>"[LANGUAGE TAG RULE] ALWAYS label markdown code blocks with the correct underlying programming language (e.g., python, javascript, sql) | " &amp;</v>
      </c>
      <c r="F63" s="32" t="s">
        <v>232</v>
      </c>
    </row>
    <row r="64" spans="2:6">
      <c r="B64" s="54" t="s">
        <v>300</v>
      </c>
      <c r="C64" s="54" t="s">
        <v>179</v>
      </c>
      <c r="D64" s="91" t="s">
        <v>472</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4" s="32" t="s">
        <v>232</v>
      </c>
    </row>
    <row r="65" spans="2:6">
      <c r="B65" s="54" t="s">
        <v>300</v>
      </c>
      <c r="C65" s="54" t="s">
        <v>194</v>
      </c>
      <c r="D65" s="91" t="s">
        <v>473</v>
      </c>
      <c r="E65" s="78"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5" s="32" t="s">
        <v>232</v>
      </c>
    </row>
    <row r="66" spans="2:6">
      <c r="B66" s="54" t="s">
        <v>300</v>
      </c>
      <c r="C66" s="54" t="s">
        <v>182</v>
      </c>
      <c r="D66" s="91" t="s">
        <v>474</v>
      </c>
      <c r="E66" s="78" t="str">
        <f t="shared" si="1"/>
        <v>"[OUTPUT CONTRACT] EXACTLY 1 project. Structure MUST be: 1. Tech Lead Intro Email 2. Project: Objective (max 6 lines), Expected Output (code block), Dirty Code | " &amp;</v>
      </c>
      <c r="F66" s="32" t="s">
        <v>232</v>
      </c>
    </row>
    <row r="67" spans="2:6">
      <c r="B67" s="54" t="s">
        <v>300</v>
      </c>
      <c r="C67" s="54" t="s">
        <v>457</v>
      </c>
      <c r="D67" s="91" t="s">
        <v>475</v>
      </c>
      <c r="E67" s="78" t="str">
        <f t="shared" si="1"/>
        <v>"[REVIEW INTENT RULE] The user is expected to review and refactor the project to improve structure, readability, and maintainability | " &amp;</v>
      </c>
      <c r="F67" s="32" t="s">
        <v>232</v>
      </c>
    </row>
    <row r="68" spans="2:6">
      <c r="B68" s="54" t="s">
        <v>300</v>
      </c>
      <c r="C68" s="54" t="s">
        <v>184</v>
      </c>
      <c r="D68" s="91" t="s">
        <v>476</v>
      </c>
      <c r="E68" s="78"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8" s="32" t="s">
        <v>232</v>
      </c>
    </row>
    <row r="69" spans="2:6">
      <c r="B69" s="54" t="s">
        <v>300</v>
      </c>
      <c r="C69" s="54" t="s">
        <v>202</v>
      </c>
      <c r="D69" s="91" t="s">
        <v>477</v>
      </c>
      <c r="E69" s="78" t="str">
        <f t="shared" si="1"/>
        <v>"[SUPPORT FILES RULE] Include config files before code if needed | " &amp;</v>
      </c>
      <c r="F69" s="32" t="s">
        <v>232</v>
      </c>
    </row>
    <row r="70" spans="2:6">
      <c r="B70" s="54" t="s">
        <v>300</v>
      </c>
      <c r="C70" s="54" t="s">
        <v>281</v>
      </c>
      <c r="D70" s="91" t="s">
        <v>478</v>
      </c>
      <c r="E70" s="78" t="str">
        <f t="shared" si="1"/>
        <v>"[EXECUTION RULE] Code MUST run and produce correct output | " &amp;</v>
      </c>
      <c r="F70" s="32" t="s">
        <v>232</v>
      </c>
    </row>
    <row r="71" spans="2:6">
      <c r="B71" s="54" t="s">
        <v>300</v>
      </c>
      <c r="C71" s="54" t="s">
        <v>220</v>
      </c>
      <c r="D71" s="91" t="s">
        <v>479</v>
      </c>
      <c r="E71" s="78" t="str">
        <f t="shared" si="1"/>
        <v>"[CONSISTENCY RULE] Project must match objective | " &amp;</v>
      </c>
      <c r="F71" s="32" t="s">
        <v>232</v>
      </c>
    </row>
    <row r="72" spans="2:6">
      <c r="B72" s="54" t="s">
        <v>300</v>
      </c>
      <c r="C72" s="54" t="s">
        <v>224</v>
      </c>
      <c r="D72" s="91" t="s">
        <v>480</v>
      </c>
      <c r="E72" s="78" t="str">
        <f t="shared" si="1"/>
        <v>"[OUTPUT] Only header, dataset summary or statement (if any), intro email, objective, expected output, code, and footer | " &amp;</v>
      </c>
      <c r="F72" s="32" t="s">
        <v>232</v>
      </c>
    </row>
    <row r="73" spans="2:6">
      <c r="B73" s="54" t="s">
        <v>300</v>
      </c>
      <c r="C73" s="54" t="s">
        <v>228</v>
      </c>
      <c r="D73" s="91" t="s">
        <v>427</v>
      </c>
      <c r="E73" s="78" t="str">
        <f t="shared" si="1"/>
        <v>"[FOOTER RULE - STRICT] End your entire response EXACTLY with this markdown string (ensure all code blocks are closed before it):" &amp; CHAR(10) &amp; "---" &amp; CHAR(10) &amp; "⚡ *Coding5s System - Learn Programming by Writing Code - Coding5S.com*")</v>
      </c>
      <c r="F73" s="32" t="s">
        <v>232</v>
      </c>
    </row>
    <row r="74" spans="2:6">
      <c r="B74" s="54"/>
      <c r="C74" s="54"/>
      <c r="D74" s="91"/>
      <c r="E74" s="78" t="str">
        <f t="shared" si="1"/>
        <v/>
      </c>
      <c r="F74" s="32" t="s">
        <v>232</v>
      </c>
    </row>
    <row r="75" spans="2:6">
      <c r="B75" s="54"/>
      <c r="C75" s="54"/>
      <c r="D75" s="91"/>
      <c r="E75" s="78" t="str">
        <f t="shared" si="1"/>
        <v/>
      </c>
      <c r="F75" s="32" t="s">
        <v>232</v>
      </c>
    </row>
    <row r="76" spans="2:6">
      <c r="E76" s="87"/>
      <c r="F76" t="s">
        <v>232</v>
      </c>
    </row>
    <row r="78" spans="2:6" ht="36">
      <c r="B78" s="81" t="s">
        <v>492</v>
      </c>
    </row>
    <row r="79" spans="2:6">
      <c r="B79" s="77" t="s">
        <v>229</v>
      </c>
      <c r="C79" s="77" t="s">
        <v>639</v>
      </c>
      <c r="D79" s="77" t="s">
        <v>640</v>
      </c>
      <c r="E79" s="90" t="s">
        <v>249</v>
      </c>
      <c r="F79" s="54" t="s">
        <v>232</v>
      </c>
    </row>
    <row r="80" spans="2:6">
      <c r="B80" s="54" t="s">
        <v>230</v>
      </c>
      <c r="C80" s="54" t="s">
        <v>482</v>
      </c>
      <c r="D80" s="91" t="s">
        <v>483</v>
      </c>
      <c r="E80" s="17" t="str">
        <f t="shared" ref="E80:E95" si="2">IF(D80="","",""""&amp;C80&amp;" "&amp;IF(OR(C80="[FOOTER RULE - STRICT]",C80="[FOOTER RULE]"),D80,IF(RIGHT(D80,6)=" | "&amp;CHAR(34)&amp;" &amp;",D80,D80&amp;"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0" s="54" t="s">
        <v>232</v>
      </c>
    </row>
    <row r="81" spans="2:6">
      <c r="B81" s="54" t="s">
        <v>230</v>
      </c>
      <c r="C81" s="54" t="s">
        <v>251</v>
      </c>
      <c r="D81" s="91" t="s">
        <v>484</v>
      </c>
      <c r="E81"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1" s="54" t="s">
        <v>232</v>
      </c>
    </row>
    <row r="82" spans="2:6">
      <c r="B82" s="54" t="s">
        <v>230</v>
      </c>
      <c r="C82" s="54" t="s">
        <v>252</v>
      </c>
      <c r="D82" s="91" t="s">
        <v>485</v>
      </c>
      <c r="E82" s="17" t="str">
        <f t="shared" si="2"/>
        <v>"[CONTEXT] You are performing a Code Review for a " &amp; IF(UPPER(H9)="PROJECT", "PROJECT: " &amp; I9 &amp; ". Topics involved: " &amp; B9 &amp; ". Project objective: " &amp; J9, "TOPIC: " &amp; I9 &amp; ". Topic details: " &amp; J9) &amp; " | " &amp;</v>
      </c>
      <c r="F82" s="54" t="s">
        <v>232</v>
      </c>
    </row>
    <row r="83" spans="2:6">
      <c r="B83" s="54" t="s">
        <v>230</v>
      </c>
      <c r="C83" s="54" t="s">
        <v>167</v>
      </c>
      <c r="D83" s="91" t="s">
        <v>486</v>
      </c>
      <c r="E83"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3" s="54" t="s">
        <v>232</v>
      </c>
    </row>
    <row r="84" spans="2:6">
      <c r="B84" s="54" t="s">
        <v>230</v>
      </c>
      <c r="C84" s="54" t="s">
        <v>238</v>
      </c>
      <c r="D84" s="91" t="s">
        <v>291</v>
      </c>
      <c r="E84" s="17" t="str">
        <f t="shared" si="2"/>
        <v>"[LIBRARY BEING LEARNED] " &amp; $I$3 &amp; " | " &amp;</v>
      </c>
      <c r="F84" s="54" t="s">
        <v>232</v>
      </c>
    </row>
    <row r="85" spans="2:6">
      <c r="B85" s="54" t="s">
        <v>230</v>
      </c>
      <c r="C85" s="54" t="s">
        <v>177</v>
      </c>
      <c r="D85" s="91" t="s">
        <v>274</v>
      </c>
      <c r="E85"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5" s="54" t="s">
        <v>232</v>
      </c>
    </row>
    <row r="86" spans="2:6">
      <c r="B86" s="54" t="s">
        <v>230</v>
      </c>
      <c r="C86" s="54" t="s">
        <v>550</v>
      </c>
      <c r="D86" s="91" t="s">
        <v>542</v>
      </c>
      <c r="E86" s="17" t="str">
        <f t="shared" si="2"/>
        <v>"[LANGUAGE SEED CONTEXT] " &amp; IF($AE$7 = "", "Language Seed Not Necessary", "You MUST strictly follow this seed context to enhance, adapt, and naturalize your tone, vocabulary, and instructional quality in " &amp; $B$6 &amp; ": " &amp; $AE$7) &amp; " | " &amp;</v>
      </c>
      <c r="F86" s="54" t="s">
        <v>232</v>
      </c>
    </row>
    <row r="87" spans="2:6">
      <c r="B87" s="54" t="s">
        <v>230</v>
      </c>
      <c r="C87" s="54" t="s">
        <v>223</v>
      </c>
      <c r="D87" s="91" t="s">
        <v>652</v>
      </c>
      <c r="E87"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7" s="54" t="s">
        <v>232</v>
      </c>
    </row>
    <row r="88" spans="2:6">
      <c r="B88" s="54" t="s">
        <v>231</v>
      </c>
      <c r="C88" s="54" t="s">
        <v>241</v>
      </c>
      <c r="D88" s="91"/>
      <c r="E88" s="17" t="str">
        <f t="shared" si="2"/>
        <v/>
      </c>
      <c r="F88" s="54" t="s">
        <v>232</v>
      </c>
    </row>
    <row r="89" spans="2:6">
      <c r="B89" s="54" t="s">
        <v>231</v>
      </c>
      <c r="C89" s="54" t="s">
        <v>241</v>
      </c>
      <c r="D89" s="91"/>
      <c r="E89" s="17" t="str">
        <f t="shared" si="2"/>
        <v/>
      </c>
      <c r="F89" s="54" t="s">
        <v>232</v>
      </c>
    </row>
    <row r="90" spans="2:6">
      <c r="B90" s="54" t="s">
        <v>231</v>
      </c>
      <c r="C90" s="54" t="s">
        <v>259</v>
      </c>
      <c r="D90" s="91"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231</v>
      </c>
      <c r="C91" s="54" t="s">
        <v>253</v>
      </c>
      <c r="D91" s="91" t="s">
        <v>487</v>
      </c>
      <c r="E91"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1" s="54" t="s">
        <v>232</v>
      </c>
    </row>
    <row r="92" spans="2:6">
      <c r="B92" s="54" t="s">
        <v>300</v>
      </c>
      <c r="C92" s="54" t="s">
        <v>255</v>
      </c>
      <c r="D92" s="91" t="s">
        <v>488</v>
      </c>
      <c r="E92"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2" s="54" t="s">
        <v>232</v>
      </c>
    </row>
    <row r="93" spans="2:6">
      <c r="B93" s="54" t="s">
        <v>300</v>
      </c>
      <c r="C93" s="54" t="s">
        <v>256</v>
      </c>
      <c r="D93" s="91" t="s">
        <v>489</v>
      </c>
      <c r="E93"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3" s="54" t="s">
        <v>232</v>
      </c>
    </row>
    <row r="94" spans="2:6">
      <c r="B94" s="54" t="s">
        <v>300</v>
      </c>
      <c r="C94" s="54" t="s">
        <v>260</v>
      </c>
      <c r="D94" s="91" t="s">
        <v>490</v>
      </c>
      <c r="E94"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4" s="54" t="s">
        <v>232</v>
      </c>
    </row>
    <row r="95" spans="2:6">
      <c r="B95" s="54" t="s">
        <v>300</v>
      </c>
      <c r="C95" s="54" t="s">
        <v>369</v>
      </c>
      <c r="D95" s="91" t="s">
        <v>559</v>
      </c>
      <c r="E95" s="17" t="str">
        <f t="shared" si="2"/>
        <v>"[FOOTER RULE] End your response with: '--- ⚡ *Coding5s Mentor System — Eliminating Technical Debt with Elegance*'",</v>
      </c>
      <c r="F95" s="54" t="s">
        <v>232</v>
      </c>
    </row>
    <row r="96" spans="2:6">
      <c r="B96" s="54"/>
      <c r="C96" s="54"/>
      <c r="D96" s="91"/>
      <c r="E96" s="89" t="s">
        <v>491</v>
      </c>
      <c r="F96" s="54" t="s">
        <v>232</v>
      </c>
    </row>
    <row r="97" spans="2:6">
      <c r="B97" s="54"/>
      <c r="C97" s="54"/>
      <c r="D97" s="91"/>
      <c r="E97" s="78" t="str">
        <f t="shared" ref="E97:E99" si="3">IF(D97="","",""""&amp;C97&amp;" "&amp;IF(C97="[FOOTER RULE - STRICT]",D97,IF(RIGHT(D97,6)=" | "&amp;CHAR(34)&amp;" &amp;",D97,D97&amp;" | "&amp;CHAR(34)&amp;" &amp;")))</f>
        <v/>
      </c>
      <c r="F97" s="54" t="s">
        <v>232</v>
      </c>
    </row>
    <row r="98" spans="2:6">
      <c r="B98" s="54"/>
      <c r="C98" s="54"/>
      <c r="D98" s="91"/>
      <c r="E98" s="78" t="str">
        <f t="shared" si="3"/>
        <v/>
      </c>
      <c r="F98" s="54" t="s">
        <v>232</v>
      </c>
    </row>
    <row r="99" spans="2:6">
      <c r="B99" s="54"/>
      <c r="C99" s="54"/>
      <c r="D99" s="91"/>
      <c r="E99" s="78" t="str">
        <f t="shared" si="3"/>
        <v/>
      </c>
      <c r="F99" s="54" t="s">
        <v>232</v>
      </c>
    </row>
  </sheetData>
  <conditionalFormatting sqref="B1:B1048576">
    <cfRule type="cellIs" dxfId="23" priority="10" operator="equal">
      <formula>"The Immutable Kernel"</formula>
    </cfRule>
    <cfRule type="cellIs" dxfId="22" priority="11" operator="equal">
      <formula>"Paradigm &amp; Ecosystem"</formula>
    </cfRule>
    <cfRule type="cellIs" dxfId="21" priority="12" operator="equal">
      <formula>"Global Variables &amp; Configuration"</formula>
    </cfRule>
  </conditionalFormatting>
  <conditionalFormatting sqref="C4:C41">
    <cfRule type="expression" dxfId="20" priority="7">
      <formula>$B4="The Immutable Kernel"</formula>
    </cfRule>
    <cfRule type="expression" dxfId="19" priority="8">
      <formula>$B4="Paradigm &amp; Ecosystem"</formula>
    </cfRule>
    <cfRule type="expression" dxfId="18" priority="9">
      <formula>$B4="Global Variables &amp; Configuration"</formula>
    </cfRule>
  </conditionalFormatting>
  <conditionalFormatting sqref="C46:C75">
    <cfRule type="expression" dxfId="17" priority="4">
      <formula>$B46="The Immutable Kernel"</formula>
    </cfRule>
    <cfRule type="expression" dxfId="16" priority="5">
      <formula>$B46="Paradigm &amp; Ecosystem"</formula>
    </cfRule>
    <cfRule type="expression" dxfId="15" priority="6">
      <formula>$B46="Global Variables &amp; Configuration"</formula>
    </cfRule>
  </conditionalFormatting>
  <conditionalFormatting sqref="C80:C99">
    <cfRule type="expression" dxfId="14" priority="1">
      <formula>$B80="The Immutable Kernel"</formula>
    </cfRule>
    <cfRule type="expression" dxfId="13" priority="2">
      <formula>$B80="Paradigm &amp; Ecosystem"</formula>
    </cfRule>
    <cfRule type="expression" dxfId="12" priority="3">
      <formula>$B80="Global Variables &amp; Configuration"</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6" customWidth="1"/>
    <col min="6" max="6" width="4" customWidth="1"/>
  </cols>
  <sheetData>
    <row r="2" spans="2:29" ht="36">
      <c r="B2" s="79" t="s">
        <v>503</v>
      </c>
      <c r="D2" s="82" t="s">
        <v>504</v>
      </c>
      <c r="H2" s="83" t="s">
        <v>297</v>
      </c>
      <c r="T2" s="83" t="s">
        <v>298</v>
      </c>
    </row>
    <row r="3" spans="2:29">
      <c r="B3" s="77" t="s">
        <v>229</v>
      </c>
      <c r="C3" s="77" t="s">
        <v>639</v>
      </c>
      <c r="D3" s="77" t="s">
        <v>640</v>
      </c>
      <c r="E3" s="89" t="s">
        <v>237</v>
      </c>
      <c r="F3" s="4" t="s">
        <v>232</v>
      </c>
      <c r="AC3" t="s">
        <v>232</v>
      </c>
    </row>
    <row r="4" spans="2:29">
      <c r="B4" s="76" t="s">
        <v>230</v>
      </c>
      <c r="C4" s="54" t="s">
        <v>165</v>
      </c>
      <c r="D4" s="92" t="s">
        <v>507</v>
      </c>
      <c r="E4" s="78" t="str">
        <f t="shared" ref="E4:E41" si="0">IF(D4="","",""""&amp;C4&amp;" "&amp;IF(C4="[FOOTER RULE - STRICT]",D4,IF(RIGHT(D4,6)=" | "&amp;CHAR(34)&amp;" &amp;",D4,D4&amp;" | "&amp;CHAR(34)&amp;" &amp;")))</f>
        <v>"[ROLE] Tech Product Manager assigning a " &amp; $I$2 &amp; " Jira Ticket | " &amp;</v>
      </c>
      <c r="F4" s="54" t="s">
        <v>232</v>
      </c>
    </row>
    <row r="5" spans="2:29">
      <c r="B5" s="76" t="s">
        <v>230</v>
      </c>
      <c r="C5" s="54" t="s">
        <v>167</v>
      </c>
      <c r="D5" s="92" t="s">
        <v>508</v>
      </c>
      <c r="E5" s="78" t="str">
        <f t="shared" si="0"/>
        <v>"[TASK] Provide a guided implementation exercise with full solution for learning purposes | " &amp;</v>
      </c>
      <c r="F5" s="54" t="s">
        <v>232</v>
      </c>
    </row>
    <row r="6" spans="2:29">
      <c r="B6" s="76" t="s">
        <v>230</v>
      </c>
      <c r="C6" s="54" t="s">
        <v>169</v>
      </c>
      <c r="D6" s="92" t="s">
        <v>170</v>
      </c>
      <c r="E6" s="78" t="str">
        <f t="shared" si="0"/>
        <v>"[TOPIC] " &amp; I9 &amp; " | " &amp;</v>
      </c>
      <c r="F6" s="54" t="s">
        <v>232</v>
      </c>
    </row>
    <row r="7" spans="2:29">
      <c r="B7" s="76" t="s">
        <v>230</v>
      </c>
      <c r="C7" s="54" t="s">
        <v>171</v>
      </c>
      <c r="D7" s="92" t="s">
        <v>172</v>
      </c>
      <c r="E7" s="78" t="str">
        <f t="shared" si="0"/>
        <v>"[LEVEL] " &amp; G9 &amp; " | " &amp;</v>
      </c>
      <c r="F7" s="54" t="s">
        <v>232</v>
      </c>
    </row>
    <row r="8" spans="2:29">
      <c r="B8" s="76" t="s">
        <v>230</v>
      </c>
      <c r="C8" s="54" t="s">
        <v>238</v>
      </c>
      <c r="D8" s="92" t="s">
        <v>291</v>
      </c>
      <c r="E8" s="78" t="str">
        <f t="shared" si="0"/>
        <v>"[LIBRARY BEING LEARNED] " &amp; $I$3 &amp; " | " &amp;</v>
      </c>
      <c r="F8" s="54" t="s">
        <v>232</v>
      </c>
    </row>
    <row r="9" spans="2:29">
      <c r="B9" s="76" t="s">
        <v>230</v>
      </c>
      <c r="C9" s="54" t="s">
        <v>233</v>
      </c>
      <c r="D9" s="92" t="s">
        <v>351</v>
      </c>
      <c r="E9" s="78" t="str">
        <f t="shared" si="0"/>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9" s="54" t="s">
        <v>232</v>
      </c>
    </row>
    <row r="10" spans="2:29">
      <c r="B10" s="76" t="s">
        <v>230</v>
      </c>
      <c r="C10" s="54" t="s">
        <v>175</v>
      </c>
      <c r="D10" s="92" t="s">
        <v>509</v>
      </c>
      <c r="E10" s="78" t="str">
        <f t="shared" si="0"/>
        <v>"[PERSONA RULE] Act as a professional Tech Product Manager writing clear Jira tickets | " &amp;</v>
      </c>
      <c r="F10" s="54" t="s">
        <v>232</v>
      </c>
    </row>
    <row r="11" spans="2:29">
      <c r="B11" s="76" t="s">
        <v>230</v>
      </c>
      <c r="C11" s="54" t="s">
        <v>177</v>
      </c>
      <c r="D11" s="92" t="s">
        <v>442</v>
      </c>
      <c r="E11" s="78"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232</v>
      </c>
    </row>
    <row r="12" spans="2:29">
      <c r="B12" s="76" t="s">
        <v>230</v>
      </c>
      <c r="C12" s="54" t="s">
        <v>550</v>
      </c>
      <c r="D12" s="92" t="s">
        <v>542</v>
      </c>
      <c r="E12" s="78" t="str">
        <f t="shared" si="0"/>
        <v>"[LANGUAGE SEED CONTEXT] " &amp; IF($AE$7 = "", "Language Seed Not Necessary", "You MUST strictly follow this seed context to enhance, adapt, and naturalize your tone, vocabulary, and instructional quality in " &amp; $B$6 &amp; ": " &amp; $AE$7) &amp; " | " &amp;</v>
      </c>
      <c r="F12" s="54" t="s">
        <v>232</v>
      </c>
    </row>
    <row r="13" spans="2:29">
      <c r="B13" s="76" t="s">
        <v>230</v>
      </c>
      <c r="C13" s="54" t="s">
        <v>223</v>
      </c>
      <c r="D13" s="92" t="s">
        <v>653</v>
      </c>
      <c r="E13" s="78"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232</v>
      </c>
    </row>
    <row r="14" spans="2:29">
      <c r="B14" s="84" t="s">
        <v>231</v>
      </c>
      <c r="C14" s="54" t="s">
        <v>241</v>
      </c>
      <c r="D14" s="92"/>
      <c r="E14" s="78" t="str">
        <f t="shared" si="0"/>
        <v/>
      </c>
      <c r="F14" s="54" t="s">
        <v>232</v>
      </c>
    </row>
    <row r="15" spans="2:29">
      <c r="B15" s="84" t="s">
        <v>231</v>
      </c>
      <c r="C15" s="54" t="s">
        <v>241</v>
      </c>
      <c r="D15" s="92"/>
      <c r="E15" s="78" t="str">
        <f t="shared" si="0"/>
        <v/>
      </c>
      <c r="F15" s="54" t="s">
        <v>232</v>
      </c>
    </row>
    <row r="16" spans="2:29">
      <c r="B16" s="84" t="s">
        <v>231</v>
      </c>
      <c r="C16" s="54" t="s">
        <v>514</v>
      </c>
      <c r="D16" s="92" t="s">
        <v>515</v>
      </c>
      <c r="E16" s="78" t="str">
        <f t="shared" si="0"/>
        <v>"[CRITICAL OUTPUT RULE]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PyCharm) | " &amp;</v>
      </c>
      <c r="F16" s="54" t="s">
        <v>232</v>
      </c>
    </row>
    <row r="17" spans="2:6">
      <c r="B17" s="84" t="s">
        <v>231</v>
      </c>
      <c r="C17" s="54" t="s">
        <v>186</v>
      </c>
      <c r="D17" s="92" t="s">
        <v>516</v>
      </c>
      <c r="E17" s="78" t="str">
        <f t="shared" si="0"/>
        <v>"[FUNCTION RULE] Rule: " &amp; IF(G9="Beginner", "Use simple scripts or minimal functions. ", IF(G9="Intermediate", "Use functions where appropriate. ", "Use modular functions with clear structure. ")) &amp; " | " &amp;</v>
      </c>
      <c r="F17" s="54" t="s">
        <v>232</v>
      </c>
    </row>
    <row r="18" spans="2:6">
      <c r="B18" s="84" t="s">
        <v>231</v>
      </c>
      <c r="C18" s="54" t="s">
        <v>187</v>
      </c>
      <c r="D18" s="92" t="s">
        <v>517</v>
      </c>
      <c r="E18" s="78" t="str">
        <f t="shared" si="0"/>
        <v>"[CODE QUALITY RULE] Code MUST be clean, readable, and production-like | " &amp;</v>
      </c>
      <c r="F18" s="54" t="s">
        <v>232</v>
      </c>
    </row>
    <row r="19" spans="2:6">
      <c r="B19" s="85" t="s">
        <v>231</v>
      </c>
      <c r="C19" s="54" t="s">
        <v>195</v>
      </c>
      <c r="D19" s="92" t="s">
        <v>522</v>
      </c>
      <c r="E19" s="78" t="str">
        <f t="shared" si="0"/>
        <v>"[FILE HANDLING RULE] Use correct loaders and enforce encoding='utf-8' and newline=' when applicable | " &amp;</v>
      </c>
      <c r="F19" s="54" t="s">
        <v>232</v>
      </c>
    </row>
    <row r="20" spans="2:6">
      <c r="B20" s="85" t="s">
        <v>231</v>
      </c>
      <c r="C20" s="54" t="s">
        <v>197</v>
      </c>
      <c r="D20" s="92" t="s">
        <v>448</v>
      </c>
      <c r="E20" s="78" t="str">
        <f t="shared" si="0"/>
        <v>"[DATA TYPE RULE] Explicit casting required before calculations | " &amp;</v>
      </c>
      <c r="F20" s="54" t="s">
        <v>232</v>
      </c>
    </row>
    <row r="21" spans="2:6">
      <c r="B21" s="54" t="s">
        <v>231</v>
      </c>
      <c r="C21" s="54" t="s">
        <v>198</v>
      </c>
      <c r="D21" s="92" t="s">
        <v>518</v>
      </c>
      <c r="E21" s="78" t="str">
        <f t="shared" si="0"/>
        <v>"[DATA ROBUSTNESS RULE] Handle missing or malformed data safely | " &amp;</v>
      </c>
      <c r="F21" s="54" t="s">
        <v>232</v>
      </c>
    </row>
    <row r="22" spans="2:6">
      <c r="B22" s="54" t="s">
        <v>231</v>
      </c>
      <c r="C22" s="54" t="s">
        <v>199</v>
      </c>
      <c r="D22" s="92" t="s">
        <v>450</v>
      </c>
      <c r="E22" s="78" t="str">
        <f t="shared" si="0"/>
        <v>"[BOOLEAN HANDLING RULE] Normalize boolean values before comparison | " &amp;</v>
      </c>
      <c r="F22" s="54" t="s">
        <v>232</v>
      </c>
    </row>
    <row r="23" spans="2:6">
      <c r="B23" s="54" t="s">
        <v>231</v>
      </c>
      <c r="C23" s="54" t="s">
        <v>200</v>
      </c>
      <c r="D23" s="92" t="s">
        <v>451</v>
      </c>
      <c r="E23" s="78" t="str">
        <f t="shared" si="0"/>
        <v>"[DATA CONSISTENCY RULE] Respect dataset schema | " &amp;</v>
      </c>
      <c r="F23" s="54" t="s">
        <v>232</v>
      </c>
    </row>
    <row r="24" spans="2:6">
      <c r="B24" s="54" t="s">
        <v>231</v>
      </c>
      <c r="C24" s="54" t="s">
        <v>510</v>
      </c>
      <c r="D24" s="92" t="s">
        <v>511</v>
      </c>
      <c r="E24" s="78"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232</v>
      </c>
    </row>
    <row r="25" spans="2:6">
      <c r="B25" s="54" t="s">
        <v>300</v>
      </c>
      <c r="C25" s="54" t="s">
        <v>179</v>
      </c>
      <c r="D25" s="92" t="s">
        <v>512</v>
      </c>
      <c r="E25" s="78"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the exercise will be based on this dataset 8. Use the dataset directly (DO NOT recreate data). If NO dataset is provided IN THIS CURRENT PROMPT: - STRICT: You MUST explicitly state 'Dataset detected: NO. Generating dummy data.' (translate to " &amp; $B$6 &amp; ") IMMEDIATELY AFTER THE HEADER - PURGE ANY MEMORY of previous datasets. - Generate minimal realistic dummy data internally | " &amp;</v>
      </c>
      <c r="F25" s="54" t="s">
        <v>232</v>
      </c>
    </row>
    <row r="26" spans="2:6">
      <c r="B26" s="54" t="s">
        <v>300</v>
      </c>
      <c r="C26" s="54" t="s">
        <v>180</v>
      </c>
      <c r="D26" s="92" t="s">
        <v>454</v>
      </c>
      <c r="E26" s="78" t="str">
        <f t="shared" si="0"/>
        <v>"[DATA SUMMARY FORMAT RULE] When a dataset is present, you MUST display IMMEDIATELY AFTER THE HEADER: Dataset Summary: - File Type: - Columns / Fields: - Data Types: - Notes: | " &amp;</v>
      </c>
      <c r="F26" s="54" t="s">
        <v>232</v>
      </c>
    </row>
    <row r="27" spans="2:6">
      <c r="B27" s="54" t="s">
        <v>300</v>
      </c>
      <c r="C27" s="54" t="s">
        <v>182</v>
      </c>
      <c r="D27" s="92" t="s">
        <v>549</v>
      </c>
      <c r="E27" s="78"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232</v>
      </c>
    </row>
    <row r="28" spans="2:6">
      <c r="B28" s="54" t="s">
        <v>300</v>
      </c>
      <c r="C28" s="54" t="s">
        <v>184</v>
      </c>
      <c r="D28" s="92" t="s">
        <v>513</v>
      </c>
      <c r="E28" s="78"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232</v>
      </c>
    </row>
    <row r="29" spans="2:6">
      <c r="B29" s="54" t="s">
        <v>300</v>
      </c>
      <c r="C29" s="54" t="s">
        <v>335</v>
      </c>
      <c r="D29" s="92" t="s">
        <v>519</v>
      </c>
      <c r="E29" s="78"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232</v>
      </c>
    </row>
    <row r="30" spans="2:6">
      <c r="B30" s="54" t="s">
        <v>300</v>
      </c>
      <c r="C30" s="54" t="s">
        <v>203</v>
      </c>
      <c r="D30" s="92" t="s">
        <v>461</v>
      </c>
      <c r="E30" s="78" t="str">
        <f t="shared" si="0"/>
        <v>"[DIFFICULTY RULE] Complexity MUST match level | " &amp;</v>
      </c>
      <c r="F30" s="54" t="s">
        <v>232</v>
      </c>
    </row>
    <row r="31" spans="2:6">
      <c r="B31" s="54" t="s">
        <v>300</v>
      </c>
      <c r="C31" s="54" t="s">
        <v>215</v>
      </c>
      <c r="D31" s="92" t="s">
        <v>314</v>
      </c>
      <c r="E31" s="78" t="str">
        <f t="shared" si="0"/>
        <v>"[FORMAT RULE] Only valid markdown code blocks allowed | " &amp;</v>
      </c>
      <c r="F31" s="54" t="s">
        <v>232</v>
      </c>
    </row>
    <row r="32" spans="2:6">
      <c r="B32" s="54" t="s">
        <v>300</v>
      </c>
      <c r="C32" s="54" t="s">
        <v>217</v>
      </c>
      <c r="D32" s="92" t="s">
        <v>315</v>
      </c>
      <c r="E32" s="78" t="str">
        <f t="shared" si="0"/>
        <v>"[LANGUAGE TAG RULE] ALWAYS label markdown code blocks with the correct underlying programming language (e.g., python, javascript, sql) | " &amp;</v>
      </c>
      <c r="F32" s="54" t="s">
        <v>232</v>
      </c>
    </row>
    <row r="33" spans="2:6">
      <c r="B33" s="54" t="s">
        <v>300</v>
      </c>
      <c r="C33" s="54" t="s">
        <v>224</v>
      </c>
      <c r="D33" s="92" t="s">
        <v>520</v>
      </c>
      <c r="E33" s="78" t="str">
        <f t="shared" si="0"/>
        <v>"[OUTPUT] Only header, dataset summary or statement (if any), the defined sections, and footer | " &amp;</v>
      </c>
      <c r="F33" s="54" t="s">
        <v>232</v>
      </c>
    </row>
    <row r="34" spans="2:6">
      <c r="B34" s="54" t="s">
        <v>300</v>
      </c>
      <c r="C34" s="54" t="s">
        <v>228</v>
      </c>
      <c r="D34" s="92" t="s">
        <v>521</v>
      </c>
      <c r="E34" s="78" t="str">
        <f t="shared" si="0"/>
        <v>"[FOOTER RULE - STRICT] End your entire response EXACTLY with this markdown string (ensure all code blocks are closed before it):" &amp; CHAR(10) &amp; "---" &amp; CHAR(10) &amp; "⚡ *Coding5s System — Learn Programming by Writing Code*",</v>
      </c>
      <c r="F34" s="54" t="s">
        <v>232</v>
      </c>
    </row>
    <row r="35" spans="2:6">
      <c r="B35" s="54"/>
      <c r="C35" s="54"/>
      <c r="D35" s="92"/>
      <c r="E35" s="89" t="s">
        <v>523</v>
      </c>
      <c r="F35" s="54" t="s">
        <v>232</v>
      </c>
    </row>
    <row r="36" spans="2:6">
      <c r="B36" s="54"/>
      <c r="C36" s="54"/>
      <c r="D36" s="92"/>
      <c r="E36" s="78" t="str">
        <f t="shared" si="0"/>
        <v/>
      </c>
      <c r="F36" s="54" t="s">
        <v>232</v>
      </c>
    </row>
    <row r="37" spans="2:6">
      <c r="B37" s="54"/>
      <c r="C37" s="54"/>
      <c r="D37" s="92"/>
      <c r="E37" s="78" t="str">
        <f t="shared" si="0"/>
        <v/>
      </c>
      <c r="F37" s="54" t="s">
        <v>232</v>
      </c>
    </row>
    <row r="38" spans="2:6">
      <c r="B38" s="54"/>
      <c r="C38" s="54"/>
      <c r="D38" s="92"/>
      <c r="E38" s="78" t="str">
        <f t="shared" si="0"/>
        <v/>
      </c>
      <c r="F38" s="54" t="s">
        <v>232</v>
      </c>
    </row>
    <row r="39" spans="2:6">
      <c r="B39" s="54"/>
      <c r="C39" s="54"/>
      <c r="D39" s="92"/>
      <c r="E39" s="78" t="str">
        <f t="shared" si="0"/>
        <v/>
      </c>
      <c r="F39" s="54" t="s">
        <v>232</v>
      </c>
    </row>
    <row r="40" spans="2:6">
      <c r="B40" s="54"/>
      <c r="C40" s="54"/>
      <c r="D40" s="92"/>
      <c r="E40" s="78" t="str">
        <f t="shared" si="0"/>
        <v/>
      </c>
      <c r="F40" s="54" t="s">
        <v>232</v>
      </c>
    </row>
    <row r="41" spans="2:6">
      <c r="B41" s="54"/>
      <c r="C41" s="54"/>
      <c r="D41" s="92"/>
      <c r="E41" s="78" t="str">
        <f t="shared" si="0"/>
        <v/>
      </c>
      <c r="F41" s="54" t="s">
        <v>232</v>
      </c>
    </row>
    <row r="42" spans="2:6">
      <c r="B42" s="54"/>
      <c r="C42" s="54"/>
      <c r="D42" s="92"/>
      <c r="E42" s="78"/>
      <c r="F42" s="54"/>
    </row>
    <row r="43" spans="2:6">
      <c r="B43" s="75"/>
      <c r="C43" s="75"/>
      <c r="E43" s="87"/>
    </row>
    <row r="44" spans="2:6">
      <c r="B44" s="75"/>
      <c r="C44" s="75"/>
      <c r="E44" s="87"/>
    </row>
    <row r="45" spans="2:6" ht="36">
      <c r="B45" s="80" t="s">
        <v>505</v>
      </c>
      <c r="C45" s="75"/>
      <c r="E45" s="87"/>
    </row>
    <row r="46" spans="2:6">
      <c r="B46" s="77" t="s">
        <v>286</v>
      </c>
      <c r="C46" s="77" t="s">
        <v>639</v>
      </c>
      <c r="D46" s="77" t="s">
        <v>640</v>
      </c>
      <c r="E46" s="89" t="s">
        <v>287</v>
      </c>
      <c r="F46" s="32" t="s">
        <v>232</v>
      </c>
    </row>
    <row r="47" spans="2:6">
      <c r="B47" s="54" t="s">
        <v>230</v>
      </c>
      <c r="C47" s="54" t="s">
        <v>165</v>
      </c>
      <c r="D47" s="92" t="s">
        <v>507</v>
      </c>
      <c r="E47" s="78" t="str">
        <f>IF(D47="","",""""&amp;C47&amp;" "&amp;IF(C47="[FOOTER RULE - STRICT]",D47,IF(RIGHT(D47,6)=" | "&amp;CHAR(34)&amp;" &amp;",D47,D47&amp;" | "&amp;CHAR(34)&amp;" &amp;")))</f>
        <v>"[ROLE] Tech Product Manager assigning a " &amp; $I$2 &amp; " Jira Ticket | " &amp;</v>
      </c>
      <c r="F47" s="32" t="s">
        <v>232</v>
      </c>
    </row>
    <row r="48" spans="2:6">
      <c r="B48" s="54" t="s">
        <v>230</v>
      </c>
      <c r="C48" s="54" t="s">
        <v>167</v>
      </c>
      <c r="D48" s="92" t="s">
        <v>524</v>
      </c>
      <c r="E48" s="78" t="str">
        <f t="shared" ref="E48:E76" si="1">IF(D48="","",""""&amp;C48&amp;" "&amp;IF(C48="[FOOTER RULE - STRICT]",D48,IF(RIGHT(D48,6)=" | "&amp;CHAR(34)&amp;" &amp;",D48,D48&amp;" | "&amp;CHAR(34)&amp;" &amp;")))</f>
        <v>"[TASK] Provide a guided project implementation with full solution | " &amp;</v>
      </c>
      <c r="F48" s="32" t="s">
        <v>232</v>
      </c>
    </row>
    <row r="49" spans="2:6">
      <c r="B49" s="54" t="s">
        <v>230</v>
      </c>
      <c r="C49" s="54" t="s">
        <v>349</v>
      </c>
      <c r="D49" s="92" t="s">
        <v>170</v>
      </c>
      <c r="E49" s="78" t="str">
        <f t="shared" si="1"/>
        <v>"[PROJECT] " &amp; I9 &amp; " | " &amp;</v>
      </c>
      <c r="F49" s="32" t="s">
        <v>232</v>
      </c>
    </row>
    <row r="50" spans="2:6">
      <c r="B50" s="54" t="s">
        <v>230</v>
      </c>
      <c r="C50" s="54" t="s">
        <v>272</v>
      </c>
      <c r="D50" s="92" t="s">
        <v>273</v>
      </c>
      <c r="E50" s="78" t="str">
        <f t="shared" si="1"/>
        <v>"[TOPICS USED] " &amp; B9 &amp; " | " &amp;</v>
      </c>
      <c r="F50" s="32" t="s">
        <v>232</v>
      </c>
    </row>
    <row r="51" spans="2:6">
      <c r="B51" s="54" t="s">
        <v>230</v>
      </c>
      <c r="C51" s="54" t="s">
        <v>171</v>
      </c>
      <c r="D51" s="92" t="s">
        <v>172</v>
      </c>
      <c r="E51" s="78" t="str">
        <f t="shared" si="1"/>
        <v>"[LEVEL] " &amp; G9 &amp; " | " &amp;</v>
      </c>
      <c r="F51" s="32" t="s">
        <v>232</v>
      </c>
    </row>
    <row r="52" spans="2:6">
      <c r="B52" s="54" t="s">
        <v>230</v>
      </c>
      <c r="C52" s="54" t="s">
        <v>175</v>
      </c>
      <c r="D52" s="92" t="s">
        <v>525</v>
      </c>
      <c r="E52" s="78" t="str">
        <f t="shared" si="1"/>
        <v>"[PERSONA RULE] Act as a professional Tech Product Manager defining a project ticket | " &amp;</v>
      </c>
      <c r="F52" s="32" t="s">
        <v>232</v>
      </c>
    </row>
    <row r="53" spans="2:6">
      <c r="B53" s="54" t="s">
        <v>230</v>
      </c>
      <c r="C53" s="54" t="s">
        <v>238</v>
      </c>
      <c r="D53" s="92" t="s">
        <v>291</v>
      </c>
      <c r="E53" s="78" t="str">
        <f t="shared" si="1"/>
        <v>"[LIBRARY BEING LEARNED] " &amp; $I$3 &amp; " | " &amp;</v>
      </c>
      <c r="F53" s="32" t="s">
        <v>232</v>
      </c>
    </row>
    <row r="54" spans="2:6">
      <c r="B54" s="54" t="s">
        <v>230</v>
      </c>
      <c r="C54" s="54" t="s">
        <v>233</v>
      </c>
      <c r="D54" s="92" t="s">
        <v>239</v>
      </c>
      <c r="E54" s="78" t="str">
        <f t="shared" si="1"/>
        <v>"[ECOSYSTEM ORIENTATION RULE] If a library or ecosystem like pandas or numpy is specified in [LIBRARY BEING LEARNED], you are CRITICALLY FORBIDDEN from using pure " &amp; $I$2 &amp; " iterative loops (for/while). You MUST enforce the native, optimized data structures and vectorized operations of that specific library | " &amp;</v>
      </c>
      <c r="F54" s="32" t="s">
        <v>232</v>
      </c>
    </row>
    <row r="55" spans="2:6">
      <c r="B55" s="54" t="s">
        <v>230</v>
      </c>
      <c r="C55" s="54" t="s">
        <v>223</v>
      </c>
      <c r="D55" s="92" t="s">
        <v>654</v>
      </c>
      <c r="E55" s="78"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232</v>
      </c>
    </row>
    <row r="56" spans="2:6">
      <c r="B56" s="54" t="s">
        <v>230</v>
      </c>
      <c r="C56" s="54" t="s">
        <v>177</v>
      </c>
      <c r="D56" s="92" t="s">
        <v>526</v>
      </c>
      <c r="E56" s="78"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232</v>
      </c>
    </row>
    <row r="57" spans="2:6">
      <c r="B57" s="54" t="s">
        <v>230</v>
      </c>
      <c r="C57" s="54" t="s">
        <v>550</v>
      </c>
      <c r="D57" s="92" t="s">
        <v>542</v>
      </c>
      <c r="E57" s="78" t="str">
        <f t="shared" si="1"/>
        <v>"[LANGUAGE SEED CONTEXT] " &amp; IF($AE$7 = "", "Language Seed Not Necessary", "You MUST strictly follow this seed context to enhance, adapt, and naturalize your tone, vocabulary, and instructional quality in " &amp; $B$6 &amp; ": " &amp; $AE$7) &amp; " | " &amp;</v>
      </c>
      <c r="F57" s="32" t="s">
        <v>232</v>
      </c>
    </row>
    <row r="58" spans="2:6">
      <c r="B58" s="54" t="s">
        <v>231</v>
      </c>
      <c r="C58" s="54" t="s">
        <v>241</v>
      </c>
      <c r="D58" s="92"/>
      <c r="E58" s="78" t="str">
        <f t="shared" si="1"/>
        <v/>
      </c>
      <c r="F58" s="32" t="s">
        <v>232</v>
      </c>
    </row>
    <row r="59" spans="2:6">
      <c r="B59" s="54" t="s">
        <v>231</v>
      </c>
      <c r="C59" s="54" t="s">
        <v>241</v>
      </c>
      <c r="D59" s="92"/>
      <c r="E59" s="78" t="str">
        <f t="shared" si="1"/>
        <v/>
      </c>
      <c r="F59" s="32" t="s">
        <v>232</v>
      </c>
    </row>
    <row r="60" spans="2:6">
      <c r="B60" s="54" t="s">
        <v>231</v>
      </c>
      <c r="C60" s="54" t="s">
        <v>184</v>
      </c>
      <c r="D60" s="92" t="s">
        <v>527</v>
      </c>
      <c r="E60" s="78"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classes - NO unnecessary complexity | " &amp;</v>
      </c>
      <c r="F60" s="32" t="s">
        <v>232</v>
      </c>
    </row>
    <row r="61" spans="2:6">
      <c r="B61" s="54" t="s">
        <v>231</v>
      </c>
      <c r="C61" s="54" t="s">
        <v>514</v>
      </c>
      <c r="D61" s="92" t="s">
        <v>528</v>
      </c>
      <c r="E61" s="78" t="str">
        <f t="shared" si="1"/>
        <v>"[CRITICAL OUTPUT RULE] Output MUST match real execution - Convert sets to sorted lists before printing | " &amp;</v>
      </c>
      <c r="F61" s="32" t="s">
        <v>232</v>
      </c>
    </row>
    <row r="62" spans="2:6">
      <c r="B62" s="54" t="s">
        <v>231</v>
      </c>
      <c r="C62" s="54" t="s">
        <v>186</v>
      </c>
      <c r="D62" s="92" t="s">
        <v>529</v>
      </c>
      <c r="E62" s="78" t="str">
        <f t="shared" si="1"/>
        <v>"[FUNCTION RULE] " &amp; IF(G9="Beginner", "Avoid complex structure. ", IF(G9="Intermediate", "Functions optional. ", "Use structured modular functions. ")) &amp; " | " &amp;</v>
      </c>
      <c r="F62" s="32" t="s">
        <v>232</v>
      </c>
    </row>
    <row r="63" spans="2:6">
      <c r="B63" s="54" t="s">
        <v>300</v>
      </c>
      <c r="C63" s="54" t="s">
        <v>510</v>
      </c>
      <c r="D63" s="92" t="s">
        <v>530</v>
      </c>
      <c r="E63" s="78"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232</v>
      </c>
    </row>
    <row r="64" spans="2:6">
      <c r="B64" s="54" t="s">
        <v>300</v>
      </c>
      <c r="C64" s="54" t="s">
        <v>179</v>
      </c>
      <c r="D64" s="92" t="s">
        <v>531</v>
      </c>
      <c r="E64" s="78"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232</v>
      </c>
    </row>
    <row r="65" spans="2:6">
      <c r="B65" s="54" t="s">
        <v>300</v>
      </c>
      <c r="C65" s="54" t="s">
        <v>182</v>
      </c>
      <c r="D65" s="92" t="s">
        <v>532</v>
      </c>
      <c r="E65" s="78"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232</v>
      </c>
    </row>
    <row r="66" spans="2:6">
      <c r="B66" s="54" t="s">
        <v>300</v>
      </c>
      <c r="C66" s="54" t="s">
        <v>187</v>
      </c>
      <c r="D66" s="92" t="s">
        <v>533</v>
      </c>
      <c r="E66" s="78" t="str">
        <f t="shared" si="1"/>
        <v>"[CODE QUALITY RULE] Code MUST be clean and realistic | " &amp;</v>
      </c>
      <c r="F66" s="32" t="s">
        <v>232</v>
      </c>
    </row>
    <row r="67" spans="2:6">
      <c r="B67" s="54" t="s">
        <v>300</v>
      </c>
      <c r="C67" s="54" t="s">
        <v>198</v>
      </c>
      <c r="D67" s="92" t="s">
        <v>471</v>
      </c>
      <c r="E67" s="78" t="str">
        <f t="shared" si="1"/>
        <v>"[DATA ROBUSTNESS RULE] Handle real-world data safely | " &amp;</v>
      </c>
      <c r="F67" s="32" t="s">
        <v>232</v>
      </c>
    </row>
    <row r="68" spans="2:6">
      <c r="B68" s="54" t="s">
        <v>300</v>
      </c>
      <c r="C68" s="54" t="s">
        <v>215</v>
      </c>
      <c r="D68" s="92" t="s">
        <v>534</v>
      </c>
      <c r="E68" s="78" t="str">
        <f t="shared" si="1"/>
        <v>"[FORMAT RULE] Only markdown code blocks allowed | " &amp;</v>
      </c>
      <c r="F68" s="32" t="s">
        <v>232</v>
      </c>
    </row>
    <row r="69" spans="2:6">
      <c r="B69" s="54" t="s">
        <v>300</v>
      </c>
      <c r="C69" s="54" t="s">
        <v>217</v>
      </c>
      <c r="D69" s="92" t="s">
        <v>315</v>
      </c>
      <c r="E69" s="78" t="str">
        <f t="shared" si="1"/>
        <v>"[LANGUAGE TAG RULE] ALWAYS label markdown code blocks with the correct underlying programming language (e.g., python, javascript, sql) | " &amp;</v>
      </c>
      <c r="F69" s="32" t="s">
        <v>232</v>
      </c>
    </row>
    <row r="70" spans="2:6">
      <c r="B70" s="54" t="s">
        <v>300</v>
      </c>
      <c r="C70" s="54" t="s">
        <v>281</v>
      </c>
      <c r="D70" s="92" t="s">
        <v>535</v>
      </c>
      <c r="E70" s="78" t="str">
        <f t="shared" si="1"/>
        <v>"[EXECUTION RULE] Code MUST run correctly | " &amp;</v>
      </c>
      <c r="F70" s="32" t="s">
        <v>232</v>
      </c>
    </row>
    <row r="71" spans="2:6">
      <c r="B71" s="54" t="s">
        <v>300</v>
      </c>
      <c r="C71" s="54" t="s">
        <v>224</v>
      </c>
      <c r="D71" s="92" t="s">
        <v>536</v>
      </c>
      <c r="E71" s="78" t="str">
        <f t="shared" si="1"/>
        <v>"[OUTPUT] Only header, dataset summary or statement (if any), defined sections, and footer, | " &amp;</v>
      </c>
      <c r="F71" s="32" t="s">
        <v>232</v>
      </c>
    </row>
    <row r="72" spans="2:6">
      <c r="B72" s="54" t="s">
        <v>300</v>
      </c>
      <c r="C72" s="54" t="s">
        <v>228</v>
      </c>
      <c r="D72" s="92" t="s">
        <v>285</v>
      </c>
      <c r="E72" s="78" t="str">
        <f t="shared" si="1"/>
        <v>"[FOOTER RULE - STRICT] End your entire response EXACTLY with this markdown string (ensure all code blocks are closed before it):" &amp; CHAR(10) &amp; "---" &amp; CHAR(10) &amp; "⚡ *Coding5s System — Learn Programming by Writing Code*")</v>
      </c>
      <c r="F72" s="32" t="s">
        <v>232</v>
      </c>
    </row>
    <row r="73" spans="2:6">
      <c r="B73" s="54"/>
      <c r="C73" s="54"/>
      <c r="D73" s="92"/>
      <c r="E73" s="78" t="str">
        <f t="shared" si="1"/>
        <v/>
      </c>
      <c r="F73" s="32" t="s">
        <v>232</v>
      </c>
    </row>
    <row r="74" spans="2:6">
      <c r="B74" s="54"/>
      <c r="C74" s="54"/>
      <c r="D74" s="92"/>
      <c r="E74" s="78" t="str">
        <f t="shared" si="1"/>
        <v/>
      </c>
      <c r="F74" s="32" t="s">
        <v>232</v>
      </c>
    </row>
    <row r="75" spans="2:6">
      <c r="B75" s="54"/>
      <c r="C75" s="54"/>
      <c r="D75" s="92"/>
      <c r="E75" s="78" t="str">
        <f t="shared" si="1"/>
        <v/>
      </c>
      <c r="F75" s="32" t="s">
        <v>232</v>
      </c>
    </row>
    <row r="76" spans="2:6">
      <c r="B76" s="54"/>
      <c r="C76" s="54"/>
      <c r="D76" s="92"/>
      <c r="E76" s="78" t="str">
        <f t="shared" si="1"/>
        <v/>
      </c>
      <c r="F76" s="32" t="s">
        <v>232</v>
      </c>
    </row>
    <row r="77" spans="2:6">
      <c r="E77" s="87"/>
      <c r="F77" t="s">
        <v>232</v>
      </c>
    </row>
    <row r="79" spans="2:6" ht="36">
      <c r="B79" s="81" t="s">
        <v>506</v>
      </c>
    </row>
    <row r="80" spans="2:6">
      <c r="B80" s="77" t="s">
        <v>229</v>
      </c>
      <c r="C80" s="77" t="s">
        <v>639</v>
      </c>
      <c r="D80" s="77" t="s">
        <v>640</v>
      </c>
      <c r="E80" s="90" t="s">
        <v>249</v>
      </c>
      <c r="F80" s="54" t="s">
        <v>232</v>
      </c>
    </row>
    <row r="81" spans="2:6">
      <c r="B81" s="54" t="s">
        <v>230</v>
      </c>
      <c r="C81" s="54" t="s">
        <v>537</v>
      </c>
      <c r="D81" s="92" t="s">
        <v>538</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232</v>
      </c>
    </row>
    <row r="82" spans="2:6">
      <c r="B82" s="54" t="s">
        <v>230</v>
      </c>
      <c r="C82" s="54" t="s">
        <v>251</v>
      </c>
      <c r="D82" s="92" t="s">
        <v>539</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232</v>
      </c>
    </row>
    <row r="83" spans="2:6">
      <c r="B83" s="54" t="s">
        <v>230</v>
      </c>
      <c r="C83" s="54" t="s">
        <v>252</v>
      </c>
      <c r="D83" s="92" t="s">
        <v>540</v>
      </c>
      <c r="E83" s="17" t="str">
        <f t="shared" si="2"/>
        <v>"[CONTEXT] You are reviewing the final implementation of a new feature for a " &amp; IF(UPPER(H9)="PROJECT", "PROJECT: " &amp; I9 &amp; ". Topics integrated: " &amp; B9 &amp; ". Business Goal: " &amp; J9, "TOPIC: " &amp; I9 &amp; ". Goal: " &amp; J9) &amp; " | " &amp;</v>
      </c>
      <c r="F83" s="54" t="s">
        <v>232</v>
      </c>
    </row>
    <row r="84" spans="2:6">
      <c r="B84" s="54" t="s">
        <v>230</v>
      </c>
      <c r="C84" s="54" t="s">
        <v>167</v>
      </c>
      <c r="D84" s="92" t="s">
        <v>541</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232</v>
      </c>
    </row>
    <row r="85" spans="2:6">
      <c r="B85" s="54" t="s">
        <v>230</v>
      </c>
      <c r="C85" s="54" t="s">
        <v>238</v>
      </c>
      <c r="D85" s="92" t="s">
        <v>291</v>
      </c>
      <c r="E85" s="17" t="str">
        <f t="shared" si="2"/>
        <v>"[LIBRARY BEING LEARNED] " &amp; $I$3 &amp; " | " &amp;</v>
      </c>
      <c r="F85" s="54" t="s">
        <v>232</v>
      </c>
    </row>
    <row r="86" spans="2:6">
      <c r="B86" s="54" t="s">
        <v>230</v>
      </c>
      <c r="C86" s="54" t="s">
        <v>177</v>
      </c>
      <c r="D86" s="92" t="s">
        <v>274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232</v>
      </c>
    </row>
    <row r="87" spans="2:6">
      <c r="B87" s="54" t="s">
        <v>230</v>
      </c>
      <c r="C87" s="54" t="s">
        <v>550</v>
      </c>
      <c r="D87" s="92" t="s">
        <v>542</v>
      </c>
      <c r="E87" s="17" t="str">
        <f t="shared" si="2"/>
        <v>"[LANGUAGE SEED CONTEXT] " &amp; IF($AE$7 = "", "Language Seed Not Necessary", "You MUST strictly follow this seed context to enhance, adapt, and naturalize your tone, vocabulary, and instructional quality in " &amp; $B$6 &amp; ": " &amp; $AE$7) &amp; " | " &amp;</v>
      </c>
      <c r="F87" s="54" t="s">
        <v>232</v>
      </c>
    </row>
    <row r="88" spans="2:6">
      <c r="B88" s="54" t="s">
        <v>230</v>
      </c>
      <c r="C88" s="54" t="s">
        <v>223</v>
      </c>
      <c r="D88" s="92" t="s">
        <v>655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232</v>
      </c>
    </row>
    <row r="89" spans="2:6">
      <c r="B89" s="54" t="s">
        <v>231</v>
      </c>
      <c r="C89" s="54" t="s">
        <v>241</v>
      </c>
      <c r="D89" s="92"/>
      <c r="E89" s="17" t="str">
        <f t="shared" si="2"/>
        <v/>
      </c>
      <c r="F89" s="54" t="s">
        <v>232</v>
      </c>
    </row>
    <row r="90" spans="2:6">
      <c r="B90" s="54" t="s">
        <v>231</v>
      </c>
      <c r="C90" s="54" t="s">
        <v>259</v>
      </c>
      <c r="D90" s="92" t="s">
        <v>368</v>
      </c>
      <c r="E90" s="17" t="str">
        <f t="shared" si="2"/>
        <v>"[PYTHON QUALITY RULE - STRICT] Code MUST be explicitly PEP 8 compliant. Use descriptive snake_case for variables and functions. NEVER use mutable default arguments (like lists or dicts) in function definitions; use None instead. Ensure proper indentation (4 spaces). Emphasize readability and 'The Zen of Python'. | " &amp;</v>
      </c>
      <c r="F90" s="54" t="s">
        <v>232</v>
      </c>
    </row>
    <row r="91" spans="2:6">
      <c r="B91" s="54" t="s">
        <v>300</v>
      </c>
      <c r="C91" s="54" t="s">
        <v>253</v>
      </c>
      <c r="D91" s="92" t="s">
        <v>543</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232</v>
      </c>
    </row>
    <row r="92" spans="2:6">
      <c r="B92" s="54" t="s">
        <v>300</v>
      </c>
      <c r="C92" s="54" t="s">
        <v>255</v>
      </c>
      <c r="D92" s="92" t="s">
        <v>544</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232</v>
      </c>
    </row>
    <row r="93" spans="2:6">
      <c r="B93" s="54" t="s">
        <v>300</v>
      </c>
      <c r="C93" s="54" t="s">
        <v>256</v>
      </c>
      <c r="D93" s="92" t="s">
        <v>545</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232</v>
      </c>
    </row>
    <row r="94" spans="2:6">
      <c r="B94" s="54" t="s">
        <v>300</v>
      </c>
      <c r="C94" s="54" t="s">
        <v>546</v>
      </c>
      <c r="D94" s="92" t="s">
        <v>547</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232</v>
      </c>
    </row>
    <row r="95" spans="2:6">
      <c r="B95" s="54" t="s">
        <v>300</v>
      </c>
      <c r="C95" s="54" t="s">
        <v>369</v>
      </c>
      <c r="D95" s="92" t="s">
        <v>548</v>
      </c>
      <c r="E95" s="17" t="str">
        <f t="shared" si="2"/>
        <v>"[FOOTER RULE] End your response with: '--- ⚡ *Coding5s Mentor System — Eliminating Epistemic Debt &amp; Shipping to Production*'",</v>
      </c>
      <c r="F95" s="54" t="s">
        <v>232</v>
      </c>
    </row>
    <row r="96" spans="2:6">
      <c r="B96" s="54"/>
      <c r="C96" s="54"/>
      <c r="D96" s="92"/>
      <c r="E96" s="90" t="s">
        <v>491</v>
      </c>
      <c r="F96" s="54" t="s">
        <v>232</v>
      </c>
    </row>
    <row r="97" spans="2:6">
      <c r="B97" s="54"/>
      <c r="C97" s="54"/>
      <c r="D97" s="92"/>
      <c r="E97" s="78" t="str">
        <f t="shared" ref="E97:E100" si="3">IF(D97="","",""""&amp;C97&amp;" "&amp;IF(C97="[FOOTER RULE - STRICT]",D97,IF(RIGHT(D97,6)=" | "&amp;CHAR(34)&amp;" &amp;",D97,D97&amp;" | "&amp;CHAR(34)&amp;" &amp;")))</f>
        <v/>
      </c>
      <c r="F97" s="54" t="s">
        <v>232</v>
      </c>
    </row>
    <row r="98" spans="2:6">
      <c r="B98" s="54"/>
      <c r="C98" s="54"/>
      <c r="D98" s="92"/>
      <c r="E98" s="78" t="str">
        <f t="shared" si="3"/>
        <v/>
      </c>
      <c r="F98" s="54" t="s">
        <v>232</v>
      </c>
    </row>
    <row r="99" spans="2:6">
      <c r="B99" s="54"/>
      <c r="C99" s="54"/>
      <c r="D99" s="92"/>
      <c r="E99" s="78" t="str">
        <f t="shared" si="3"/>
        <v/>
      </c>
      <c r="F99" s="54" t="s">
        <v>232</v>
      </c>
    </row>
    <row r="100" spans="2:6">
      <c r="B100" s="54"/>
      <c r="C100" s="54"/>
      <c r="D100" s="92"/>
      <c r="E100" s="78" t="str">
        <f t="shared" si="3"/>
        <v/>
      </c>
      <c r="F100" s="54" t="s">
        <v>232</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610</v>
      </c>
      <c r="C2" t="s">
        <v>581</v>
      </c>
      <c r="D2" t="s">
        <v>26</v>
      </c>
      <c r="E2" t="s">
        <v>611</v>
      </c>
    </row>
    <row r="3" spans="2:5">
      <c r="B3" t="s">
        <v>582</v>
      </c>
      <c r="C3" t="s">
        <v>21</v>
      </c>
      <c r="D3" t="s">
        <v>583</v>
      </c>
      <c r="E3" t="s">
        <v>612</v>
      </c>
    </row>
    <row r="4" spans="2:5">
      <c r="B4" t="s">
        <v>584</v>
      </c>
      <c r="C4" t="s">
        <v>602</v>
      </c>
      <c r="D4" t="s">
        <v>583</v>
      </c>
      <c r="E4" t="s">
        <v>613</v>
      </c>
    </row>
    <row r="5" spans="2:5">
      <c r="B5" t="s">
        <v>585</v>
      </c>
      <c r="C5" t="s">
        <v>24</v>
      </c>
      <c r="D5" t="s">
        <v>583</v>
      </c>
      <c r="E5" t="s">
        <v>614</v>
      </c>
    </row>
    <row r="6" spans="2:5">
      <c r="B6" t="s">
        <v>586</v>
      </c>
      <c r="C6" t="s">
        <v>25</v>
      </c>
      <c r="D6" t="s">
        <v>583</v>
      </c>
      <c r="E6" t="s">
        <v>615</v>
      </c>
    </row>
    <row r="7" spans="2:5">
      <c r="B7" t="s">
        <v>587</v>
      </c>
      <c r="C7" t="s">
        <v>26</v>
      </c>
      <c r="D7" t="s">
        <v>583</v>
      </c>
      <c r="E7" t="s">
        <v>616</v>
      </c>
    </row>
    <row r="8" spans="2:5">
      <c r="B8" t="s">
        <v>588</v>
      </c>
      <c r="C8" t="s">
        <v>27</v>
      </c>
      <c r="D8" t="s">
        <v>583</v>
      </c>
      <c r="E8" t="s">
        <v>617</v>
      </c>
    </row>
    <row r="9" spans="2:5">
      <c r="B9" t="s">
        <v>589</v>
      </c>
      <c r="C9" t="s">
        <v>28</v>
      </c>
      <c r="D9" t="s">
        <v>583</v>
      </c>
      <c r="E9" t="s">
        <v>618</v>
      </c>
    </row>
    <row r="10" spans="2:5">
      <c r="B10" t="s">
        <v>590</v>
      </c>
      <c r="C10" t="s">
        <v>48</v>
      </c>
      <c r="D10" t="s">
        <v>591</v>
      </c>
      <c r="E10" t="s">
        <v>619</v>
      </c>
    </row>
    <row r="11" spans="2:5">
      <c r="B11" t="s">
        <v>592</v>
      </c>
      <c r="C11" t="s">
        <v>593</v>
      </c>
      <c r="D11" t="s">
        <v>591</v>
      </c>
      <c r="E11" t="s">
        <v>620</v>
      </c>
    </row>
    <row r="12" spans="2:5">
      <c r="B12" t="s">
        <v>594</v>
      </c>
      <c r="C12" t="s">
        <v>603</v>
      </c>
      <c r="D12" t="s">
        <v>591</v>
      </c>
      <c r="E12" t="s">
        <v>621</v>
      </c>
    </row>
    <row r="13" spans="2:5">
      <c r="B13" t="s">
        <v>595</v>
      </c>
      <c r="C13" t="s">
        <v>557</v>
      </c>
      <c r="D13" t="s">
        <v>591</v>
      </c>
      <c r="E13" t="s">
        <v>622</v>
      </c>
    </row>
    <row r="14" spans="2:5">
      <c r="B14" t="s">
        <v>596</v>
      </c>
      <c r="C14" t="s">
        <v>604</v>
      </c>
      <c r="D14" t="s">
        <v>583</v>
      </c>
      <c r="E14" t="s">
        <v>623</v>
      </c>
    </row>
    <row r="15" spans="2:5">
      <c r="B15" t="s">
        <v>597</v>
      </c>
      <c r="C15" t="s">
        <v>605</v>
      </c>
      <c r="D15" t="s">
        <v>583</v>
      </c>
      <c r="E15" t="s">
        <v>624</v>
      </c>
    </row>
    <row r="16" spans="2:5">
      <c r="B16" t="s">
        <v>598</v>
      </c>
      <c r="C16" t="s">
        <v>606</v>
      </c>
      <c r="D16" t="s">
        <v>583</v>
      </c>
      <c r="E16" t="s">
        <v>625</v>
      </c>
    </row>
    <row r="17" spans="2:5">
      <c r="B17" t="s">
        <v>599</v>
      </c>
      <c r="C17" t="s">
        <v>607</v>
      </c>
      <c r="D17" t="s">
        <v>583</v>
      </c>
      <c r="E17" t="s">
        <v>626</v>
      </c>
    </row>
    <row r="18" spans="2:5">
      <c r="B18" t="s">
        <v>600</v>
      </c>
      <c r="C18" t="s">
        <v>608</v>
      </c>
      <c r="D18" t="s">
        <v>583</v>
      </c>
      <c r="E18" t="s">
        <v>627</v>
      </c>
    </row>
    <row r="19" spans="2:5">
      <c r="B19" t="s">
        <v>601</v>
      </c>
      <c r="C19" t="s">
        <v>609</v>
      </c>
      <c r="D19" t="s">
        <v>583</v>
      </c>
      <c r="E19" t="s">
        <v>628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heetViews>
  <sheetFormatPr defaultRowHeight="15"/>
  <cols>
    <col min="1" max="1" width="3.140625" customWidth="1"/>
  </cols>
  <sheetData>
    <row r="2" spans="2:11">
      <c r="B2" s="107" t="s">
        <v>561</v>
      </c>
      <c r="C2" s="108"/>
      <c r="D2" s="108"/>
      <c r="E2" s="108"/>
      <c r="F2" s="108"/>
      <c r="G2" s="108"/>
      <c r="H2" s="108"/>
      <c r="I2" s="108"/>
      <c r="J2" s="108"/>
      <c r="K2" s="109"/>
    </row>
    <row r="3" spans="2:11">
      <c r="B3" s="110"/>
      <c r="K3" s="111"/>
    </row>
    <row r="4" spans="2:11">
      <c r="B4" s="110" t="s">
        <v>562</v>
      </c>
      <c r="K4" s="111"/>
    </row>
    <row r="5" spans="2:11">
      <c r="B5" s="110"/>
      <c r="K5" s="111"/>
    </row>
    <row r="6" spans="2:11">
      <c r="B6" s="112" t="s">
        <v>563</v>
      </c>
      <c r="K6" s="111"/>
    </row>
    <row r="7" spans="2:11">
      <c r="B7" s="112" t="s">
        <v>564</v>
      </c>
      <c r="K7" s="111"/>
    </row>
    <row r="8" spans="2:11">
      <c r="B8" s="112" t="s">
        <v>565</v>
      </c>
      <c r="K8" s="111"/>
    </row>
    <row r="9" spans="2:11">
      <c r="B9" s="112" t="s">
        <v>566</v>
      </c>
      <c r="K9" s="111"/>
    </row>
    <row r="10" spans="2:11">
      <c r="B10" s="112" t="s">
        <v>567</v>
      </c>
      <c r="K10" s="111"/>
    </row>
    <row r="11" spans="2:11">
      <c r="B11" s="112" t="s">
        <v>568</v>
      </c>
      <c r="K11" s="111"/>
    </row>
    <row r="12" spans="2:11">
      <c r="B12" s="112"/>
      <c r="K12" s="111"/>
    </row>
    <row r="13" spans="2:11">
      <c r="B13" s="112" t="s">
        <v>569</v>
      </c>
      <c r="K13" s="111"/>
    </row>
    <row r="14" spans="2:11">
      <c r="B14" s="112" t="s">
        <v>570</v>
      </c>
      <c r="K14" s="111"/>
    </row>
    <row r="15" spans="2:11">
      <c r="B15" s="112"/>
      <c r="K15" s="111"/>
    </row>
    <row r="16" spans="2:11">
      <c r="B16" s="112" t="s">
        <v>571</v>
      </c>
      <c r="K16" s="111"/>
    </row>
    <row r="17" spans="2:11">
      <c r="B17" s="112" t="s">
        <v>572</v>
      </c>
      <c r="K17" s="111"/>
    </row>
    <row r="18" spans="2:11">
      <c r="B18" s="112" t="s">
        <v>573</v>
      </c>
      <c r="K18" s="111"/>
    </row>
    <row r="19" spans="2:11">
      <c r="B19" s="112" t="s">
        <v>574</v>
      </c>
      <c r="K19" s="111"/>
    </row>
    <row r="20" spans="2:11">
      <c r="B20" s="112" t="s">
        <v>575</v>
      </c>
      <c r="K20" s="111"/>
    </row>
    <row r="21" spans="2:11">
      <c r="B21" s="112" t="s">
        <v>576</v>
      </c>
      <c r="K21" s="111"/>
    </row>
    <row r="22" spans="2:11">
      <c r="B22" s="112" t="s">
        <v>577</v>
      </c>
      <c r="K22" s="111"/>
    </row>
    <row r="23" spans="2:11">
      <c r="B23" s="112"/>
      <c r="K23" s="111"/>
    </row>
    <row r="24" spans="2:11">
      <c r="B24" s="112" t="s">
        <v>578</v>
      </c>
      <c r="D24" s="116" t="s">
        <v>579</v>
      </c>
      <c r="K24" s="111"/>
    </row>
    <row r="25" spans="2:11">
      <c r="B25" s="113"/>
      <c r="C25" s="114"/>
      <c r="D25" s="114"/>
      <c r="E25" s="114"/>
      <c r="F25" s="114"/>
      <c r="G25" s="114"/>
      <c r="H25" s="114"/>
      <c r="I25" s="114"/>
      <c r="J25" s="114"/>
      <c r="K25" s="115"/>
    </row>
  </sheetData>
  <hyperlinks>
    <hyperlink ref="D24" r:id="rId1" xr:uid="{C1585F6D-E84E-4BDD-BFC6-8C9DE04D69F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23"/>
  <sheetViews>
    <sheetView showGridLines="0" workbookViewId="0"/>
  </sheetViews>
  <sheetFormatPr defaultRowHeight="15"/>
  <sheetData>
    <row r="1" spans="1:1" ht="18">
      <c r="A1" s="117" t="s">
        <v>629</v>
      </c>
    </row>
    <row r="3" spans="1:1">
      <c r="A3" t="s">
        <v>630</v>
      </c>
    </row>
    <row r="4" spans="1:1">
      <c r="A4" s="118"/>
    </row>
    <row r="5" spans="1:1">
      <c r="A5" s="119" t="s">
        <v>631</v>
      </c>
    </row>
    <row r="6" spans="1:1">
      <c r="A6" s="118"/>
    </row>
    <row r="7" spans="1:1">
      <c r="A7" s="118"/>
    </row>
    <row r="8" spans="1:1">
      <c r="A8" s="120"/>
    </row>
    <row r="9" spans="1:1">
      <c r="A9" s="121" t="s">
        <v>632</v>
      </c>
    </row>
    <row r="10" spans="1:1">
      <c r="A10" s="120"/>
    </row>
    <row r="11" spans="1:1">
      <c r="A11" s="121" t="s">
        <v>633</v>
      </c>
    </row>
    <row r="12" spans="1:1">
      <c r="A12" s="118"/>
    </row>
    <row r="13" spans="1:1">
      <c r="A13" s="119" t="s">
        <v>634</v>
      </c>
    </row>
    <row r="14" spans="1:1">
      <c r="A14" s="118"/>
    </row>
    <row r="15" spans="1:1">
      <c r="A15" s="118"/>
    </row>
    <row r="16" spans="1:1">
      <c r="A16" s="120"/>
    </row>
    <row r="17" spans="1:1">
      <c r="A17" s="120" t="s">
        <v>635</v>
      </c>
    </row>
    <row r="18" spans="1:1">
      <c r="A18" s="120"/>
    </row>
    <row r="19" spans="1:1">
      <c r="A19" s="120" t="s">
        <v>636</v>
      </c>
    </row>
    <row r="20" spans="1:1">
      <c r="A20" s="120"/>
    </row>
    <row r="21" spans="1:1">
      <c r="A21" s="120" t="s">
        <v>637</v>
      </c>
    </row>
    <row r="22" spans="1:1">
      <c r="A22" s="118"/>
    </row>
    <row r="23" spans="1:1">
      <c r="A23" s="119" t="s">
        <v>638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PromptGenerator</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2026-07-15T05:41:11Z</dcterms:modified>
</cp:coreProperties>
</file>