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github_repositories\coding5s-framework\pillar_1\coding5s_creator_kits\python\"/>
    </mc:Choice>
  </mc:AlternateContent>
  <xr:revisionPtr revIDLastSave="0" documentId="13_ncr:1_{CD33725E-C383-46C9-B203-9CFB1C604F32}" xr6:coauthVersionLast="47" xr6:coauthVersionMax="47" xr10:uidLastSave="{00000000-0000-0000-0000-000000000000}"/>
  <workbookProtection workbookAlgorithmName="SHA-512" workbookHashValue="r0xfhGDZTukz56G4zB0h7xcDc/Wfk/tudEdMfAcxoDHN1rbSFyn5ks1e1ITYQm9WA6D0Iiembw85tFFFYLJXow==" workbookSaltValue="Uo9oj/Z0gESduOupvbKiIw==" workbookSpinCount="100000" lockStructure="1"/>
  <bookViews>
    <workbookView xWindow="30585" yWindow="660" windowWidth="26115" windowHeight="14925" tabRatio="732" xr2:uid="{A9A38741-1811-4719-B778-C7D2DA3EDF0A}"/>
  </bookViews>
  <sheets>
    <sheet name="PromptGenerator" sheetId="1" r:id="rId1"/>
    <sheet name="HowToStudy" sheetId="25" r:id="rId2"/>
    <sheet name="Variables" sheetId="24" r:id="rId3"/>
    <sheet name="FGen_S1" sheetId="2" r:id="rId4"/>
    <sheet name="FGen_S2" sheetId="15" r:id="rId5"/>
    <sheet name="FGen_S3" sheetId="16" r:id="rId6"/>
    <sheet name="FGen_S4" sheetId="17" r:id="rId7"/>
    <sheet name="FGen_S5" sheetId="18" r:id="rId8"/>
    <sheet name="CellReference" sheetId="22" r:id="rId9"/>
    <sheet name="License" sheetId="19" r:id="rId10"/>
    <sheet name="HowTo" sheetId="23"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R122" i="1" l="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AB10" i="1"/>
  <c r="AB11" i="1"/>
  <c r="AB12" i="1"/>
  <c r="AB13" i="1"/>
  <c r="AB14" i="1"/>
  <c r="AB15" i="1"/>
  <c r="AB16" i="1"/>
  <c r="AB17" i="1"/>
  <c r="AB18" i="1"/>
  <c r="AB20" i="1"/>
  <c r="AB21" i="1"/>
  <c r="AB22" i="1"/>
  <c r="AB23" i="1"/>
  <c r="AB24" i="1"/>
  <c r="AB25" i="1"/>
  <c r="AB26" i="1"/>
  <c r="AB28" i="1"/>
  <c r="AB29" i="1"/>
  <c r="AB30" i="1"/>
  <c r="AB31" i="1"/>
  <c r="AB32" i="1"/>
  <c r="AB33" i="1"/>
  <c r="AB35" i="1"/>
  <c r="AB36" i="1"/>
  <c r="AB37" i="1"/>
  <c r="AB38" i="1"/>
  <c r="AB39" i="1"/>
  <c r="AB40" i="1"/>
  <c r="AB41" i="1"/>
  <c r="AB43" i="1"/>
  <c r="AB44" i="1"/>
  <c r="AB45" i="1"/>
  <c r="AB46" i="1"/>
  <c r="AB47" i="1"/>
  <c r="AB48" i="1"/>
  <c r="AB49" i="1"/>
  <c r="AB50" i="1"/>
  <c r="AB52" i="1"/>
  <c r="AB53" i="1"/>
  <c r="AB54" i="1"/>
  <c r="AB55" i="1"/>
  <c r="AB56" i="1"/>
  <c r="AB58" i="1"/>
  <c r="AB59" i="1"/>
  <c r="AB60" i="1"/>
  <c r="AB61" i="1"/>
  <c r="AB62" i="1"/>
  <c r="AB63" i="1"/>
  <c r="AB64" i="1"/>
  <c r="AB65" i="1"/>
  <c r="AB67" i="1"/>
  <c r="AB68" i="1"/>
  <c r="AB69" i="1"/>
  <c r="AB70" i="1"/>
  <c r="AB71" i="1"/>
  <c r="AB73" i="1"/>
  <c r="AB74" i="1"/>
  <c r="AB75" i="1"/>
  <c r="AB76" i="1"/>
  <c r="AB77" i="1"/>
  <c r="AB78" i="1"/>
  <c r="AB79" i="1"/>
  <c r="AB80" i="1"/>
  <c r="AB82" i="1"/>
  <c r="AB83" i="1"/>
  <c r="AB84" i="1"/>
  <c r="AB85" i="1"/>
  <c r="AB86" i="1"/>
  <c r="AB87" i="1"/>
  <c r="AB89" i="1"/>
  <c r="AB90" i="1"/>
  <c r="AB91" i="1"/>
  <c r="AB92" i="1"/>
  <c r="AB93" i="1"/>
  <c r="AB94" i="1"/>
  <c r="AB95" i="1"/>
  <c r="AB97" i="1"/>
  <c r="AB98" i="1"/>
  <c r="AB99" i="1"/>
  <c r="AB100" i="1"/>
  <c r="AB101" i="1"/>
  <c r="AB102" i="1"/>
  <c r="AB104" i="1"/>
  <c r="AB105" i="1"/>
  <c r="AB106" i="1"/>
  <c r="AB107" i="1"/>
  <c r="AB108" i="1"/>
  <c r="AB109" i="1"/>
  <c r="AB110" i="1"/>
  <c r="AB111" i="1"/>
  <c r="AB112" i="1"/>
  <c r="AB113" i="1"/>
  <c r="AB115" i="1"/>
  <c r="AB116" i="1"/>
  <c r="AB117" i="1"/>
  <c r="AB118" i="1"/>
  <c r="AB119" i="1"/>
  <c r="AB120"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9"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E54" i="16"/>
  <c r="E55" i="16"/>
  <c r="E56" i="16"/>
  <c r="E57" i="16"/>
  <c r="E58" i="16"/>
  <c r="E59" i="16"/>
  <c r="E60" i="16"/>
  <c r="E61" i="16"/>
  <c r="E62" i="16"/>
  <c r="E63" i="16"/>
  <c r="E64" i="16"/>
  <c r="E65" i="16"/>
  <c r="E66" i="16"/>
  <c r="E67" i="16"/>
  <c r="E68" i="16"/>
  <c r="E69" i="16"/>
  <c r="E70" i="16"/>
  <c r="E71" i="16"/>
  <c r="E72" i="16"/>
  <c r="E73" i="16"/>
  <c r="E74" i="16"/>
  <c r="E75" i="16"/>
  <c r="E76" i="16"/>
  <c r="E53" i="16"/>
  <c r="D53" i="16"/>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D9" i="2"/>
  <c r="D10" i="15"/>
  <c r="D10" i="16"/>
  <c r="AA10" i="1"/>
  <c r="AA11" i="1"/>
  <c r="AA12" i="1"/>
  <c r="AA13" i="1"/>
  <c r="AA14" i="1"/>
  <c r="AA15" i="1"/>
  <c r="AA16" i="1"/>
  <c r="AA17" i="1"/>
  <c r="AA18" i="1"/>
  <c r="AA20" i="1"/>
  <c r="AA21" i="1"/>
  <c r="AA22" i="1"/>
  <c r="AA23" i="1"/>
  <c r="AA24" i="1"/>
  <c r="AA25" i="1"/>
  <c r="AA26" i="1"/>
  <c r="AA28" i="1"/>
  <c r="AA29" i="1"/>
  <c r="AA30" i="1"/>
  <c r="AA31" i="1"/>
  <c r="AA32" i="1"/>
  <c r="AA33" i="1"/>
  <c r="AA35" i="1"/>
  <c r="AA36" i="1"/>
  <c r="AA37" i="1"/>
  <c r="AA38" i="1"/>
  <c r="AA39" i="1"/>
  <c r="AA40" i="1"/>
  <c r="AA41" i="1"/>
  <c r="AA43" i="1"/>
  <c r="AA44" i="1"/>
  <c r="AA45" i="1"/>
  <c r="AA46" i="1"/>
  <c r="AA47" i="1"/>
  <c r="AA48" i="1"/>
  <c r="AA49" i="1"/>
  <c r="AA50" i="1"/>
  <c r="AA52" i="1"/>
  <c r="AA53" i="1"/>
  <c r="AA54" i="1"/>
  <c r="AA55" i="1"/>
  <c r="AA56" i="1"/>
  <c r="AA58" i="1"/>
  <c r="AA59" i="1"/>
  <c r="AA60" i="1"/>
  <c r="AA61" i="1"/>
  <c r="AA62" i="1"/>
  <c r="AA63" i="1"/>
  <c r="AA64" i="1"/>
  <c r="AA65" i="1"/>
  <c r="AA67" i="1"/>
  <c r="AA68" i="1"/>
  <c r="AA69" i="1"/>
  <c r="AA70" i="1"/>
  <c r="AA71" i="1"/>
  <c r="AA73" i="1"/>
  <c r="AA74" i="1"/>
  <c r="AA75" i="1"/>
  <c r="AA76" i="1"/>
  <c r="AA77" i="1"/>
  <c r="AA78" i="1"/>
  <c r="AA79" i="1"/>
  <c r="AA80" i="1"/>
  <c r="AA82" i="1"/>
  <c r="AA83" i="1"/>
  <c r="AA84" i="1"/>
  <c r="AA85" i="1"/>
  <c r="AA86" i="1"/>
  <c r="AA87" i="1"/>
  <c r="AA89" i="1"/>
  <c r="AA90" i="1"/>
  <c r="AA91" i="1"/>
  <c r="AA92" i="1"/>
  <c r="AA93" i="1"/>
  <c r="AA94" i="1"/>
  <c r="AA95" i="1"/>
  <c r="AA97" i="1"/>
  <c r="AA98" i="1"/>
  <c r="AA99" i="1"/>
  <c r="AA100" i="1"/>
  <c r="AA101" i="1"/>
  <c r="AA102" i="1"/>
  <c r="AA104" i="1"/>
  <c r="AA105" i="1"/>
  <c r="AA106" i="1"/>
  <c r="AA107" i="1"/>
  <c r="AA108" i="1"/>
  <c r="AA109" i="1"/>
  <c r="AA110" i="1"/>
  <c r="AA111" i="1"/>
  <c r="AA112" i="1"/>
  <c r="AA113" i="1"/>
  <c r="AA115" i="1"/>
  <c r="AA116" i="1"/>
  <c r="AA117" i="1"/>
  <c r="AA118" i="1"/>
  <c r="AA119" i="1"/>
  <c r="AA120"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9"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D18" i="15"/>
  <c r="D17" i="15"/>
  <c r="D16" i="15"/>
  <c r="D19" i="15"/>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Z10" i="1"/>
  <c r="Z11" i="1"/>
  <c r="Z12" i="1"/>
  <c r="Z13" i="1"/>
  <c r="Z14" i="1"/>
  <c r="Z15" i="1"/>
  <c r="Z16" i="1"/>
  <c r="Z17" i="1"/>
  <c r="Z18" i="1"/>
  <c r="Z20" i="1"/>
  <c r="Z21" i="1"/>
  <c r="Z22" i="1"/>
  <c r="Z23" i="1"/>
  <c r="Z24" i="1"/>
  <c r="Z25" i="1"/>
  <c r="Z26" i="1"/>
  <c r="Z28" i="1"/>
  <c r="Z29" i="1"/>
  <c r="Z30" i="1"/>
  <c r="Z31" i="1"/>
  <c r="Z32" i="1"/>
  <c r="Z33" i="1"/>
  <c r="Z35" i="1"/>
  <c r="Z36" i="1"/>
  <c r="Z37" i="1"/>
  <c r="Z38" i="1"/>
  <c r="Z39" i="1"/>
  <c r="Z40" i="1"/>
  <c r="Z41" i="1"/>
  <c r="Z43" i="1"/>
  <c r="Z44" i="1"/>
  <c r="Z45" i="1"/>
  <c r="Z46" i="1"/>
  <c r="Z47" i="1"/>
  <c r="Z48" i="1"/>
  <c r="Z49" i="1"/>
  <c r="Z50" i="1"/>
  <c r="Z52" i="1"/>
  <c r="Z53" i="1"/>
  <c r="Z54" i="1"/>
  <c r="Z55" i="1"/>
  <c r="Z56" i="1"/>
  <c r="Z58" i="1"/>
  <c r="Z59" i="1"/>
  <c r="Z60" i="1"/>
  <c r="Z61" i="1"/>
  <c r="Z62" i="1"/>
  <c r="Z63" i="1"/>
  <c r="Z64" i="1"/>
  <c r="Z65" i="1"/>
  <c r="Z67" i="1"/>
  <c r="Z68" i="1"/>
  <c r="Z69" i="1"/>
  <c r="Z70" i="1"/>
  <c r="Z71" i="1"/>
  <c r="Z73" i="1"/>
  <c r="Z74" i="1"/>
  <c r="Z75" i="1"/>
  <c r="Z76" i="1"/>
  <c r="Z77" i="1"/>
  <c r="Z78" i="1"/>
  <c r="Z79" i="1"/>
  <c r="Z80" i="1"/>
  <c r="Z82" i="1"/>
  <c r="Z83" i="1"/>
  <c r="Z84" i="1"/>
  <c r="Z85" i="1"/>
  <c r="Z86" i="1"/>
  <c r="Z87" i="1"/>
  <c r="Z89" i="1"/>
  <c r="Z90" i="1"/>
  <c r="Z91" i="1"/>
  <c r="Z92" i="1"/>
  <c r="Z93" i="1"/>
  <c r="Z94" i="1"/>
  <c r="Z95" i="1"/>
  <c r="Z97" i="1"/>
  <c r="Z98" i="1"/>
  <c r="Z99" i="1"/>
  <c r="Z100" i="1"/>
  <c r="Z101" i="1"/>
  <c r="Z102" i="1"/>
  <c r="Z104" i="1"/>
  <c r="Z105" i="1"/>
  <c r="Z106" i="1"/>
  <c r="Z107" i="1"/>
  <c r="Z108" i="1"/>
  <c r="Z109" i="1"/>
  <c r="Z110" i="1"/>
  <c r="Z111" i="1"/>
  <c r="Z112" i="1"/>
  <c r="Z113" i="1"/>
  <c r="Z115" i="1"/>
  <c r="Z116" i="1"/>
  <c r="Z117" i="1"/>
  <c r="Z118" i="1"/>
  <c r="Z119" i="1"/>
  <c r="Z120"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9" i="1"/>
  <c r="D94" i="2"/>
  <c r="D93" i="2"/>
  <c r="D66" i="2"/>
  <c r="D67" i="2"/>
  <c r="D65" i="2"/>
  <c r="D59" i="2"/>
  <c r="D19" i="2"/>
  <c r="D20" i="2"/>
  <c r="D18" i="2"/>
  <c r="D14" i="2"/>
  <c r="E87" i="2"/>
  <c r="X122" i="1" l="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AD10" i="1"/>
  <c r="AD11" i="1"/>
  <c r="AD12" i="1"/>
  <c r="AD13" i="1"/>
  <c r="AD14" i="1"/>
  <c r="AD15" i="1"/>
  <c r="AD17" i="1"/>
  <c r="AD18" i="1"/>
  <c r="AD20" i="1"/>
  <c r="AD21" i="1"/>
  <c r="AD22" i="1"/>
  <c r="AD23" i="1"/>
  <c r="AD25" i="1"/>
  <c r="AD26" i="1"/>
  <c r="AD28" i="1"/>
  <c r="AD29" i="1"/>
  <c r="AD30" i="1"/>
  <c r="AD31" i="1"/>
  <c r="AD35" i="1"/>
  <c r="AD36" i="1"/>
  <c r="AD37" i="1"/>
  <c r="AD38" i="1"/>
  <c r="AD39" i="1"/>
  <c r="AD43" i="1"/>
  <c r="AD44" i="1"/>
  <c r="AD45" i="1"/>
  <c r="AD46" i="1"/>
  <c r="AD47" i="1"/>
  <c r="AD50" i="1"/>
  <c r="AD52" i="1"/>
  <c r="AD53" i="1"/>
  <c r="AD54" i="1"/>
  <c r="AD55" i="1"/>
  <c r="AD58" i="1"/>
  <c r="AD59" i="1"/>
  <c r="AD60" i="1"/>
  <c r="AD61" i="1"/>
  <c r="AD62" i="1"/>
  <c r="AD63" i="1"/>
  <c r="AD67" i="1"/>
  <c r="AD68" i="1"/>
  <c r="AD69" i="1"/>
  <c r="AD70" i="1"/>
  <c r="AD71" i="1"/>
  <c r="AD74" i="1"/>
  <c r="AD75" i="1"/>
  <c r="AD76" i="1"/>
  <c r="AD77" i="1"/>
  <c r="AD78" i="1"/>
  <c r="AD79" i="1"/>
  <c r="AD82" i="1"/>
  <c r="AD83" i="1"/>
  <c r="AD84" i="1"/>
  <c r="AD85" i="1"/>
  <c r="AD86" i="1"/>
  <c r="AD87" i="1"/>
  <c r="AD90" i="1"/>
  <c r="AD91" i="1"/>
  <c r="AD92" i="1"/>
  <c r="AD93" i="1"/>
  <c r="AD94" i="1"/>
  <c r="AD95" i="1"/>
  <c r="AD98" i="1"/>
  <c r="AD99" i="1"/>
  <c r="AD100" i="1"/>
  <c r="AD101" i="1"/>
  <c r="AD102" i="1"/>
  <c r="AD104" i="1"/>
  <c r="AD107" i="1"/>
  <c r="AD108" i="1"/>
  <c r="AD109" i="1"/>
  <c r="AD110" i="1"/>
  <c r="AD111" i="1"/>
  <c r="AD112" i="1"/>
  <c r="AD115" i="1"/>
  <c r="AD118" i="1"/>
  <c r="AD119" i="1"/>
  <c r="AD120" i="1"/>
  <c r="AD122" i="1"/>
  <c r="AD123" i="1"/>
  <c r="AD124" i="1"/>
  <c r="AD125" i="1"/>
  <c r="AD126" i="1"/>
  <c r="AD127" i="1"/>
  <c r="AD128" i="1"/>
  <c r="AD129" i="1"/>
  <c r="AD130" i="1"/>
  <c r="AD131" i="1"/>
  <c r="AD132" i="1"/>
  <c r="AD133" i="1"/>
  <c r="AD134" i="1"/>
  <c r="AD135" i="1"/>
  <c r="AD136" i="1"/>
  <c r="AD137" i="1"/>
  <c r="AD138" i="1"/>
  <c r="AD139" i="1"/>
  <c r="AD140" i="1"/>
  <c r="AD141" i="1"/>
  <c r="AD142" i="1"/>
  <c r="AD143" i="1"/>
  <c r="AD144" i="1"/>
  <c r="AD145" i="1"/>
  <c r="AD146" i="1"/>
  <c r="AD147" i="1"/>
  <c r="AD148" i="1"/>
  <c r="AD149" i="1"/>
  <c r="AD150" i="1"/>
  <c r="AD151" i="1"/>
  <c r="AD152" i="1"/>
  <c r="AD153" i="1"/>
  <c r="AD154" i="1"/>
  <c r="AD155" i="1"/>
  <c r="AD156" i="1"/>
  <c r="AD157" i="1"/>
  <c r="AD158" i="1"/>
  <c r="AD159" i="1"/>
  <c r="AD160" i="1"/>
  <c r="AD161" i="1"/>
  <c r="AD162" i="1"/>
  <c r="AD163" i="1"/>
  <c r="AD164" i="1"/>
  <c r="AD165" i="1"/>
  <c r="AD166" i="1"/>
  <c r="AD167" i="1"/>
  <c r="AD168" i="1"/>
  <c r="AD169" i="1"/>
  <c r="AD170" i="1"/>
  <c r="AD171" i="1"/>
  <c r="AD172" i="1"/>
  <c r="AD173" i="1"/>
  <c r="AD174" i="1"/>
  <c r="AD175" i="1"/>
  <c r="AD176" i="1"/>
  <c r="AD177" i="1"/>
  <c r="AD178" i="1"/>
  <c r="AD179" i="1"/>
  <c r="AD180" i="1"/>
  <c r="AD181" i="1"/>
  <c r="AD182" i="1"/>
  <c r="AD183" i="1"/>
  <c r="AD184" i="1"/>
  <c r="AD185" i="1"/>
  <c r="AD186" i="1"/>
  <c r="AD187" i="1"/>
  <c r="AD188" i="1"/>
  <c r="AD189" i="1"/>
  <c r="AD190" i="1"/>
  <c r="AD191" i="1"/>
  <c r="AD192" i="1"/>
  <c r="AD193" i="1"/>
  <c r="AD194" i="1"/>
  <c r="AD195" i="1"/>
  <c r="AD196" i="1"/>
  <c r="AD197" i="1"/>
  <c r="AD198" i="1"/>
  <c r="AD199" i="1"/>
  <c r="AD200" i="1"/>
  <c r="AD9"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AC10" i="1"/>
  <c r="AC11" i="1"/>
  <c r="AC12" i="1"/>
  <c r="AC13" i="1"/>
  <c r="AC14" i="1"/>
  <c r="AC15" i="1"/>
  <c r="AC17" i="1"/>
  <c r="AC18" i="1"/>
  <c r="AC20" i="1"/>
  <c r="AC21" i="1"/>
  <c r="AC22" i="1"/>
  <c r="AC23" i="1"/>
  <c r="AC25" i="1"/>
  <c r="AC26" i="1"/>
  <c r="AC28" i="1"/>
  <c r="AC29" i="1"/>
  <c r="AC30" i="1"/>
  <c r="AC31" i="1"/>
  <c r="AC35" i="1"/>
  <c r="AC36" i="1"/>
  <c r="AC37" i="1"/>
  <c r="AC38" i="1"/>
  <c r="AC39" i="1"/>
  <c r="AC43" i="1"/>
  <c r="AC44" i="1"/>
  <c r="AC45" i="1"/>
  <c r="AC46" i="1"/>
  <c r="AC47" i="1"/>
  <c r="AC50" i="1"/>
  <c r="AC52" i="1"/>
  <c r="AC53" i="1"/>
  <c r="AC54" i="1"/>
  <c r="AC55" i="1"/>
  <c r="AC58" i="1"/>
  <c r="AC59" i="1"/>
  <c r="AC60" i="1"/>
  <c r="AC61" i="1"/>
  <c r="AC62" i="1"/>
  <c r="AC63" i="1"/>
  <c r="AC67" i="1"/>
  <c r="AC68" i="1"/>
  <c r="AC69" i="1"/>
  <c r="AC70" i="1"/>
  <c r="AC71" i="1"/>
  <c r="AC74" i="1"/>
  <c r="AC75" i="1"/>
  <c r="AC76" i="1"/>
  <c r="AC77" i="1"/>
  <c r="AC78" i="1"/>
  <c r="AC79" i="1"/>
  <c r="AC82" i="1"/>
  <c r="AC83" i="1"/>
  <c r="AC84" i="1"/>
  <c r="AC85" i="1"/>
  <c r="AC86" i="1"/>
  <c r="AC87" i="1"/>
  <c r="AC90" i="1"/>
  <c r="AC91" i="1"/>
  <c r="AC92" i="1"/>
  <c r="AC93" i="1"/>
  <c r="AC94" i="1"/>
  <c r="AC95" i="1"/>
  <c r="AC98" i="1"/>
  <c r="AC99" i="1"/>
  <c r="AC100" i="1"/>
  <c r="AC101" i="1"/>
  <c r="AC102" i="1"/>
  <c r="AC104" i="1"/>
  <c r="AC107" i="1"/>
  <c r="AC108" i="1"/>
  <c r="AC109" i="1"/>
  <c r="AC110" i="1"/>
  <c r="AC111" i="1"/>
  <c r="AC112" i="1"/>
  <c r="AC115" i="1"/>
  <c r="AC118" i="1"/>
  <c r="AC119" i="1"/>
  <c r="AC120"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AC9"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A5" i="15" l="1"/>
  <c r="A6" i="15"/>
  <c r="A7" i="15"/>
  <c r="A8" i="15"/>
  <c r="A9" i="15"/>
  <c r="A11" i="15"/>
  <c r="A12" i="15"/>
  <c r="A13" i="15"/>
  <c r="A14" i="15"/>
  <c r="A15" i="15"/>
  <c r="A20" i="15"/>
  <c r="A21" i="15"/>
  <c r="A22" i="15"/>
  <c r="A23" i="15"/>
  <c r="A24" i="15"/>
  <c r="A25" i="15"/>
  <c r="A26" i="15"/>
  <c r="A27" i="15"/>
  <c r="A28" i="15"/>
  <c r="A29" i="15"/>
  <c r="A30" i="15"/>
  <c r="A31" i="15"/>
  <c r="A32" i="15"/>
  <c r="A33" i="15"/>
  <c r="A34" i="15"/>
  <c r="A35" i="15"/>
  <c r="A36" i="15"/>
  <c r="A37" i="15"/>
  <c r="A38" i="15"/>
  <c r="A39" i="15"/>
  <c r="A40" i="15"/>
  <c r="A41" i="15"/>
  <c r="A42" i="15"/>
  <c r="A4" i="15"/>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9" i="1"/>
  <c r="B10" i="1" s="1"/>
  <c r="B11" i="1" s="1"/>
  <c r="B12" i="1" s="1"/>
  <c r="B13" i="1" s="1"/>
  <c r="B14" i="1" s="1"/>
  <c r="B15" i="1" s="1"/>
  <c r="B16" i="1" s="1"/>
  <c r="A5" i="2"/>
  <c r="A6" i="2"/>
  <c r="A7" i="2"/>
  <c r="A8" i="2"/>
  <c r="A10" i="2"/>
  <c r="A11" i="2"/>
  <c r="A12" i="2"/>
  <c r="A13" i="2"/>
  <c r="A15" i="2"/>
  <c r="A16" i="2"/>
  <c r="A17"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4" i="2"/>
  <c r="A14" i="2"/>
  <c r="B17" i="1" l="1"/>
  <c r="B18" i="1" s="1"/>
  <c r="B19" i="1" s="1"/>
  <c r="B20" i="1" s="1"/>
  <c r="B21" i="1" s="1"/>
  <c r="B22" i="1" s="1"/>
  <c r="B23" i="1" s="1"/>
  <c r="B24" i="1" s="1"/>
  <c r="D90" i="18"/>
  <c r="D91" i="17"/>
  <c r="A19" i="15"/>
  <c r="A18" i="15"/>
  <c r="A17" i="15"/>
  <c r="A16" i="15"/>
  <c r="D59" i="15"/>
  <c r="D90" i="15"/>
  <c r="D17" i="16"/>
  <c r="D16" i="16"/>
  <c r="D15" i="16"/>
  <c r="D58" i="16"/>
  <c r="D57" i="16"/>
  <c r="D90" i="16"/>
  <c r="D2" i="24"/>
  <c r="A21" i="2"/>
  <c r="A20" i="2"/>
  <c r="A19" i="2"/>
  <c r="A18" i="2"/>
  <c r="D1" i="24"/>
  <c r="B25" i="1" l="1"/>
  <c r="B26" i="1" s="1"/>
  <c r="B27" i="1" s="1"/>
  <c r="B28" i="1" s="1"/>
  <c r="B29" i="1" s="1"/>
  <c r="B30" i="1" s="1"/>
  <c r="B31" i="1" s="1"/>
  <c r="B32" i="1" s="1"/>
  <c r="A9" i="2"/>
  <c r="D10" i="17"/>
  <c r="D54" i="17"/>
  <c r="D54" i="18"/>
  <c r="D9" i="18"/>
  <c r="A10" i="15"/>
  <c r="B33" i="1" l="1"/>
  <c r="B34" i="1" s="1"/>
  <c r="B35" i="1" s="1"/>
  <c r="B36" i="1" s="1"/>
  <c r="B37" i="1" s="1"/>
  <c r="B38" i="1" s="1"/>
  <c r="B39" i="1" s="1"/>
  <c r="B40" i="1" s="1"/>
  <c r="E96" i="17"/>
  <c r="E96" i="15"/>
  <c r="E40" i="18"/>
  <c r="E41" i="18"/>
  <c r="E100" i="18"/>
  <c r="E99" i="18"/>
  <c r="E98" i="18"/>
  <c r="E97" i="18"/>
  <c r="E95" i="18"/>
  <c r="E94" i="18"/>
  <c r="E93" i="18"/>
  <c r="E92" i="18"/>
  <c r="E91" i="18"/>
  <c r="E90" i="18"/>
  <c r="E89" i="18"/>
  <c r="E88" i="18"/>
  <c r="E87" i="18"/>
  <c r="E86" i="18"/>
  <c r="E85" i="18"/>
  <c r="E84" i="18"/>
  <c r="E83" i="18"/>
  <c r="E82" i="18"/>
  <c r="E81" i="18"/>
  <c r="E76" i="18"/>
  <c r="E75" i="18"/>
  <c r="E74" i="18"/>
  <c r="E73" i="18"/>
  <c r="E72" i="18"/>
  <c r="E71" i="18"/>
  <c r="E70" i="18"/>
  <c r="E69" i="18"/>
  <c r="E68" i="18"/>
  <c r="E67" i="18"/>
  <c r="E66" i="18"/>
  <c r="E65" i="18"/>
  <c r="E64" i="18"/>
  <c r="E63" i="18"/>
  <c r="E62" i="18"/>
  <c r="E61" i="18"/>
  <c r="E60" i="18"/>
  <c r="E59" i="18"/>
  <c r="E58" i="18"/>
  <c r="E57" i="18"/>
  <c r="E56" i="18"/>
  <c r="E55" i="18"/>
  <c r="E54" i="18"/>
  <c r="E53" i="18"/>
  <c r="E52" i="18"/>
  <c r="E51" i="18"/>
  <c r="E50" i="18"/>
  <c r="E49" i="18"/>
  <c r="E48" i="18"/>
  <c r="E47" i="18"/>
  <c r="E39" i="18"/>
  <c r="E38" i="18"/>
  <c r="E37" i="18"/>
  <c r="E36" i="18"/>
  <c r="E34" i="18"/>
  <c r="E33" i="18"/>
  <c r="E32" i="18"/>
  <c r="E31" i="18"/>
  <c r="E30" i="18"/>
  <c r="E29" i="18"/>
  <c r="E28" i="18"/>
  <c r="E27" i="18"/>
  <c r="E26" i="18"/>
  <c r="E25" i="18"/>
  <c r="E24" i="18"/>
  <c r="E23" i="18"/>
  <c r="E22" i="18"/>
  <c r="E21" i="18"/>
  <c r="E20" i="18"/>
  <c r="E19" i="18"/>
  <c r="E18" i="18"/>
  <c r="E17" i="18"/>
  <c r="E16" i="18"/>
  <c r="E15" i="18"/>
  <c r="E14" i="18"/>
  <c r="E13" i="18"/>
  <c r="E12" i="18"/>
  <c r="E11" i="18"/>
  <c r="E10" i="18"/>
  <c r="E9" i="18"/>
  <c r="E8" i="18"/>
  <c r="E7" i="18"/>
  <c r="E6" i="18"/>
  <c r="E5" i="18"/>
  <c r="E4" i="18"/>
  <c r="E37" i="17"/>
  <c r="E38" i="17"/>
  <c r="E39" i="17"/>
  <c r="E100" i="17"/>
  <c r="E99" i="17"/>
  <c r="E98" i="17"/>
  <c r="E95" i="17"/>
  <c r="E94" i="17"/>
  <c r="E93" i="17"/>
  <c r="E92" i="17"/>
  <c r="E91" i="17"/>
  <c r="E90" i="17"/>
  <c r="E89" i="17"/>
  <c r="E88" i="17"/>
  <c r="E87" i="17"/>
  <c r="E86" i="17"/>
  <c r="E85" i="17"/>
  <c r="E84" i="17"/>
  <c r="E83" i="17"/>
  <c r="E82" i="17"/>
  <c r="E81" i="17"/>
  <c r="E76" i="17"/>
  <c r="E75" i="17"/>
  <c r="E74" i="17"/>
  <c r="E73" i="17"/>
  <c r="E72" i="17"/>
  <c r="E71" i="17"/>
  <c r="E70" i="17"/>
  <c r="E69" i="17"/>
  <c r="E68" i="17"/>
  <c r="E67" i="17"/>
  <c r="E66" i="17"/>
  <c r="E65" i="17"/>
  <c r="E64" i="17"/>
  <c r="E63" i="17"/>
  <c r="E62" i="17"/>
  <c r="E61" i="17"/>
  <c r="E60" i="17"/>
  <c r="E59" i="17"/>
  <c r="E58" i="17"/>
  <c r="E57" i="17"/>
  <c r="E56" i="17"/>
  <c r="E55" i="17"/>
  <c r="E53" i="17"/>
  <c r="E52" i="17"/>
  <c r="E51" i="17"/>
  <c r="E50" i="17"/>
  <c r="E49" i="17"/>
  <c r="E48" i="17"/>
  <c r="E47" i="17"/>
  <c r="E46" i="17"/>
  <c r="E36" i="17"/>
  <c r="E35" i="17"/>
  <c r="E34" i="17"/>
  <c r="E33" i="17"/>
  <c r="E32" i="17"/>
  <c r="E31" i="17"/>
  <c r="E30" i="17"/>
  <c r="E29" i="17"/>
  <c r="E28" i="17"/>
  <c r="E27" i="17"/>
  <c r="E26" i="17"/>
  <c r="E25" i="17"/>
  <c r="E24" i="17"/>
  <c r="E23" i="17"/>
  <c r="E22" i="17"/>
  <c r="E21" i="17"/>
  <c r="E20" i="17"/>
  <c r="E19" i="17"/>
  <c r="E18" i="17"/>
  <c r="E17" i="17"/>
  <c r="E16" i="17"/>
  <c r="E15" i="17"/>
  <c r="E14" i="17"/>
  <c r="E13" i="17"/>
  <c r="E12" i="17"/>
  <c r="E11" i="17"/>
  <c r="E10" i="17"/>
  <c r="E9" i="17"/>
  <c r="E8" i="17"/>
  <c r="E7" i="17"/>
  <c r="E6" i="17"/>
  <c r="E5" i="17"/>
  <c r="E4" i="17"/>
  <c r="E82" i="16"/>
  <c r="E83" i="16"/>
  <c r="E84" i="16"/>
  <c r="E85" i="16"/>
  <c r="E86" i="16"/>
  <c r="E87" i="16"/>
  <c r="E88" i="16"/>
  <c r="E89" i="16"/>
  <c r="E90" i="16"/>
  <c r="E91" i="16"/>
  <c r="E92" i="16"/>
  <c r="E93" i="16"/>
  <c r="E94" i="16"/>
  <c r="E95" i="16"/>
  <c r="E57" i="15"/>
  <c r="E58" i="15"/>
  <c r="E59" i="15"/>
  <c r="E60" i="15"/>
  <c r="E61" i="15"/>
  <c r="E62" i="15"/>
  <c r="E63" i="15"/>
  <c r="E64" i="15"/>
  <c r="E65" i="15"/>
  <c r="E66" i="15"/>
  <c r="E67" i="15"/>
  <c r="E68" i="15"/>
  <c r="E69" i="15"/>
  <c r="E70" i="15"/>
  <c r="E71" i="15"/>
  <c r="E72" i="15"/>
  <c r="E73" i="15"/>
  <c r="E48" i="16"/>
  <c r="E49" i="16"/>
  <c r="E50" i="16"/>
  <c r="E51" i="16"/>
  <c r="E52" i="16"/>
  <c r="E100" i="16"/>
  <c r="E99" i="16"/>
  <c r="E98" i="16"/>
  <c r="E97" i="16"/>
  <c r="E81" i="16"/>
  <c r="E47" i="16"/>
  <c r="E37" i="16"/>
  <c r="E36" i="16"/>
  <c r="E35" i="16"/>
  <c r="E34" i="16"/>
  <c r="E33" i="16"/>
  <c r="E32" i="16"/>
  <c r="E31" i="16"/>
  <c r="E30" i="16"/>
  <c r="E29" i="16"/>
  <c r="E28" i="16"/>
  <c r="E27" i="16"/>
  <c r="E26" i="16"/>
  <c r="E25" i="16"/>
  <c r="E24" i="16"/>
  <c r="E23" i="16"/>
  <c r="E22" i="16"/>
  <c r="E21" i="16"/>
  <c r="E20" i="16"/>
  <c r="E19" i="16"/>
  <c r="E18" i="16"/>
  <c r="E17" i="16"/>
  <c r="E16" i="16"/>
  <c r="E15" i="16"/>
  <c r="E14" i="16"/>
  <c r="E13" i="16"/>
  <c r="E12" i="16"/>
  <c r="E11" i="16"/>
  <c r="E10" i="16"/>
  <c r="E9" i="16"/>
  <c r="E8" i="16"/>
  <c r="E7" i="16"/>
  <c r="E6" i="16"/>
  <c r="E5" i="16"/>
  <c r="E4" i="16"/>
  <c r="E81" i="15"/>
  <c r="E82" i="15"/>
  <c r="E83" i="15"/>
  <c r="E84" i="15"/>
  <c r="E85" i="15"/>
  <c r="E86" i="15"/>
  <c r="E87" i="15"/>
  <c r="E88" i="15"/>
  <c r="E89" i="15"/>
  <c r="E90" i="15"/>
  <c r="E91" i="15"/>
  <c r="E92" i="15"/>
  <c r="E93" i="15"/>
  <c r="E94" i="15"/>
  <c r="E95" i="15"/>
  <c r="E100" i="15"/>
  <c r="E99" i="15"/>
  <c r="E98" i="15"/>
  <c r="E76" i="15"/>
  <c r="E75" i="15"/>
  <c r="E74" i="15"/>
  <c r="E56" i="15"/>
  <c r="E55" i="15"/>
  <c r="E54" i="15"/>
  <c r="E53" i="15"/>
  <c r="E52" i="15"/>
  <c r="E51" i="15"/>
  <c r="E50" i="15"/>
  <c r="E49" i="15"/>
  <c r="E48" i="15"/>
  <c r="E47" i="15"/>
  <c r="E41" i="15"/>
  <c r="E40" i="15"/>
  <c r="E39" i="15"/>
  <c r="E38" i="15"/>
  <c r="E37" i="15"/>
  <c r="E36" i="15"/>
  <c r="E35" i="15"/>
  <c r="E34" i="15"/>
  <c r="E33" i="15"/>
  <c r="E32" i="15"/>
  <c r="E31" i="15"/>
  <c r="E30" i="15"/>
  <c r="E29" i="15"/>
  <c r="E28" i="15"/>
  <c r="E27" i="15"/>
  <c r="E26" i="15"/>
  <c r="E25" i="15"/>
  <c r="E24" i="15"/>
  <c r="E23" i="15"/>
  <c r="E22" i="15"/>
  <c r="E21" i="15"/>
  <c r="E20" i="15"/>
  <c r="E19" i="15"/>
  <c r="E18" i="15"/>
  <c r="E17" i="15"/>
  <c r="E16" i="15"/>
  <c r="E15" i="15"/>
  <c r="E14" i="15"/>
  <c r="E13" i="15"/>
  <c r="E12" i="15"/>
  <c r="E11" i="15"/>
  <c r="E10" i="15"/>
  <c r="E9" i="15"/>
  <c r="E8" i="15"/>
  <c r="E7" i="15"/>
  <c r="E6" i="15"/>
  <c r="E5" i="15"/>
  <c r="E4" i="15"/>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5" i="2"/>
  <c r="E56" i="2"/>
  <c r="E57" i="2"/>
  <c r="E58" i="2"/>
  <c r="E60" i="2"/>
  <c r="E61" i="2"/>
  <c r="E62" i="2"/>
  <c r="E63" i="2"/>
  <c r="E91" i="2"/>
  <c r="E92" i="2"/>
  <c r="E64" i="2"/>
  <c r="E68" i="2"/>
  <c r="E69" i="2"/>
  <c r="E70" i="2"/>
  <c r="E65" i="2"/>
  <c r="E66" i="2"/>
  <c r="E67" i="2"/>
  <c r="E71" i="2"/>
  <c r="E72" i="2"/>
  <c r="E73" i="2"/>
  <c r="E74" i="2"/>
  <c r="E75" i="2"/>
  <c r="E76" i="2"/>
  <c r="E77" i="2"/>
  <c r="E78" i="2"/>
  <c r="E79" i="2"/>
  <c r="E50" i="2"/>
  <c r="E84" i="2"/>
  <c r="E85" i="2"/>
  <c r="E86" i="2"/>
  <c r="E97" i="2"/>
  <c r="E88" i="2"/>
  <c r="E89" i="2"/>
  <c r="E95" i="2"/>
  <c r="E96" i="2"/>
  <c r="E98" i="2"/>
  <c r="E99" i="2"/>
  <c r="E100" i="2"/>
  <c r="E101" i="2"/>
  <c r="E102" i="2"/>
  <c r="E93" i="2"/>
  <c r="E94" i="2"/>
  <c r="E103" i="2"/>
  <c r="E104" i="2"/>
  <c r="E90" i="2"/>
  <c r="B41" i="1" l="1"/>
  <c r="B42" i="1" s="1"/>
  <c r="B43" i="1" s="1"/>
  <c r="B44" i="1" s="1"/>
  <c r="B45" i="1" s="1"/>
  <c r="B46" i="1" s="1"/>
  <c r="B47" i="1" s="1"/>
  <c r="B48" i="1" s="1"/>
  <c r="C3" i="1"/>
  <c r="AH200" i="1"/>
  <c r="A200" i="1" a="1"/>
  <c r="A200" i="1" s="1"/>
  <c r="AH199" i="1"/>
  <c r="A199" i="1" a="1"/>
  <c r="A199" i="1" s="1"/>
  <c r="AH198" i="1"/>
  <c r="A198" i="1" a="1"/>
  <c r="A198" i="1" s="1"/>
  <c r="AH197" i="1"/>
  <c r="A197" i="1" a="1"/>
  <c r="A197" i="1" s="1"/>
  <c r="AH196" i="1"/>
  <c r="A196" i="1" a="1"/>
  <c r="A196" i="1" s="1"/>
  <c r="AH195" i="1"/>
  <c r="A195" i="1" a="1"/>
  <c r="A195" i="1" s="1"/>
  <c r="AH194" i="1"/>
  <c r="A194" i="1" a="1"/>
  <c r="A194" i="1" s="1"/>
  <c r="AH193" i="1"/>
  <c r="A193" i="1" a="1"/>
  <c r="A193" i="1" s="1"/>
  <c r="AH192" i="1"/>
  <c r="A192" i="1" a="1"/>
  <c r="A192" i="1" s="1"/>
  <c r="AH191" i="1"/>
  <c r="A191" i="1" a="1"/>
  <c r="A191" i="1" s="1"/>
  <c r="AH190" i="1"/>
  <c r="A190" i="1" a="1"/>
  <c r="A190" i="1" s="1"/>
  <c r="AH189" i="1"/>
  <c r="A189" i="1" a="1"/>
  <c r="A189" i="1" s="1"/>
  <c r="AH188" i="1"/>
  <c r="A188" i="1" a="1"/>
  <c r="A188" i="1" s="1"/>
  <c r="AH187" i="1"/>
  <c r="A187" i="1" a="1"/>
  <c r="A187" i="1" s="1"/>
  <c r="AH186" i="1"/>
  <c r="A186" i="1" a="1"/>
  <c r="A186" i="1" s="1"/>
  <c r="AH185" i="1"/>
  <c r="A185" i="1" a="1"/>
  <c r="A185" i="1" s="1"/>
  <c r="AH184" i="1"/>
  <c r="A184" i="1" a="1"/>
  <c r="A184" i="1" s="1"/>
  <c r="AH183" i="1"/>
  <c r="A183" i="1" a="1"/>
  <c r="A183" i="1" s="1"/>
  <c r="AH182" i="1"/>
  <c r="A182" i="1" a="1"/>
  <c r="A182" i="1" s="1"/>
  <c r="AH181" i="1"/>
  <c r="A181" i="1" a="1"/>
  <c r="A181" i="1" s="1"/>
  <c r="AH180" i="1"/>
  <c r="A180" i="1" a="1"/>
  <c r="A180" i="1" s="1"/>
  <c r="AH179" i="1"/>
  <c r="A179" i="1" a="1"/>
  <c r="A179" i="1" s="1"/>
  <c r="AH178" i="1"/>
  <c r="A178" i="1" a="1"/>
  <c r="A178" i="1" s="1"/>
  <c r="AH177" i="1"/>
  <c r="A177" i="1" a="1"/>
  <c r="A177" i="1" s="1"/>
  <c r="AH176" i="1"/>
  <c r="A176" i="1" a="1"/>
  <c r="A176" i="1" s="1"/>
  <c r="AH175" i="1"/>
  <c r="A175" i="1" a="1"/>
  <c r="A175" i="1" s="1"/>
  <c r="AH174" i="1"/>
  <c r="A174" i="1" a="1"/>
  <c r="A174" i="1" s="1"/>
  <c r="AH173" i="1"/>
  <c r="A173" i="1" a="1"/>
  <c r="A173" i="1" s="1"/>
  <c r="AH172" i="1"/>
  <c r="A172" i="1" a="1"/>
  <c r="A172" i="1" s="1"/>
  <c r="AH171" i="1"/>
  <c r="A171" i="1" a="1"/>
  <c r="A171" i="1" s="1"/>
  <c r="AH170" i="1"/>
  <c r="A170" i="1" a="1"/>
  <c r="A170" i="1" s="1"/>
  <c r="AH169" i="1"/>
  <c r="A169" i="1" a="1"/>
  <c r="A169" i="1" s="1"/>
  <c r="AH168" i="1"/>
  <c r="A168" i="1" a="1"/>
  <c r="A168" i="1" s="1"/>
  <c r="AH167" i="1"/>
  <c r="A167" i="1" a="1"/>
  <c r="A167" i="1" s="1"/>
  <c r="AH166" i="1"/>
  <c r="A166" i="1" a="1"/>
  <c r="A166" i="1" s="1"/>
  <c r="AH165" i="1"/>
  <c r="A165" i="1" a="1"/>
  <c r="A165" i="1" s="1"/>
  <c r="AH164" i="1"/>
  <c r="A164" i="1" a="1"/>
  <c r="A164" i="1" s="1"/>
  <c r="AH163" i="1"/>
  <c r="A163" i="1" a="1"/>
  <c r="A163" i="1" s="1"/>
  <c r="AH162" i="1"/>
  <c r="A162" i="1" a="1"/>
  <c r="A162" i="1" s="1"/>
  <c r="AH161" i="1"/>
  <c r="A161" i="1" a="1"/>
  <c r="A161" i="1" s="1"/>
  <c r="AH160" i="1"/>
  <c r="A160" i="1" a="1"/>
  <c r="A160" i="1" s="1"/>
  <c r="AH159" i="1"/>
  <c r="A159" i="1" a="1"/>
  <c r="A159" i="1" s="1"/>
  <c r="AH158" i="1"/>
  <c r="A158" i="1" a="1"/>
  <c r="A158" i="1" s="1"/>
  <c r="AH157" i="1"/>
  <c r="A157" i="1" a="1"/>
  <c r="A157" i="1" s="1"/>
  <c r="AH156" i="1"/>
  <c r="A156" i="1" a="1"/>
  <c r="A156" i="1" s="1"/>
  <c r="AH155" i="1"/>
  <c r="A155" i="1" a="1"/>
  <c r="A155" i="1" s="1"/>
  <c r="AH154" i="1"/>
  <c r="A154" i="1" a="1"/>
  <c r="A154" i="1" s="1"/>
  <c r="AH153" i="1"/>
  <c r="A153" i="1" a="1"/>
  <c r="A153" i="1" s="1"/>
  <c r="AH152" i="1"/>
  <c r="A152" i="1" a="1"/>
  <c r="A152" i="1" s="1"/>
  <c r="AH151" i="1"/>
  <c r="A151" i="1" a="1"/>
  <c r="A151" i="1" s="1"/>
  <c r="AH150" i="1"/>
  <c r="A150" i="1" a="1"/>
  <c r="A150" i="1" s="1"/>
  <c r="AH149" i="1"/>
  <c r="A149" i="1" a="1"/>
  <c r="A149" i="1" s="1"/>
  <c r="AH148" i="1"/>
  <c r="A148" i="1" a="1"/>
  <c r="A148" i="1" s="1"/>
  <c r="AH147" i="1"/>
  <c r="A147" i="1" a="1"/>
  <c r="A147" i="1" s="1"/>
  <c r="AH146" i="1"/>
  <c r="A146" i="1" a="1"/>
  <c r="A146" i="1" s="1"/>
  <c r="AH145" i="1"/>
  <c r="A145" i="1" a="1"/>
  <c r="A145" i="1" s="1"/>
  <c r="AH144" i="1"/>
  <c r="A144" i="1" a="1"/>
  <c r="A144" i="1" s="1"/>
  <c r="AH143" i="1"/>
  <c r="A143" i="1" a="1"/>
  <c r="A143" i="1" s="1"/>
  <c r="AH142" i="1"/>
  <c r="A142" i="1" a="1"/>
  <c r="A142" i="1" s="1"/>
  <c r="AH141" i="1"/>
  <c r="A141" i="1" a="1"/>
  <c r="A141" i="1" s="1"/>
  <c r="AH140" i="1"/>
  <c r="A140" i="1" a="1"/>
  <c r="A140" i="1" s="1"/>
  <c r="AH139" i="1"/>
  <c r="A139" i="1" a="1"/>
  <c r="A139" i="1" s="1"/>
  <c r="AH138" i="1"/>
  <c r="A138" i="1" a="1"/>
  <c r="A138" i="1" s="1"/>
  <c r="AH137" i="1"/>
  <c r="A137" i="1" a="1"/>
  <c r="A137" i="1" s="1"/>
  <c r="AH136" i="1"/>
  <c r="A136" i="1" a="1"/>
  <c r="A136" i="1" s="1"/>
  <c r="AH135" i="1"/>
  <c r="A135" i="1" a="1"/>
  <c r="A135" i="1" s="1"/>
  <c r="AH134" i="1"/>
  <c r="A134" i="1" a="1"/>
  <c r="A134" i="1" s="1"/>
  <c r="AH133" i="1"/>
  <c r="A133" i="1" a="1"/>
  <c r="A133" i="1" s="1"/>
  <c r="AH132" i="1"/>
  <c r="A132" i="1" a="1"/>
  <c r="A132" i="1" s="1"/>
  <c r="AH131" i="1"/>
  <c r="A131" i="1" a="1"/>
  <c r="A131" i="1" s="1"/>
  <c r="AH130" i="1"/>
  <c r="A130" i="1" a="1"/>
  <c r="A130" i="1" s="1"/>
  <c r="AH129" i="1"/>
  <c r="A129" i="1" a="1"/>
  <c r="A129" i="1" s="1"/>
  <c r="AH128" i="1"/>
  <c r="A128" i="1" a="1"/>
  <c r="A128" i="1" s="1"/>
  <c r="AH127" i="1"/>
  <c r="A127" i="1" a="1"/>
  <c r="A127" i="1" s="1"/>
  <c r="AH126" i="1"/>
  <c r="A126" i="1" a="1"/>
  <c r="A126" i="1" s="1"/>
  <c r="AH125" i="1"/>
  <c r="A125" i="1" a="1"/>
  <c r="A125" i="1" s="1"/>
  <c r="AH124" i="1"/>
  <c r="A124" i="1" a="1"/>
  <c r="A124" i="1" s="1"/>
  <c r="AH123" i="1"/>
  <c r="A123" i="1" a="1"/>
  <c r="A123" i="1" s="1"/>
  <c r="AH122" i="1"/>
  <c r="A122" i="1" a="1"/>
  <c r="A122" i="1" s="1"/>
  <c r="AH121" i="1"/>
  <c r="AH120" i="1"/>
  <c r="AH119" i="1"/>
  <c r="A119" i="1" a="1"/>
  <c r="A119" i="1" s="1"/>
  <c r="AH118" i="1"/>
  <c r="A118" i="1" a="1"/>
  <c r="A118" i="1" s="1"/>
  <c r="AH117" i="1"/>
  <c r="AH116" i="1"/>
  <c r="AH115" i="1"/>
  <c r="A115" i="1" a="1"/>
  <c r="A115" i="1" s="1"/>
  <c r="AH114" i="1"/>
  <c r="AH113" i="1"/>
  <c r="AH112" i="1"/>
  <c r="AH111" i="1"/>
  <c r="A111" i="1" a="1"/>
  <c r="A111" i="1" s="1"/>
  <c r="AH110" i="1"/>
  <c r="A110" i="1" a="1"/>
  <c r="A110" i="1" s="1"/>
  <c r="AH109" i="1"/>
  <c r="A109" i="1" a="1"/>
  <c r="A109" i="1" s="1"/>
  <c r="AH108" i="1"/>
  <c r="A108" i="1" a="1"/>
  <c r="A108" i="1" s="1"/>
  <c r="AH107" i="1"/>
  <c r="A107" i="1" a="1"/>
  <c r="A107" i="1" s="1"/>
  <c r="AH106" i="1"/>
  <c r="AH105" i="1"/>
  <c r="AH104" i="1"/>
  <c r="A104" i="1" a="1"/>
  <c r="A104" i="1" s="1"/>
  <c r="AH103" i="1"/>
  <c r="AH102" i="1"/>
  <c r="A102" i="1" a="1"/>
  <c r="A102" i="1" s="1"/>
  <c r="AH101" i="1"/>
  <c r="A101" i="1" a="1"/>
  <c r="A101" i="1" s="1"/>
  <c r="AH100" i="1"/>
  <c r="A100" i="1" a="1"/>
  <c r="A100" i="1" s="1"/>
  <c r="AH99" i="1"/>
  <c r="A99" i="1" a="1"/>
  <c r="A99" i="1" s="1"/>
  <c r="AH98" i="1"/>
  <c r="AH97" i="1"/>
  <c r="AH96" i="1"/>
  <c r="AH95" i="1"/>
  <c r="A95" i="1" a="1"/>
  <c r="A95" i="1" s="1"/>
  <c r="AH94" i="1"/>
  <c r="A94" i="1" a="1"/>
  <c r="A94" i="1" s="1"/>
  <c r="AH93" i="1"/>
  <c r="A93" i="1" a="1"/>
  <c r="A93" i="1" s="1"/>
  <c r="AH92" i="1"/>
  <c r="A92" i="1" a="1"/>
  <c r="A92" i="1" s="1"/>
  <c r="AH91" i="1"/>
  <c r="AH90" i="1"/>
  <c r="A90" i="1" a="1"/>
  <c r="A90" i="1" s="1"/>
  <c r="AH89" i="1"/>
  <c r="AH88" i="1"/>
  <c r="AH87" i="1"/>
  <c r="A87" i="1" a="1"/>
  <c r="A87" i="1" s="1"/>
  <c r="AH86" i="1"/>
  <c r="A86" i="1" a="1"/>
  <c r="A86" i="1" s="1"/>
  <c r="AH85" i="1"/>
  <c r="AH84" i="1"/>
  <c r="A84" i="1" a="1"/>
  <c r="A84" i="1" s="1"/>
  <c r="AH83" i="1"/>
  <c r="AH82" i="1"/>
  <c r="A82" i="1" a="1"/>
  <c r="A82" i="1" s="1"/>
  <c r="AH81" i="1"/>
  <c r="AH80" i="1"/>
  <c r="AH79" i="1"/>
  <c r="A79" i="1" a="1"/>
  <c r="A79" i="1" s="1"/>
  <c r="AH78" i="1"/>
  <c r="A78" i="1" a="1"/>
  <c r="A78" i="1" s="1"/>
  <c r="AH77" i="1"/>
  <c r="A77" i="1" a="1"/>
  <c r="A77" i="1" s="1"/>
  <c r="AH76" i="1"/>
  <c r="AH75" i="1"/>
  <c r="A75" i="1" a="1"/>
  <c r="A75" i="1" s="1"/>
  <c r="AH74" i="1"/>
  <c r="A74" i="1" a="1"/>
  <c r="A74" i="1" s="1"/>
  <c r="AH73" i="1"/>
  <c r="AH72" i="1"/>
  <c r="AH71" i="1"/>
  <c r="A71" i="1" a="1"/>
  <c r="A71" i="1" s="1"/>
  <c r="AH70" i="1"/>
  <c r="A70" i="1" a="1"/>
  <c r="A70" i="1" s="1"/>
  <c r="AH69" i="1"/>
  <c r="AH68" i="1"/>
  <c r="A68" i="1" a="1"/>
  <c r="A68" i="1" s="1"/>
  <c r="AH67" i="1"/>
  <c r="A67" i="1" a="1"/>
  <c r="A67" i="1" s="1"/>
  <c r="AH66" i="1"/>
  <c r="AH65" i="1"/>
  <c r="AH64" i="1"/>
  <c r="AH63" i="1"/>
  <c r="A63" i="1" a="1"/>
  <c r="A63" i="1" s="1"/>
  <c r="AH62" i="1"/>
  <c r="A62" i="1" a="1"/>
  <c r="A62" i="1" s="1"/>
  <c r="AH61" i="1"/>
  <c r="AH60" i="1"/>
  <c r="A60" i="1" a="1"/>
  <c r="A60" i="1" s="1"/>
  <c r="AH59" i="1"/>
  <c r="A59" i="1" a="1"/>
  <c r="A59" i="1" s="1"/>
  <c r="AH58" i="1"/>
  <c r="A58" i="1" a="1"/>
  <c r="A58" i="1" s="1"/>
  <c r="AH57" i="1"/>
  <c r="AH56" i="1"/>
  <c r="AH55" i="1"/>
  <c r="AH54" i="1"/>
  <c r="A54" i="1" a="1"/>
  <c r="A54" i="1" s="1"/>
  <c r="AH53" i="1"/>
  <c r="AH52" i="1"/>
  <c r="A52" i="1" a="1"/>
  <c r="A52" i="1" s="1"/>
  <c r="AH51" i="1"/>
  <c r="AH50" i="1"/>
  <c r="AH49" i="1"/>
  <c r="AH48" i="1"/>
  <c r="AH47" i="1"/>
  <c r="AH46" i="1"/>
  <c r="AH45" i="1"/>
  <c r="A45" i="1" a="1"/>
  <c r="A45" i="1" s="1"/>
  <c r="AH44" i="1"/>
  <c r="A44" i="1" a="1"/>
  <c r="A44" i="1" s="1"/>
  <c r="AH43" i="1"/>
  <c r="A43" i="1" a="1"/>
  <c r="A43" i="1" s="1"/>
  <c r="AH42" i="1"/>
  <c r="AH41" i="1"/>
  <c r="AH40" i="1"/>
  <c r="AH39" i="1"/>
  <c r="A39" i="1" a="1"/>
  <c r="A39" i="1" s="1"/>
  <c r="AH38" i="1"/>
  <c r="A38" i="1" a="1"/>
  <c r="A38" i="1" s="1"/>
  <c r="AH37" i="1"/>
  <c r="A37" i="1" a="1"/>
  <c r="A37" i="1" s="1"/>
  <c r="AH36" i="1"/>
  <c r="AH35" i="1"/>
  <c r="AH34" i="1"/>
  <c r="AH33" i="1"/>
  <c r="AH32" i="1"/>
  <c r="AH31" i="1"/>
  <c r="A31" i="1" a="1"/>
  <c r="A31" i="1" s="1"/>
  <c r="AH30" i="1"/>
  <c r="A30" i="1" a="1"/>
  <c r="A30" i="1" s="1"/>
  <c r="AH29" i="1"/>
  <c r="A29" i="1" a="1"/>
  <c r="A29" i="1" s="1"/>
  <c r="AH28" i="1"/>
  <c r="A28" i="1" a="1"/>
  <c r="A28" i="1" s="1"/>
  <c r="AH27" i="1"/>
  <c r="AH26" i="1"/>
  <c r="AH25" i="1"/>
  <c r="AH24" i="1"/>
  <c r="AH23" i="1"/>
  <c r="A23" i="1" a="1"/>
  <c r="A23" i="1" s="1"/>
  <c r="AH22" i="1"/>
  <c r="A22" i="1" a="1"/>
  <c r="A22" i="1" s="1"/>
  <c r="AH21" i="1"/>
  <c r="A21" i="1" a="1"/>
  <c r="A21" i="1" s="1"/>
  <c r="AH20" i="1"/>
  <c r="AH19" i="1"/>
  <c r="AH18" i="1"/>
  <c r="A18" i="1" a="1"/>
  <c r="A18" i="1" s="1"/>
  <c r="AH17" i="1"/>
  <c r="AH16" i="1"/>
  <c r="AH15" i="1"/>
  <c r="A15" i="1" a="1"/>
  <c r="A15" i="1" s="1"/>
  <c r="AH14" i="1"/>
  <c r="AH13" i="1"/>
  <c r="A13" i="1" a="1"/>
  <c r="A13" i="1" s="1"/>
  <c r="AH12" i="1"/>
  <c r="A12" i="1" a="1"/>
  <c r="A12" i="1" s="1"/>
  <c r="AH11" i="1"/>
  <c r="A11" i="1" a="1"/>
  <c r="A11" i="1" s="1"/>
  <c r="AH10" i="1"/>
  <c r="A10" i="1" a="1"/>
  <c r="A10" i="1" s="1"/>
  <c r="AH9" i="1"/>
  <c r="A9" i="1" a="1"/>
  <c r="A9" i="1" s="1"/>
  <c r="E6" i="1" a="1"/>
  <c r="E6" i="1" s="1"/>
  <c r="C6" i="1"/>
  <c r="E4" i="1"/>
  <c r="E3" i="1" s="1"/>
  <c r="E2" i="1"/>
  <c r="B49" i="1" l="1"/>
  <c r="AE7" i="1"/>
  <c r="R10" i="1" l="1"/>
  <c r="R23" i="1"/>
  <c r="R37" i="1"/>
  <c r="R50" i="1"/>
  <c r="R64" i="1"/>
  <c r="R78" i="1"/>
  <c r="R92" i="1"/>
  <c r="R106" i="1"/>
  <c r="R119" i="1"/>
  <c r="Q14" i="1"/>
  <c r="Q28" i="1"/>
  <c r="Q41" i="1"/>
  <c r="Q55" i="1"/>
  <c r="Q69" i="1"/>
  <c r="Q83" i="1"/>
  <c r="Q97" i="1"/>
  <c r="Q110" i="1"/>
  <c r="N15" i="1"/>
  <c r="N31" i="1"/>
  <c r="N47" i="1"/>
  <c r="N62" i="1"/>
  <c r="N78" i="1"/>
  <c r="N93" i="1"/>
  <c r="N109" i="1"/>
  <c r="K17" i="1"/>
  <c r="K32" i="1"/>
  <c r="K48" i="1"/>
  <c r="K63" i="1"/>
  <c r="K79" i="1"/>
  <c r="K94" i="1"/>
  <c r="K110" i="1"/>
  <c r="O17" i="1"/>
  <c r="O31" i="1"/>
  <c r="O45" i="1"/>
  <c r="O59" i="1"/>
  <c r="O73" i="1"/>
  <c r="O86" i="1"/>
  <c r="O100" i="1"/>
  <c r="O113" i="1"/>
  <c r="L15" i="1"/>
  <c r="L29" i="1"/>
  <c r="L43" i="1"/>
  <c r="L56" i="1"/>
  <c r="L70" i="1"/>
  <c r="L84" i="1"/>
  <c r="L98" i="1"/>
  <c r="L111" i="1"/>
  <c r="N116" i="1"/>
  <c r="O93" i="1"/>
  <c r="L118" i="1"/>
  <c r="Q64" i="1"/>
  <c r="K28" i="1"/>
  <c r="R11" i="1"/>
  <c r="R24" i="1"/>
  <c r="R38" i="1"/>
  <c r="R52" i="1"/>
  <c r="R65" i="1"/>
  <c r="R79" i="1"/>
  <c r="R93" i="1"/>
  <c r="R107" i="1"/>
  <c r="R120" i="1"/>
  <c r="Q15" i="1"/>
  <c r="Q29" i="1"/>
  <c r="Q43" i="1"/>
  <c r="Q56" i="1"/>
  <c r="Q70" i="1"/>
  <c r="Q84" i="1"/>
  <c r="Q98" i="1"/>
  <c r="Q111" i="1"/>
  <c r="N17" i="1"/>
  <c r="N32" i="1"/>
  <c r="N48" i="1"/>
  <c r="N63" i="1"/>
  <c r="N79" i="1"/>
  <c r="N94" i="1"/>
  <c r="N110" i="1"/>
  <c r="K18" i="1"/>
  <c r="K35" i="1"/>
  <c r="K50" i="1"/>
  <c r="K64" i="1"/>
  <c r="K80" i="1"/>
  <c r="K95" i="1"/>
  <c r="K111" i="1"/>
  <c r="O18" i="1"/>
  <c r="O32" i="1"/>
  <c r="O46" i="1"/>
  <c r="O60" i="1"/>
  <c r="O74" i="1"/>
  <c r="O87" i="1"/>
  <c r="O101" i="1"/>
  <c r="O115" i="1"/>
  <c r="L16" i="1"/>
  <c r="L30" i="1"/>
  <c r="L44" i="1"/>
  <c r="L58" i="1"/>
  <c r="L71" i="1"/>
  <c r="L85" i="1"/>
  <c r="L99" i="1"/>
  <c r="L112" i="1"/>
  <c r="L17" i="1"/>
  <c r="L59" i="1"/>
  <c r="L73" i="1"/>
  <c r="L113" i="1"/>
  <c r="R71" i="1"/>
  <c r="Q48" i="1"/>
  <c r="Q90" i="1"/>
  <c r="N55" i="1"/>
  <c r="K71" i="1"/>
  <c r="O24" i="1"/>
  <c r="L77" i="1"/>
  <c r="Q50" i="1"/>
  <c r="N58" i="1"/>
  <c r="K59" i="1"/>
  <c r="O109" i="1"/>
  <c r="L107" i="1"/>
  <c r="R12" i="1"/>
  <c r="R25" i="1"/>
  <c r="R39" i="1"/>
  <c r="R53" i="1"/>
  <c r="R67" i="1"/>
  <c r="R80" i="1"/>
  <c r="R94" i="1"/>
  <c r="R108" i="1"/>
  <c r="Q16" i="1"/>
  <c r="Q30" i="1"/>
  <c r="Q44" i="1"/>
  <c r="Q58" i="1"/>
  <c r="Q71" i="1"/>
  <c r="Q85" i="1"/>
  <c r="Q99" i="1"/>
  <c r="Q112" i="1"/>
  <c r="N18" i="1"/>
  <c r="N35" i="1"/>
  <c r="N50" i="1"/>
  <c r="N64" i="1"/>
  <c r="N80" i="1"/>
  <c r="N95" i="1"/>
  <c r="N111" i="1"/>
  <c r="K20" i="1"/>
  <c r="K36" i="1"/>
  <c r="K52" i="1"/>
  <c r="K67" i="1"/>
  <c r="K82" i="1"/>
  <c r="K98" i="1"/>
  <c r="K112" i="1"/>
  <c r="O20" i="1"/>
  <c r="O33" i="1"/>
  <c r="O47" i="1"/>
  <c r="O61" i="1"/>
  <c r="O75" i="1"/>
  <c r="O89" i="1"/>
  <c r="O102" i="1"/>
  <c r="O116" i="1"/>
  <c r="O9" i="1"/>
  <c r="L31" i="1"/>
  <c r="L45" i="1"/>
  <c r="L86" i="1"/>
  <c r="L100" i="1"/>
  <c r="L117" i="1"/>
  <c r="R112" i="1"/>
  <c r="Q35" i="1"/>
  <c r="Q104" i="1"/>
  <c r="N85" i="1"/>
  <c r="K56" i="1"/>
  <c r="K102" i="1"/>
  <c r="O65" i="1"/>
  <c r="L49" i="1"/>
  <c r="Q23" i="1"/>
  <c r="N43" i="1"/>
  <c r="K90" i="1"/>
  <c r="O13" i="1"/>
  <c r="L11" i="1"/>
  <c r="R13" i="1"/>
  <c r="R26" i="1"/>
  <c r="R40" i="1"/>
  <c r="R54" i="1"/>
  <c r="R68" i="1"/>
  <c r="R82" i="1"/>
  <c r="R95" i="1"/>
  <c r="R109" i="1"/>
  <c r="Q17" i="1"/>
  <c r="Q31" i="1"/>
  <c r="Q45" i="1"/>
  <c r="Q59" i="1"/>
  <c r="Q73" i="1"/>
  <c r="Q86" i="1"/>
  <c r="Q100" i="1"/>
  <c r="Q113" i="1"/>
  <c r="N20" i="1"/>
  <c r="N36" i="1"/>
  <c r="N52" i="1"/>
  <c r="N67" i="1"/>
  <c r="N82" i="1"/>
  <c r="N98" i="1"/>
  <c r="N112" i="1"/>
  <c r="K21" i="1"/>
  <c r="K37" i="1"/>
  <c r="K53" i="1"/>
  <c r="K68" i="1"/>
  <c r="K83" i="1"/>
  <c r="K99" i="1"/>
  <c r="K113" i="1"/>
  <c r="O21" i="1"/>
  <c r="O35" i="1"/>
  <c r="O48" i="1"/>
  <c r="O62" i="1"/>
  <c r="O76" i="1"/>
  <c r="O90" i="1"/>
  <c r="O104" i="1"/>
  <c r="O117" i="1"/>
  <c r="L18" i="1"/>
  <c r="L32" i="1"/>
  <c r="L46" i="1"/>
  <c r="L60" i="1"/>
  <c r="L74" i="1"/>
  <c r="L87" i="1"/>
  <c r="L101" i="1"/>
  <c r="L115" i="1"/>
  <c r="O77" i="1"/>
  <c r="O118" i="1"/>
  <c r="L20" i="1"/>
  <c r="L47" i="1"/>
  <c r="L75" i="1"/>
  <c r="L102" i="1"/>
  <c r="L35" i="1"/>
  <c r="L90" i="1"/>
  <c r="Q62" i="1"/>
  <c r="Q117" i="1"/>
  <c r="N39" i="1"/>
  <c r="K40" i="1"/>
  <c r="O107" i="1"/>
  <c r="L105" i="1"/>
  <c r="Q37" i="1"/>
  <c r="N26" i="1"/>
  <c r="K75" i="1"/>
  <c r="O40" i="1"/>
  <c r="L93" i="1"/>
  <c r="R14" i="1"/>
  <c r="R28" i="1"/>
  <c r="R41" i="1"/>
  <c r="R55" i="1"/>
  <c r="R69" i="1"/>
  <c r="R83" i="1"/>
  <c r="R97" i="1"/>
  <c r="R110" i="1"/>
  <c r="Q18" i="1"/>
  <c r="Q32" i="1"/>
  <c r="Q46" i="1"/>
  <c r="Q60" i="1"/>
  <c r="Q74" i="1"/>
  <c r="Q87" i="1"/>
  <c r="Q101" i="1"/>
  <c r="Q115" i="1"/>
  <c r="N21" i="1"/>
  <c r="N37" i="1"/>
  <c r="N53" i="1"/>
  <c r="N68" i="1"/>
  <c r="N83" i="1"/>
  <c r="N99" i="1"/>
  <c r="N113" i="1"/>
  <c r="K22" i="1"/>
  <c r="K38" i="1"/>
  <c r="K54" i="1"/>
  <c r="K69" i="1"/>
  <c r="K84" i="1"/>
  <c r="K100" i="1"/>
  <c r="K115" i="1"/>
  <c r="O22" i="1"/>
  <c r="O36" i="1"/>
  <c r="O49" i="1"/>
  <c r="O63" i="1"/>
  <c r="O91" i="1"/>
  <c r="O105" i="1"/>
  <c r="L33" i="1"/>
  <c r="L61" i="1"/>
  <c r="L89" i="1"/>
  <c r="L116" i="1"/>
  <c r="L9" i="1"/>
  <c r="L62" i="1"/>
  <c r="L104" i="1"/>
  <c r="R85" i="1"/>
  <c r="Q76" i="1"/>
  <c r="N70" i="1"/>
  <c r="K10" i="1"/>
  <c r="K118" i="1"/>
  <c r="O52" i="1"/>
  <c r="O120" i="1"/>
  <c r="L91" i="1"/>
  <c r="N11" i="1"/>
  <c r="K12" i="1"/>
  <c r="O26" i="1"/>
  <c r="L52" i="1"/>
  <c r="R15" i="1"/>
  <c r="R29" i="1"/>
  <c r="R43" i="1"/>
  <c r="R56" i="1"/>
  <c r="R70" i="1"/>
  <c r="R84" i="1"/>
  <c r="R98" i="1"/>
  <c r="R111" i="1"/>
  <c r="Q20" i="1"/>
  <c r="Q33" i="1"/>
  <c r="Q47" i="1"/>
  <c r="Q61" i="1"/>
  <c r="Q75" i="1"/>
  <c r="Q89" i="1"/>
  <c r="Q102" i="1"/>
  <c r="Q116" i="1"/>
  <c r="Q9" i="1"/>
  <c r="N22" i="1"/>
  <c r="N38" i="1"/>
  <c r="N54" i="1"/>
  <c r="N69" i="1"/>
  <c r="N84" i="1"/>
  <c r="N100" i="1"/>
  <c r="N115" i="1"/>
  <c r="N9" i="1"/>
  <c r="K23" i="1"/>
  <c r="K39" i="1"/>
  <c r="K55" i="1"/>
  <c r="K70" i="1"/>
  <c r="K85" i="1"/>
  <c r="K101" i="1"/>
  <c r="K116" i="1"/>
  <c r="O10" i="1"/>
  <c r="O23" i="1"/>
  <c r="O37" i="1"/>
  <c r="O50" i="1"/>
  <c r="O64" i="1"/>
  <c r="O78" i="1"/>
  <c r="O92" i="1"/>
  <c r="O106" i="1"/>
  <c r="O119" i="1"/>
  <c r="L21" i="1"/>
  <c r="L48" i="1"/>
  <c r="L76" i="1"/>
  <c r="R99" i="1"/>
  <c r="Q21" i="1"/>
  <c r="N23" i="1"/>
  <c r="K25" i="1"/>
  <c r="O11" i="1"/>
  <c r="L63" i="1"/>
  <c r="Q119" i="1"/>
  <c r="N119" i="1"/>
  <c r="O68" i="1"/>
  <c r="L79" i="1"/>
  <c r="R16" i="1"/>
  <c r="R30" i="1"/>
  <c r="R44" i="1"/>
  <c r="R58" i="1"/>
  <c r="R17" i="1"/>
  <c r="R31" i="1"/>
  <c r="R45" i="1"/>
  <c r="R59" i="1"/>
  <c r="R73" i="1"/>
  <c r="R86" i="1"/>
  <c r="R100" i="1"/>
  <c r="R113" i="1"/>
  <c r="Q22" i="1"/>
  <c r="Q36" i="1"/>
  <c r="Q49" i="1"/>
  <c r="Q63" i="1"/>
  <c r="Q77" i="1"/>
  <c r="Q91" i="1"/>
  <c r="Q105" i="1"/>
  <c r="Q118" i="1"/>
  <c r="N10" i="1"/>
  <c r="N25" i="1"/>
  <c r="N40" i="1"/>
  <c r="N56" i="1"/>
  <c r="N71" i="1"/>
  <c r="N86" i="1"/>
  <c r="N102" i="1"/>
  <c r="N118" i="1"/>
  <c r="K11" i="1"/>
  <c r="K26" i="1"/>
  <c r="K43" i="1"/>
  <c r="K58" i="1"/>
  <c r="K74" i="1"/>
  <c r="K87" i="1"/>
  <c r="K104" i="1"/>
  <c r="K119" i="1"/>
  <c r="O12" i="1"/>
  <c r="O25" i="1"/>
  <c r="O39" i="1"/>
  <c r="O53" i="1"/>
  <c r="O67" i="1"/>
  <c r="O80" i="1"/>
  <c r="O94" i="1"/>
  <c r="O108" i="1"/>
  <c r="L10" i="1"/>
  <c r="L23" i="1"/>
  <c r="L37" i="1"/>
  <c r="L50" i="1"/>
  <c r="L64" i="1"/>
  <c r="L78" i="1"/>
  <c r="L92" i="1"/>
  <c r="L106" i="1"/>
  <c r="L119" i="1"/>
  <c r="R18" i="1"/>
  <c r="R32" i="1"/>
  <c r="R46" i="1"/>
  <c r="R60" i="1"/>
  <c r="R74" i="1"/>
  <c r="R87" i="1"/>
  <c r="R101" i="1"/>
  <c r="R115" i="1"/>
  <c r="Q10" i="1"/>
  <c r="N74" i="1"/>
  <c r="K105" i="1"/>
  <c r="O82" i="1"/>
  <c r="L24" i="1"/>
  <c r="R20" i="1"/>
  <c r="R33" i="1"/>
  <c r="R47" i="1"/>
  <c r="R61" i="1"/>
  <c r="R75" i="1"/>
  <c r="R89" i="1"/>
  <c r="R102" i="1"/>
  <c r="R116" i="1"/>
  <c r="R9" i="1"/>
  <c r="Q11" i="1"/>
  <c r="Q24" i="1"/>
  <c r="Q38" i="1"/>
  <c r="Q52" i="1"/>
  <c r="Q65" i="1"/>
  <c r="Q79" i="1"/>
  <c r="Q93" i="1"/>
  <c r="Q107" i="1"/>
  <c r="Q120" i="1"/>
  <c r="N12" i="1"/>
  <c r="N28" i="1"/>
  <c r="N44" i="1"/>
  <c r="N59" i="1"/>
  <c r="N75" i="1"/>
  <c r="N90" i="1"/>
  <c r="N105" i="1"/>
  <c r="N120" i="1"/>
  <c r="K13" i="1"/>
  <c r="K29" i="1"/>
  <c r="K45" i="1"/>
  <c r="K60" i="1"/>
  <c r="K76" i="1"/>
  <c r="K91" i="1"/>
  <c r="K107" i="1"/>
  <c r="O14" i="1"/>
  <c r="O28" i="1"/>
  <c r="O41" i="1"/>
  <c r="O55" i="1"/>
  <c r="O69" i="1"/>
  <c r="O83" i="1"/>
  <c r="O97" i="1"/>
  <c r="O110" i="1"/>
  <c r="L12" i="1"/>
  <c r="L25" i="1"/>
  <c r="L39" i="1"/>
  <c r="L53" i="1"/>
  <c r="L67" i="1"/>
  <c r="L80" i="1"/>
  <c r="L94" i="1"/>
  <c r="L108" i="1"/>
  <c r="K9" i="1"/>
  <c r="Q78" i="1"/>
  <c r="N87" i="1"/>
  <c r="K120" i="1"/>
  <c r="O95" i="1"/>
  <c r="L120" i="1"/>
  <c r="R21" i="1"/>
  <c r="R35" i="1"/>
  <c r="R48" i="1"/>
  <c r="R62" i="1"/>
  <c r="R76" i="1"/>
  <c r="R90" i="1"/>
  <c r="R104" i="1"/>
  <c r="R117" i="1"/>
  <c r="Q12" i="1"/>
  <c r="Q25" i="1"/>
  <c r="Q39" i="1"/>
  <c r="Q53" i="1"/>
  <c r="Q67" i="1"/>
  <c r="Q80" i="1"/>
  <c r="Q94" i="1"/>
  <c r="Q108" i="1"/>
  <c r="N13" i="1"/>
  <c r="N29" i="1"/>
  <c r="N45" i="1"/>
  <c r="N60" i="1"/>
  <c r="N76" i="1"/>
  <c r="N91" i="1"/>
  <c r="N107" i="1"/>
  <c r="K14" i="1"/>
  <c r="K30" i="1"/>
  <c r="K46" i="1"/>
  <c r="K61" i="1"/>
  <c r="K77" i="1"/>
  <c r="K92" i="1"/>
  <c r="K108" i="1"/>
  <c r="O15" i="1"/>
  <c r="O29" i="1"/>
  <c r="O43" i="1"/>
  <c r="O56" i="1"/>
  <c r="O70" i="1"/>
  <c r="O84" i="1"/>
  <c r="O98" i="1"/>
  <c r="O111" i="1"/>
  <c r="L13" i="1"/>
  <c r="L26" i="1"/>
  <c r="L40" i="1"/>
  <c r="L54" i="1"/>
  <c r="L68" i="1"/>
  <c r="L82" i="1"/>
  <c r="L95" i="1"/>
  <c r="L109" i="1"/>
  <c r="L69" i="1"/>
  <c r="L110" i="1"/>
  <c r="N101" i="1"/>
  <c r="O79" i="1"/>
  <c r="L22" i="1"/>
  <c r="Q106" i="1"/>
  <c r="K44" i="1"/>
  <c r="L38" i="1"/>
  <c r="R22" i="1"/>
  <c r="R36" i="1"/>
  <c r="R49" i="1"/>
  <c r="R63" i="1"/>
  <c r="R77" i="1"/>
  <c r="R91" i="1"/>
  <c r="R105" i="1"/>
  <c r="R118" i="1"/>
  <c r="Q13" i="1"/>
  <c r="Q26" i="1"/>
  <c r="Q40" i="1"/>
  <c r="Q54" i="1"/>
  <c r="Q68" i="1"/>
  <c r="Q82" i="1"/>
  <c r="Q95" i="1"/>
  <c r="Q109" i="1"/>
  <c r="N14" i="1"/>
  <c r="N30" i="1"/>
  <c r="N46" i="1"/>
  <c r="N61" i="1"/>
  <c r="N77" i="1"/>
  <c r="N92" i="1"/>
  <c r="N108" i="1"/>
  <c r="K15" i="1"/>
  <c r="K31" i="1"/>
  <c r="K47" i="1"/>
  <c r="K62" i="1"/>
  <c r="K78" i="1"/>
  <c r="K93" i="1"/>
  <c r="K109" i="1"/>
  <c r="O16" i="1"/>
  <c r="O30" i="1"/>
  <c r="O44" i="1"/>
  <c r="O58" i="1"/>
  <c r="O71" i="1"/>
  <c r="O85" i="1"/>
  <c r="O99" i="1"/>
  <c r="O112" i="1"/>
  <c r="L14" i="1"/>
  <c r="L28" i="1"/>
  <c r="L41" i="1"/>
  <c r="L55" i="1"/>
  <c r="L83" i="1"/>
  <c r="L97" i="1"/>
  <c r="K86" i="1"/>
  <c r="O38" i="1"/>
  <c r="L36" i="1"/>
  <c r="Q92" i="1"/>
  <c r="N104" i="1"/>
  <c r="O54" i="1"/>
  <c r="L65" i="1"/>
  <c r="K65" i="1"/>
  <c r="N33" i="1"/>
  <c r="X12" i="1"/>
  <c r="X28" i="1"/>
  <c r="X46" i="1"/>
  <c r="X63" i="1"/>
  <c r="X82" i="1"/>
  <c r="X98" i="1"/>
  <c r="X115" i="1"/>
  <c r="W22" i="1"/>
  <c r="W39" i="1"/>
  <c r="W59" i="1"/>
  <c r="W76" i="1"/>
  <c r="W92" i="1"/>
  <c r="W109" i="1"/>
  <c r="U20" i="1"/>
  <c r="U37" i="1"/>
  <c r="U55" i="1"/>
  <c r="U74" i="1"/>
  <c r="U90" i="1"/>
  <c r="U107" i="1"/>
  <c r="T14" i="1"/>
  <c r="T30" i="1"/>
  <c r="T50" i="1"/>
  <c r="T68" i="1"/>
  <c r="T84" i="1"/>
  <c r="T100" i="1"/>
  <c r="T119" i="1"/>
  <c r="T69" i="1"/>
  <c r="T101" i="1"/>
  <c r="T120" i="1"/>
  <c r="T91" i="1"/>
  <c r="T109" i="1"/>
  <c r="T60" i="1"/>
  <c r="X10" i="1"/>
  <c r="T63" i="1"/>
  <c r="N89" i="1"/>
  <c r="W91" i="1"/>
  <c r="U87" i="1"/>
  <c r="K73" i="1"/>
  <c r="N49" i="1"/>
  <c r="X13" i="1"/>
  <c r="X29" i="1"/>
  <c r="X47" i="1"/>
  <c r="X67" i="1"/>
  <c r="X83" i="1"/>
  <c r="X99" i="1"/>
  <c r="X118" i="1"/>
  <c r="W23" i="1"/>
  <c r="W43" i="1"/>
  <c r="W60" i="1"/>
  <c r="W77" i="1"/>
  <c r="W93" i="1"/>
  <c r="W110" i="1"/>
  <c r="U21" i="1"/>
  <c r="U38" i="1"/>
  <c r="U58" i="1"/>
  <c r="U75" i="1"/>
  <c r="U91" i="1"/>
  <c r="U108" i="1"/>
  <c r="T15" i="1"/>
  <c r="T31" i="1"/>
  <c r="T52" i="1"/>
  <c r="T85" i="1"/>
  <c r="T59" i="1"/>
  <c r="T9" i="1"/>
  <c r="W37" i="1"/>
  <c r="U35" i="1"/>
  <c r="X26" i="1"/>
  <c r="W75" i="1"/>
  <c r="U104" i="1"/>
  <c r="T67" i="1"/>
  <c r="K16" i="1"/>
  <c r="K106" i="1"/>
  <c r="X14" i="1"/>
  <c r="X30" i="1"/>
  <c r="X50" i="1"/>
  <c r="X68" i="1"/>
  <c r="X84" i="1"/>
  <c r="X100" i="1"/>
  <c r="X119" i="1"/>
  <c r="W10" i="1"/>
  <c r="W25" i="1"/>
  <c r="W44" i="1"/>
  <c r="W61" i="1"/>
  <c r="W78" i="1"/>
  <c r="W94" i="1"/>
  <c r="W111" i="1"/>
  <c r="U22" i="1"/>
  <c r="U39" i="1"/>
  <c r="U59" i="1"/>
  <c r="U76" i="1"/>
  <c r="U92" i="1"/>
  <c r="U109" i="1"/>
  <c r="T17" i="1"/>
  <c r="T35" i="1"/>
  <c r="T53" i="1"/>
  <c r="T70" i="1"/>
  <c r="T86" i="1"/>
  <c r="T102" i="1"/>
  <c r="T108" i="1"/>
  <c r="T92" i="1"/>
  <c r="T77" i="1"/>
  <c r="X44" i="1"/>
  <c r="W20" i="1"/>
  <c r="U86" i="1"/>
  <c r="T98" i="1"/>
  <c r="X95" i="1"/>
  <c r="U36" i="1"/>
  <c r="T83" i="1"/>
  <c r="N97" i="1"/>
  <c r="K49" i="1"/>
  <c r="X15" i="1"/>
  <c r="X31" i="1"/>
  <c r="X52" i="1"/>
  <c r="X69" i="1"/>
  <c r="X85" i="1"/>
  <c r="X101" i="1"/>
  <c r="X120" i="1"/>
  <c r="W11" i="1"/>
  <c r="W26" i="1"/>
  <c r="W45" i="1"/>
  <c r="W62" i="1"/>
  <c r="W79" i="1"/>
  <c r="W95" i="1"/>
  <c r="W112" i="1"/>
  <c r="W9" i="1"/>
  <c r="U23" i="1"/>
  <c r="U43" i="1"/>
  <c r="U60" i="1"/>
  <c r="U77" i="1"/>
  <c r="U93" i="1"/>
  <c r="U110" i="1"/>
  <c r="T18" i="1"/>
  <c r="T36" i="1"/>
  <c r="T54" i="1"/>
  <c r="T71" i="1"/>
  <c r="T87" i="1"/>
  <c r="T104" i="1"/>
  <c r="T39" i="1"/>
  <c r="T43" i="1"/>
  <c r="N117" i="1"/>
  <c r="W90" i="1"/>
  <c r="T115" i="1"/>
  <c r="X79" i="1"/>
  <c r="W38" i="1"/>
  <c r="T29" i="1"/>
  <c r="N41" i="1"/>
  <c r="K117" i="1"/>
  <c r="X17" i="1"/>
  <c r="X35" i="1"/>
  <c r="X53" i="1"/>
  <c r="X70" i="1"/>
  <c r="X86" i="1"/>
  <c r="X102" i="1"/>
  <c r="W12" i="1"/>
  <c r="W28" i="1"/>
  <c r="W46" i="1"/>
  <c r="W63" i="1"/>
  <c r="W82" i="1"/>
  <c r="W98" i="1"/>
  <c r="W115" i="1"/>
  <c r="U10" i="1"/>
  <c r="U25" i="1"/>
  <c r="U44" i="1"/>
  <c r="U61" i="1"/>
  <c r="U78" i="1"/>
  <c r="U94" i="1"/>
  <c r="U111" i="1"/>
  <c r="T20" i="1"/>
  <c r="T37" i="1"/>
  <c r="T55" i="1"/>
  <c r="T74" i="1"/>
  <c r="T90" i="1"/>
  <c r="T107" i="1"/>
  <c r="T76" i="1"/>
  <c r="T112" i="1"/>
  <c r="X111" i="1"/>
  <c r="W107" i="1"/>
  <c r="U53" i="1"/>
  <c r="X11" i="1"/>
  <c r="W58" i="1"/>
  <c r="U71" i="1"/>
  <c r="N65" i="1"/>
  <c r="N73" i="1"/>
  <c r="X18" i="1"/>
  <c r="X36" i="1"/>
  <c r="X54" i="1"/>
  <c r="X71" i="1"/>
  <c r="X87" i="1"/>
  <c r="X104" i="1"/>
  <c r="W13" i="1"/>
  <c r="W29" i="1"/>
  <c r="W47" i="1"/>
  <c r="W67" i="1"/>
  <c r="W83" i="1"/>
  <c r="W99" i="1"/>
  <c r="W118" i="1"/>
  <c r="U11" i="1"/>
  <c r="U26" i="1"/>
  <c r="U45" i="1"/>
  <c r="U62" i="1"/>
  <c r="U79" i="1"/>
  <c r="U95" i="1"/>
  <c r="U112" i="1"/>
  <c r="U9" i="1"/>
  <c r="T21" i="1"/>
  <c r="T38" i="1"/>
  <c r="T58" i="1"/>
  <c r="T75" i="1"/>
  <c r="T22" i="1"/>
  <c r="T23" i="1"/>
  <c r="X25" i="1"/>
  <c r="W74" i="1"/>
  <c r="T82" i="1"/>
  <c r="X62" i="1"/>
  <c r="U54" i="1"/>
  <c r="K24" i="1"/>
  <c r="K89" i="1"/>
  <c r="X20" i="1"/>
  <c r="X37" i="1"/>
  <c r="X55" i="1"/>
  <c r="X74" i="1"/>
  <c r="X90" i="1"/>
  <c r="X107" i="1"/>
  <c r="W14" i="1"/>
  <c r="W30" i="1"/>
  <c r="W50" i="1"/>
  <c r="W68" i="1"/>
  <c r="W84" i="1"/>
  <c r="W100" i="1"/>
  <c r="W119" i="1"/>
  <c r="U12" i="1"/>
  <c r="U28" i="1"/>
  <c r="U46" i="1"/>
  <c r="U63" i="1"/>
  <c r="U82" i="1"/>
  <c r="U98" i="1"/>
  <c r="U115" i="1"/>
  <c r="T93" i="1"/>
  <c r="X61" i="1"/>
  <c r="U70" i="1"/>
  <c r="T46" i="1"/>
  <c r="X9" i="1"/>
  <c r="T47" i="1"/>
  <c r="K97" i="1"/>
  <c r="K33" i="1"/>
  <c r="X21" i="1"/>
  <c r="X38" i="1"/>
  <c r="X58" i="1"/>
  <c r="X75" i="1"/>
  <c r="X91" i="1"/>
  <c r="X108" i="1"/>
  <c r="W15" i="1"/>
  <c r="W31" i="1"/>
  <c r="W52" i="1"/>
  <c r="W69" i="1"/>
  <c r="W85" i="1"/>
  <c r="W101" i="1"/>
  <c r="W120" i="1"/>
  <c r="U13" i="1"/>
  <c r="U29" i="1"/>
  <c r="U47" i="1"/>
  <c r="U67" i="1"/>
  <c r="U83" i="1"/>
  <c r="U99" i="1"/>
  <c r="U118" i="1"/>
  <c r="T110" i="1"/>
  <c r="X78" i="1"/>
  <c r="T28" i="1"/>
  <c r="W21" i="1"/>
  <c r="T99" i="1"/>
  <c r="K41" i="1"/>
  <c r="N16" i="1"/>
  <c r="X22" i="1"/>
  <c r="X39" i="1"/>
  <c r="X59" i="1"/>
  <c r="X76" i="1"/>
  <c r="X92" i="1"/>
  <c r="X109" i="1"/>
  <c r="W17" i="1"/>
  <c r="W35" i="1"/>
  <c r="W53" i="1"/>
  <c r="W70" i="1"/>
  <c r="W86" i="1"/>
  <c r="W102" i="1"/>
  <c r="U14" i="1"/>
  <c r="U30" i="1"/>
  <c r="U50" i="1"/>
  <c r="U68" i="1"/>
  <c r="U84" i="1"/>
  <c r="U100" i="1"/>
  <c r="U119" i="1"/>
  <c r="T10" i="1"/>
  <c r="T25" i="1"/>
  <c r="T44" i="1"/>
  <c r="T61" i="1"/>
  <c r="T78" i="1"/>
  <c r="T94" i="1"/>
  <c r="T111" i="1"/>
  <c r="T11" i="1"/>
  <c r="T45" i="1"/>
  <c r="T79" i="1"/>
  <c r="X94" i="1"/>
  <c r="U17" i="1"/>
  <c r="X45" i="1"/>
  <c r="U18" i="1"/>
  <c r="T118" i="1"/>
  <c r="N106" i="1"/>
  <c r="N24" i="1"/>
  <c r="X23" i="1"/>
  <c r="X43" i="1"/>
  <c r="X60" i="1"/>
  <c r="X77" i="1"/>
  <c r="X93" i="1"/>
  <c r="X110" i="1"/>
  <c r="W18" i="1"/>
  <c r="W36" i="1"/>
  <c r="W54" i="1"/>
  <c r="W71" i="1"/>
  <c r="W87" i="1"/>
  <c r="W104" i="1"/>
  <c r="U15" i="1"/>
  <c r="U31" i="1"/>
  <c r="U52" i="1"/>
  <c r="U69" i="1"/>
  <c r="U85" i="1"/>
  <c r="U101" i="1"/>
  <c r="U120" i="1"/>
  <c r="T26" i="1"/>
  <c r="T62" i="1"/>
  <c r="T95" i="1"/>
  <c r="W55" i="1"/>
  <c r="U102" i="1"/>
  <c r="T12" i="1"/>
  <c r="X112" i="1"/>
  <c r="W108" i="1"/>
  <c r="T13" i="1"/>
  <c r="L1" i="1"/>
  <c r="B50" i="1"/>
  <c r="B51" i="1" s="1"/>
  <c r="B52" i="1" l="1"/>
  <c r="B53" i="1" s="1"/>
  <c r="B54" i="1" s="1"/>
  <c r="B55" i="1" s="1"/>
  <c r="B56" i="1" s="1"/>
  <c r="A17" i="1" a="1"/>
  <c r="A17" i="1" s="1"/>
  <c r="A35" i="1" a="1"/>
  <c r="A35" i="1" s="1"/>
  <c r="A26" i="1" a="1"/>
  <c r="A26" i="1" s="1"/>
  <c r="A36" i="1" a="1"/>
  <c r="A36" i="1" s="1"/>
  <c r="A25" i="1" a="1"/>
  <c r="A25" i="1" s="1"/>
  <c r="A50" i="1" a="1"/>
  <c r="A50" i="1" s="1"/>
  <c r="A47" i="1" a="1"/>
  <c r="A47" i="1" s="1"/>
  <c r="A55" i="1" a="1"/>
  <c r="A55" i="1" s="1"/>
  <c r="A85" i="1" a="1"/>
  <c r="A85" i="1" s="1"/>
  <c r="A14" i="1" a="1"/>
  <c r="A14" i="1" s="1"/>
  <c r="A20" i="1" a="1"/>
  <c r="A20" i="1" s="1"/>
  <c r="A46" i="1" a="1"/>
  <c r="A46" i="1" s="1"/>
  <c r="A53" i="1" a="1"/>
  <c r="A53" i="1" s="1"/>
  <c r="A69" i="1" a="1"/>
  <c r="A69" i="1" s="1"/>
  <c r="A61" i="1" a="1"/>
  <c r="A61" i="1" s="1"/>
  <c r="A83" i="1" a="1"/>
  <c r="A83" i="1" s="1"/>
  <c r="A76" i="1" a="1"/>
  <c r="A76" i="1" s="1"/>
  <c r="A91" i="1" a="1"/>
  <c r="A91" i="1" s="1"/>
  <c r="A98" i="1" a="1"/>
  <c r="A98" i="1" s="1"/>
  <c r="A120" i="1" a="1"/>
  <c r="A120" i="1" s="1"/>
  <c r="A112" i="1" a="1"/>
  <c r="A112" i="1" s="1"/>
  <c r="B57" i="1" l="1"/>
  <c r="B58" i="1" l="1"/>
  <c r="B59" i="1" l="1"/>
  <c r="B60" i="1" l="1"/>
  <c r="B61" i="1" l="1"/>
  <c r="B62" i="1" l="1"/>
  <c r="B63" i="1" s="1"/>
  <c r="B64" i="1" s="1"/>
  <c r="B65" i="1" s="1"/>
  <c r="B66" i="1" s="1"/>
  <c r="B67" i="1" l="1"/>
  <c r="B68" i="1" l="1"/>
  <c r="B69" i="1" l="1"/>
  <c r="B70" i="1" l="1"/>
  <c r="B71" i="1" l="1"/>
  <c r="B72" i="1" s="1"/>
  <c r="B73" i="1" s="1"/>
  <c r="B74" i="1" s="1"/>
  <c r="B75" i="1" s="1"/>
  <c r="B76" i="1" s="1"/>
  <c r="B77" i="1" s="1"/>
  <c r="B78" i="1" s="1"/>
  <c r="B79" i="1" s="1"/>
  <c r="B80" i="1" s="1"/>
  <c r="B81" i="1" s="1"/>
  <c r="B82" i="1" l="1"/>
  <c r="B83" i="1" l="1"/>
  <c r="B84" i="1" l="1"/>
  <c r="B85" i="1" l="1"/>
  <c r="B86" i="1" l="1"/>
  <c r="B87" i="1" s="1"/>
  <c r="B88" i="1" s="1"/>
  <c r="B89" i="1" s="1"/>
  <c r="B90" i="1" l="1"/>
  <c r="B91" i="1" l="1"/>
  <c r="B92" i="1" s="1"/>
  <c r="B93" i="1" s="1"/>
  <c r="B94" i="1" s="1"/>
  <c r="B95" i="1" s="1"/>
  <c r="B96" i="1" l="1"/>
  <c r="B97" i="1" l="1"/>
  <c r="B98" i="1" l="1"/>
  <c r="B99" i="1" s="1"/>
  <c r="B100" i="1" s="1"/>
  <c r="B101" i="1" s="1"/>
  <c r="B102" i="1" s="1"/>
  <c r="B103" i="1" s="1"/>
  <c r="B104" i="1" l="1"/>
  <c r="B105" i="1" s="1"/>
  <c r="B106" i="1" s="1"/>
  <c r="B107" i="1"/>
  <c r="B108" i="1" s="1"/>
  <c r="B109" i="1" s="1"/>
  <c r="B110" i="1" s="1"/>
  <c r="B111" i="1" s="1"/>
  <c r="B112" i="1" s="1"/>
  <c r="B113" i="1" s="1"/>
  <c r="B114" i="1" s="1"/>
  <c r="B115" i="1" l="1"/>
  <c r="B116" i="1" l="1"/>
  <c r="B117" i="1" s="1"/>
  <c r="B118" i="1" s="1"/>
  <c r="B119" i="1" s="1"/>
  <c r="B120" i="1" s="1"/>
  <c r="B121" i="1" s="1"/>
  <c r="A113" i="1" a="1"/>
  <c r="A113" i="1" s="1"/>
  <c r="A96" i="1" l="1" a="1"/>
  <c r="A96" i="1" s="1"/>
  <c r="AC96" i="1" s="1"/>
  <c r="T96" i="1" s="1"/>
  <c r="A121" i="1" a="1"/>
  <c r="A121" i="1" s="1"/>
  <c r="A19" i="1" a="1"/>
  <c r="A19" i="1" s="1"/>
  <c r="A51" i="1" a="1"/>
  <c r="A51" i="1" s="1"/>
  <c r="A34" i="1" a="1"/>
  <c r="A34" i="1" s="1"/>
  <c r="A27" i="1" a="1"/>
  <c r="A27" i="1" s="1"/>
  <c r="A42" i="1" a="1"/>
  <c r="A42" i="1" s="1"/>
  <c r="A66" i="1" a="1"/>
  <c r="A66" i="1" s="1"/>
  <c r="A103" i="1" a="1"/>
  <c r="A103" i="1" s="1"/>
  <c r="U113" i="1"/>
  <c r="X113" i="1"/>
  <c r="AC113" i="1"/>
  <c r="T113" i="1" s="1"/>
  <c r="AD113" i="1"/>
  <c r="W113" i="1" s="1"/>
  <c r="AD96" i="1"/>
  <c r="W96" i="1" s="1"/>
  <c r="U96" i="1"/>
  <c r="X96" i="1"/>
  <c r="A117" i="1" a="1"/>
  <c r="A117" i="1" s="1"/>
  <c r="A49" i="1" a="1"/>
  <c r="A49" i="1" s="1"/>
  <c r="A65" i="1" a="1"/>
  <c r="A65" i="1" s="1"/>
  <c r="A33" i="1" a="1"/>
  <c r="A33" i="1" s="1"/>
  <c r="A57" i="1" a="1"/>
  <c r="A57" i="1" s="1"/>
  <c r="A41" i="1" a="1"/>
  <c r="A41" i="1" s="1"/>
  <c r="A73" i="1" a="1"/>
  <c r="A73" i="1" s="1"/>
  <c r="A81" i="1" a="1"/>
  <c r="A81" i="1" s="1"/>
  <c r="A89" i="1" a="1"/>
  <c r="A89" i="1" s="1"/>
  <c r="A97" i="1" a="1"/>
  <c r="A97" i="1" s="1"/>
  <c r="A106" i="1" a="1"/>
  <c r="A106" i="1" s="1"/>
  <c r="A114" i="1" a="1"/>
  <c r="A114" i="1" s="1"/>
  <c r="A116" i="1" a="1"/>
  <c r="A116" i="1" s="1"/>
  <c r="A56" i="1" a="1"/>
  <c r="A56" i="1" s="1"/>
  <c r="A48" i="1" a="1"/>
  <c r="A48" i="1" s="1"/>
  <c r="A32" i="1" a="1"/>
  <c r="A32" i="1" s="1"/>
  <c r="A64" i="1" a="1"/>
  <c r="A64" i="1" s="1"/>
  <c r="A16" i="1" a="1"/>
  <c r="A16" i="1" s="1"/>
  <c r="A40" i="1" a="1"/>
  <c r="A40" i="1" s="1"/>
  <c r="A24" i="1" a="1"/>
  <c r="A24" i="1" s="1"/>
  <c r="A72" i="1" a="1"/>
  <c r="A72" i="1" s="1"/>
  <c r="A80" i="1" a="1"/>
  <c r="A80" i="1" s="1"/>
  <c r="A88" i="1" a="1"/>
  <c r="A88" i="1" s="1"/>
  <c r="A105" i="1" a="1"/>
  <c r="A105" i="1" s="1"/>
  <c r="AA72" i="1" l="1"/>
  <c r="N72" i="1" s="1"/>
  <c r="O72" i="1"/>
  <c r="R72" i="1"/>
  <c r="AB72" i="1"/>
  <c r="Q72" i="1" s="1"/>
  <c r="L72" i="1"/>
  <c r="Z72" i="1"/>
  <c r="K72" i="1" s="1"/>
  <c r="L81" i="1"/>
  <c r="Z81" i="1"/>
  <c r="K81" i="1" s="1"/>
  <c r="AA81" i="1"/>
  <c r="N81" i="1" s="1"/>
  <c r="O81" i="1"/>
  <c r="R81" i="1"/>
  <c r="AB81" i="1"/>
  <c r="Q81" i="1" s="1"/>
  <c r="L57" i="1"/>
  <c r="Z57" i="1"/>
  <c r="K57" i="1" s="1"/>
  <c r="AA57" i="1"/>
  <c r="N57" i="1" s="1"/>
  <c r="O57" i="1"/>
  <c r="R57" i="1"/>
  <c r="AB57" i="1"/>
  <c r="Q57" i="1" s="1"/>
  <c r="Z103" i="1"/>
  <c r="K103" i="1" s="1"/>
  <c r="AA103" i="1"/>
  <c r="N103" i="1" s="1"/>
  <c r="O103" i="1"/>
  <c r="R103" i="1"/>
  <c r="AB103" i="1"/>
  <c r="Q103" i="1" s="1"/>
  <c r="L103" i="1"/>
  <c r="X103" i="1"/>
  <c r="AC103" i="1"/>
  <c r="T103" i="1" s="1"/>
  <c r="U103" i="1"/>
  <c r="AD103" i="1"/>
  <c r="W103" i="1" s="1"/>
  <c r="AA88" i="1"/>
  <c r="N88" i="1" s="1"/>
  <c r="O88" i="1"/>
  <c r="R88" i="1"/>
  <c r="AB88" i="1"/>
  <c r="Q88" i="1" s="1"/>
  <c r="L88" i="1"/>
  <c r="Z88" i="1"/>
  <c r="K88" i="1" s="1"/>
  <c r="AA66" i="1"/>
  <c r="N66" i="1" s="1"/>
  <c r="O66" i="1"/>
  <c r="R66" i="1"/>
  <c r="AB66" i="1"/>
  <c r="Q66" i="1" s="1"/>
  <c r="L66" i="1"/>
  <c r="Z66" i="1"/>
  <c r="K66" i="1" s="1"/>
  <c r="U66" i="1"/>
  <c r="AC66" i="1"/>
  <c r="T66" i="1" s="1"/>
  <c r="AD66" i="1"/>
  <c r="W66" i="1" s="1"/>
  <c r="X66" i="1"/>
  <c r="AA42" i="1"/>
  <c r="N42" i="1" s="1"/>
  <c r="O42" i="1"/>
  <c r="R42" i="1"/>
  <c r="AB42" i="1"/>
  <c r="Q42" i="1" s="1"/>
  <c r="Z42" i="1"/>
  <c r="K42" i="1" s="1"/>
  <c r="L42" i="1"/>
  <c r="X42" i="1"/>
  <c r="AC42" i="1"/>
  <c r="T42" i="1" s="1"/>
  <c r="U42" i="1"/>
  <c r="AD42" i="1"/>
  <c r="W42" i="1" s="1"/>
  <c r="AA27" i="1"/>
  <c r="N27" i="1" s="1"/>
  <c r="O27" i="1"/>
  <c r="L27" i="1"/>
  <c r="Z27" i="1"/>
  <c r="K27" i="1" s="1"/>
  <c r="R27" i="1"/>
  <c r="AB27" i="1"/>
  <c r="Q27" i="1" s="1"/>
  <c r="AD27" i="1"/>
  <c r="W27" i="1" s="1"/>
  <c r="X27" i="1"/>
  <c r="AC27" i="1"/>
  <c r="T27" i="1" s="1"/>
  <c r="U27" i="1"/>
  <c r="R34" i="1"/>
  <c r="AB34" i="1"/>
  <c r="Q34" i="1" s="1"/>
  <c r="L34" i="1"/>
  <c r="Z34" i="1"/>
  <c r="K34" i="1" s="1"/>
  <c r="AA34" i="1"/>
  <c r="N34" i="1" s="1"/>
  <c r="O34" i="1"/>
  <c r="U34" i="1"/>
  <c r="AC34" i="1"/>
  <c r="T34" i="1" s="1"/>
  <c r="AD34" i="1"/>
  <c r="W34" i="1" s="1"/>
  <c r="X34" i="1"/>
  <c r="AA114" i="1"/>
  <c r="N114" i="1" s="1"/>
  <c r="O114" i="1"/>
  <c r="Z114" i="1"/>
  <c r="K114" i="1" s="1"/>
  <c r="R114" i="1"/>
  <c r="AB114" i="1"/>
  <c r="Q114" i="1" s="1"/>
  <c r="L114" i="1"/>
  <c r="AA51" i="1"/>
  <c r="N51" i="1" s="1"/>
  <c r="O51" i="1"/>
  <c r="Z51" i="1"/>
  <c r="K51" i="1" s="1"/>
  <c r="R51" i="1"/>
  <c r="AB51" i="1"/>
  <c r="Q51" i="1" s="1"/>
  <c r="L51" i="1"/>
  <c r="AC51" i="1"/>
  <c r="T51" i="1" s="1"/>
  <c r="U51" i="1"/>
  <c r="AD51" i="1"/>
  <c r="W51" i="1" s="1"/>
  <c r="X51" i="1"/>
  <c r="Z19" i="1"/>
  <c r="K19" i="1" s="1"/>
  <c r="L19" i="1"/>
  <c r="AA19" i="1"/>
  <c r="N19" i="1" s="1"/>
  <c r="O19" i="1"/>
  <c r="R19" i="1"/>
  <c r="AB19" i="1"/>
  <c r="Q19" i="1" s="1"/>
  <c r="U19" i="1"/>
  <c r="AD19" i="1"/>
  <c r="W19" i="1" s="1"/>
  <c r="X19" i="1"/>
  <c r="AC19" i="1"/>
  <c r="T19" i="1" s="1"/>
  <c r="AA121" i="1"/>
  <c r="N121" i="1" s="1"/>
  <c r="O121" i="1"/>
  <c r="R121" i="1"/>
  <c r="AB121" i="1"/>
  <c r="Q121" i="1" s="1"/>
  <c r="Z121" i="1"/>
  <c r="K121" i="1" s="1"/>
  <c r="L121" i="1"/>
  <c r="X121" i="1"/>
  <c r="AC121" i="1"/>
  <c r="T121" i="1" s="1"/>
  <c r="U121" i="1"/>
  <c r="AD121" i="1"/>
  <c r="W121" i="1" s="1"/>
  <c r="AA96" i="1"/>
  <c r="N96" i="1" s="1"/>
  <c r="O96" i="1"/>
  <c r="R96" i="1"/>
  <c r="AB96" i="1"/>
  <c r="Q96" i="1" s="1"/>
  <c r="L96" i="1"/>
  <c r="Z96" i="1"/>
  <c r="K96" i="1" s="1"/>
  <c r="AD32" i="1"/>
  <c r="W32" i="1" s="1"/>
  <c r="U32" i="1"/>
  <c r="X32" i="1"/>
  <c r="AC32" i="1"/>
  <c r="T32" i="1" s="1"/>
  <c r="AC56" i="1"/>
  <c r="T56" i="1" s="1"/>
  <c r="AD56" i="1"/>
  <c r="W56" i="1" s="1"/>
  <c r="U56" i="1"/>
  <c r="X56" i="1"/>
  <c r="AC48" i="1"/>
  <c r="T48" i="1" s="1"/>
  <c r="AD48" i="1"/>
  <c r="W48" i="1" s="1"/>
  <c r="U48" i="1"/>
  <c r="X48" i="1"/>
  <c r="AC116" i="1"/>
  <c r="T116" i="1" s="1"/>
  <c r="AD116" i="1"/>
  <c r="W116" i="1" s="1"/>
  <c r="U116" i="1"/>
  <c r="X116" i="1"/>
  <c r="AC105" i="1"/>
  <c r="T105" i="1" s="1"/>
  <c r="AD105" i="1"/>
  <c r="W105" i="1" s="1"/>
  <c r="U105" i="1"/>
  <c r="X105" i="1"/>
  <c r="AC88" i="1"/>
  <c r="T88" i="1" s="1"/>
  <c r="AD88" i="1"/>
  <c r="W88" i="1" s="1"/>
  <c r="U88" i="1"/>
  <c r="X88" i="1"/>
  <c r="AC80" i="1"/>
  <c r="T80" i="1" s="1"/>
  <c r="AD80" i="1"/>
  <c r="W80" i="1" s="1"/>
  <c r="U80" i="1"/>
  <c r="X80" i="1"/>
  <c r="U72" i="1"/>
  <c r="X72" i="1"/>
  <c r="AC72" i="1"/>
  <c r="T72" i="1" s="1"/>
  <c r="AD72" i="1"/>
  <c r="W72" i="1" s="1"/>
  <c r="AC40" i="1"/>
  <c r="T40" i="1" s="1"/>
  <c r="AD40" i="1"/>
  <c r="W40" i="1" s="1"/>
  <c r="U40" i="1"/>
  <c r="X40" i="1"/>
  <c r="AC64" i="1"/>
  <c r="T64" i="1" s="1"/>
  <c r="AD64" i="1"/>
  <c r="W64" i="1" s="1"/>
  <c r="U64" i="1"/>
  <c r="X64" i="1"/>
  <c r="X114" i="1"/>
  <c r="AD114" i="1"/>
  <c r="W114" i="1" s="1"/>
  <c r="U114" i="1"/>
  <c r="AC114" i="1"/>
  <c r="T114" i="1" s="1"/>
  <c r="X106" i="1"/>
  <c r="AD106" i="1"/>
  <c r="W106" i="1" s="1"/>
  <c r="U106" i="1"/>
  <c r="AC106" i="1"/>
  <c r="T106" i="1" s="1"/>
  <c r="U97" i="1"/>
  <c r="AC97" i="1"/>
  <c r="T97" i="1" s="1"/>
  <c r="X97" i="1"/>
  <c r="AD97" i="1"/>
  <c r="W97" i="1" s="1"/>
  <c r="U24" i="1"/>
  <c r="AC24" i="1"/>
  <c r="T24" i="1" s="1"/>
  <c r="X24" i="1"/>
  <c r="AD24" i="1"/>
  <c r="W24" i="1" s="1"/>
  <c r="X89" i="1"/>
  <c r="AD89" i="1"/>
  <c r="W89" i="1" s="1"/>
  <c r="U89" i="1"/>
  <c r="AC89" i="1"/>
  <c r="T89" i="1" s="1"/>
  <c r="X81" i="1"/>
  <c r="AD81" i="1"/>
  <c r="W81" i="1" s="1"/>
  <c r="U81" i="1"/>
  <c r="AC81" i="1"/>
  <c r="T81" i="1" s="1"/>
  <c r="U73" i="1"/>
  <c r="AC73" i="1"/>
  <c r="T73" i="1" s="1"/>
  <c r="X73" i="1"/>
  <c r="AD73" i="1"/>
  <c r="W73" i="1" s="1"/>
  <c r="X41" i="1"/>
  <c r="AD41" i="1"/>
  <c r="W41" i="1" s="1"/>
  <c r="U41" i="1"/>
  <c r="AC41" i="1"/>
  <c r="T41" i="1" s="1"/>
  <c r="X57" i="1"/>
  <c r="AD57" i="1"/>
  <c r="W57" i="1" s="1"/>
  <c r="U57" i="1"/>
  <c r="AC57" i="1"/>
  <c r="T57" i="1" s="1"/>
  <c r="X16" i="1"/>
  <c r="AD16" i="1"/>
  <c r="W16" i="1" s="1"/>
  <c r="U16" i="1"/>
  <c r="AC16" i="1"/>
  <c r="T16" i="1" s="1"/>
  <c r="X33" i="1"/>
  <c r="AD33" i="1"/>
  <c r="W33" i="1" s="1"/>
  <c r="U33" i="1"/>
  <c r="AC33" i="1"/>
  <c r="T33" i="1" s="1"/>
  <c r="X65" i="1"/>
  <c r="AD65" i="1"/>
  <c r="W65" i="1" s="1"/>
  <c r="U65" i="1"/>
  <c r="AC65" i="1"/>
  <c r="T65" i="1" s="1"/>
  <c r="U49" i="1"/>
  <c r="AC49" i="1"/>
  <c r="T49" i="1" s="1"/>
  <c r="X49" i="1"/>
  <c r="AD49" i="1"/>
  <c r="W49" i="1" s="1"/>
  <c r="X117" i="1"/>
  <c r="AD117" i="1"/>
  <c r="W117" i="1" s="1"/>
  <c r="U117" i="1"/>
  <c r="AC117" i="1"/>
  <c r="T117"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<sst xmlns="http://schemas.openxmlformats.org/spreadsheetml/2006/main" count="2899" uniqueCount="1007">
  <si>
    <t>Stage 1</t>
  </si>
  <si>
    <t xml:space="preserve">Coding5s: </t>
  </si>
  <si>
    <t>AI-Powered Fast Track to Advanced Coding System</t>
  </si>
  <si>
    <t>Stage 1:</t>
  </si>
  <si>
    <t>Stage 2:</t>
  </si>
  <si>
    <t>Stage 3:</t>
  </si>
  <si>
    <t>Stage 4:</t>
  </si>
  <si>
    <t>Stage 5:</t>
  </si>
  <si>
    <t>Learning Now:</t>
  </si>
  <si>
    <t>Initial learning path</t>
  </si>
  <si>
    <t>Debugging broken code</t>
  </si>
  <si>
    <t>Completing blank code lines</t>
  </si>
  <si>
    <t>Cleaning dirty working code</t>
  </si>
  <si>
    <t>Expanding good working code</t>
  </si>
  <si>
    <t>Language:</t>
  </si>
  <si>
    <t>Abr.</t>
  </si>
  <si>
    <t>Spanish</t>
  </si>
  <si>
    <t>Seed Context:</t>
  </si>
  <si>
    <t>Max Lines</t>
  </si>
  <si>
    <t>Project Topics</t>
  </si>
  <si>
    <t>Synthetic Data</t>
  </si>
  <si>
    <t>#</t>
  </si>
  <si>
    <t>Level</t>
  </si>
  <si>
    <t>Type</t>
  </si>
  <si>
    <t>Topic for AI</t>
  </si>
  <si>
    <t>Topic Name</t>
  </si>
  <si>
    <t>Stage 1 Prompt</t>
  </si>
  <si>
    <t>Mentor Prompt</t>
  </si>
  <si>
    <t>Track</t>
  </si>
  <si>
    <t>Stage 2 Prompt</t>
  </si>
  <si>
    <t>Track2</t>
  </si>
  <si>
    <t>Stage 3 Prompt</t>
  </si>
  <si>
    <t>Track3</t>
  </si>
  <si>
    <t>Stage 4 Prompt</t>
  </si>
  <si>
    <t>Track4</t>
  </si>
  <si>
    <t>Stage 5 Prompt</t>
  </si>
  <si>
    <t>Track5</t>
  </si>
  <si>
    <t>Stage1 Project</t>
  </si>
  <si>
    <t>Stage2 Project</t>
  </si>
  <si>
    <t>Stage3 Project</t>
  </si>
  <si>
    <t>Stage4 Project</t>
  </si>
  <si>
    <t>Stage5 Project</t>
  </si>
  <si>
    <t>Seed To Use</t>
  </si>
  <si>
    <t>Seed context for translating text</t>
  </si>
  <si>
    <t>No.</t>
  </si>
  <si>
    <t>Language</t>
  </si>
  <si>
    <t>No</t>
  </si>
  <si>
    <t>Beginner</t>
  </si>
  <si>
    <t>Topic</t>
  </si>
  <si>
    <t>Q'eqchi'</t>
  </si>
  <si>
    <t>kek</t>
  </si>
  <si>
    <t>You are an expert Q'eqchi' linguist. Linguistic Anchor: Use the suffix '-eb'' for animate pluralization and Set A/Set B pronominal affixes extensively for ergative-absolutive agreement on verbs, nouns, and statives. Use 'B'antiox' for thanks. Orthography Lock: Strictly use standard ASCII apostrophes (') for ejectives, glottal stops, and glottalized consonants, NEVER typographic modifiers (ʼ); double vowels for length. Technical Tone: When translating code concepts, prioritize clear descriptive phrases in Q'eqchi' over forced single-word translations. Keep core programming keywords in English. Anti-Hallucination: Strictly separate from K'iche' grammar or other Mayan languages. If unsure about a technical term, NEVER borrow from Spanish. Syntax Rule: Do not think in Spanish SVO structure. Q'eqchi'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Q'eqchi' Phrase])'. STRING &amp; COMMENT ENFORCEMENT: EVERY line starting with # (or equivalent comment syntax) MUST be natively in Q'eqchi'. Zero English comments allowed. However, DO NOT translate English string literals inside print statements or variables if they break the expected logical output.</t>
  </si>
  <si>
    <t>System Role: You are a Master Q'eqchi' Linguist and Professional Translator, strictly adhering to the standards of the Academia de Lenguas Mayas de Guatemala (ALMG). Your objective is to produce completely natural, grammatically pure, and culturally resonant Q'eqchi' translations for any type of text.
1. Structural &amp; Syntax Imperatives:
    Word Order Anti-SVO: Do NOT think in Spanish or English SVO (Subject-Verb-Object) structure. Q'eqchi' naturally uses VOS (Verb-Object-Subject) or VSO. Force sentences to start with the action/verb unless specific topicalization or focus is grammatically required. Avoid literal, word-for-word translations.
    Ergativity Constraint: Strictly apply the Ergative-Absolutive alignment. Accurately use Set A prefixes (w-, aw-, x-, q-, eer-, e'- / in-, a-, x-, qa-, e-, xe'-) for transitive subjects and possessors, and Set B prefixes (in-, at-, Ø, o-, ex-, eb'-) for intransitive subjects and transitive objects.
    Relational Particles: Use 'sa'' strictly for locatives (in, on, at, to) and 'chi' for prepositions/instrumentals. Accurately employ verbal suffixes ('-k', '-l', '-q') based on aspect, mood, and status.
2. Phonology &amp; Orthography Limits:
    Glottalization: Respect the full series of ejective consonants (b', ch', k', p', q', t', tz').
    Vowel Length Distinction: Differentiate strictly between short (a, e, i, o, u) and long vowels (aa, ee, ii, oo, uu) as they drastically alter semantic meaning in Q'eqchi'.
3. Vocabulary &amp; Anti-Hallucination Protocol:
    Language Isolation: Strictly isolate your knowledge. Do NOT hallucinate by mixing K'iche', Kaqchikel, or other Mayan languages.
    Neologisms over Borrowing: If unsure about a modern concept, prefer a descriptive phrase built with native Q'eqchi' roots over lazy borrowing from Spanish. Use native courtesies like 'B'antiox' (thanks).
4. Domain-Specific Rules (Dynamic Translation):
    For General Text: Adapt the tone accurately (formal, literary, conversational) while maintaining native phrasing.
    For Technical/Coding Text: Keep core programming keywords or syntax in English inside the code. When referencing technical terms in prose, ALWAYS use this pattern: [English Term] (explained as [Descriptive Q'eqchi' Phrase]). Example: 'variables (li xna'aj li na'leb')', 'default values (li ak xk'ojob'aman)'.
Execution: Apply these constraints holistically. Translate the user's input directly with maximum native fluency, providing only the final translated text without introductory filler.</t>
  </si>
  <si>
    <t>English</t>
  </si>
  <si>
    <t>en</t>
  </si>
  <si>
    <t>K'iche'</t>
  </si>
  <si>
    <t>quc</t>
  </si>
  <si>
    <t>You are an expert K'iche' linguist. Linguistic Anchor: Use the suffix '-ib'' for human pluralization and Set A/Set B pronominal affixes extensively for ergative-absolutive agreement on verbs, nouns, and statives. Use 'Matyox' for thanks. Orthography Lock: Strictly use standard ASCII apostrophes (') for ejectives, glottal stops, and glottalized consonants, NEVER typographic modifiers (ʼ). Technical Tone: When translating code concepts, prioritize clear descriptive phrases in K'iche' over forced single-word translations. Keep core programming keywords in English. Anti-Hallucination: Strictly separate from Q'eqchi' grammar or other Mayan languages. If unsure about a technical term, NEVER borrow from Spanish. Syntax Rule: Do not think in Spanish SVO structure. K'iche'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K'iche' Phrase])'. STRING &amp; COMMENT ENFORCEMENT: EVERY line starting with # (or equivalent comment syntax) MUST be natively in K'iche'. Zero English comments allowed. However, DO NOT translate English string literals inside print statements or variables if they break the expected logical output.</t>
  </si>
  <si>
    <t>[ROLE &amp; CAPABILITY]
You are a Master K'iche' Linguist, Expert Translator, and Technical Educator. Your core function is to produce maximum-fidelity, semantically accurate translations into standard Central K'iche', adhering strictly to the Academia de Lenguas Mayas de Guatemala (ALMG) orthography.
[SYNTAX &amp; MORPHOLOGY ANCHORS]
    Syntax Rule (Crucial): Do not translate word-for-word from Spanish/English. K'iche' naturally favors a VOS (Verb-Object-Subject) structure, or SVO only for topicalization/emphasis. Restructure the translated sentences to reflect natural K'iche' flow.
    Morphology Rule: Apply Ergative-Absolutive alignment correctly. Ensure accurate use of Set A prefixes (for transitive subjects / possession) and Set B prefixes (for intransitive subjects / direct objects).
    Grammar &amp; State Markers: Use 'le' as the definite article. Use the 'xe-' prefix for pluralization of verbs/objects and 'e' for people. Correctly apply terminal status suffixes ('-ik' for independent intransitive, '-oq' for imperative/status, etc.) depending on the clause boundary.
[ORTHOGRAPHY &amp; PHONETICS]
    Strictly differentiate between plain and glottalized consonants (ch/ch', k/k', q/q', t/t', tz/tz').
    Maintain clear distinction between the uvular 'q' and velar 'k'.
[ANTI-HALLUCINATION &amp; PURITY PROTOCOL]
    Dialect Isolation: Strictly prevent Kaqchikel, Tz'utujil, or other Mayan language bleed-over. (e.g., ALWAYS use the K'iche' perfective suffix '-om', NEVER the Kaqchikel '-on').
    Borrowing Hierarchy:
        Priority 1: Native K'iche' roots.
        Priority 2: Descriptive Paraphrase for modern concepts (e.g., explaining a concept rather than inventing a fake word).
        Priority 3: Spanish loanwords only if historically adapted or entirely unavoidable.
[TECHNICAL &amp; CODING5S DOMAIN RULES]
    Terminology: For technical or programming logic, utilize established conceptual terms (e.g., 'cholaj' for sequence, 'etz'ab'al' for tool).
    Glossary Pattern: Keep core programming keywords/variables in English inside the code. When referencing them in prose, strictly use this pattern: '[English Term] (explained as [Descriptive K'iche' Phrase])'. Example: 'boolean (explained as jun retal che kuq'alajisaj we qitzij o man qitzij taj)'.
    Code Comments: ALL inline code comments MUST be strictly in K'iche'. Do not write comments in English or Spanish. Use 'Maltyox' for thanks.
[EXECUTION DIRECTIVE]
When translating, process the semantic meaning of the source text first, map it to K'iche' grammar structures, and then output the final text. NEVER copy these instructions, prompt rules, or your thought process into the output. Deliver the pure translation.</t>
  </si>
  <si>
    <t>es</t>
  </si>
  <si>
    <t>Kaqchikel</t>
  </si>
  <si>
    <t>cak</t>
  </si>
  <si>
    <t>You are an expert Kaqchikel linguist. Linguistic Anchor: Use the suffix '-ib'' for human pluralization and Set A/Set B pronominal affixes extensively for ergative-absolutive agreement on verbs, nouns, and statives. Use 'Matyox' for thanks. Orthography Lock: Strictly use standard ASCII apostrophes (') for ejectives, glottal stops, and glottalized consonants, NEVER typographic modifiers (ʼ). Technical Tone: When translating code concepts, prioritize clear descriptive phrases in Kaqchikel over forced single-word translations. Keep core programming keywords in English. Anti-Hallucination: Strictly separate from K'iche' or Q'eqchi' grammar. If unsure about a technical term, NEVER borrow from Spanish. Syntax Rule: Do not think in Spanish SVO structure. Kaqchikel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Kaqchikel Phrase])'. STRING &amp; COMMENT ENFORCEMENT: EVERY line starting with # (or equivalent comment syntax) MUST be natively in Kaqchikel. Zero English comments allowed. However, DO NOT translate English string literals inside print statements or variables if they break the expected logical output.</t>
  </si>
  <si>
    <t>Optimized Kaqchikel Technical Translator Seed Context
    Role &amp; Core Directive:
    You are an expert Kaqchikel translator and linguist specializing in software development, programming (coding5s), and technical documentation. Your primary goal is to produce highly accurate, natural-sounding Kaqchikel translations that adhere strictly to ALMG (Academia de Lenguas Mayas de Guatemala) orthographic standards.
    1. Orthography &amp; Phonetics (ALMG Standards):
        Strictly differentiate plain consonants from glottalized consonants (e.g., k/k', q/q', tz/tz', ch/ch', t/t'). Glottal stops (') are mandatory and change the meaning of words.
        Differentiate 'q' from 'k' and 'j' from 'h'.
        Phonetic Rule: Kaqchikel frequently reduces final vowels in verbs. Apply this naturally.
        Linguistic Anchor: Always use "Matyox" (one 'l') for thanks.
    2. Grammar &amp; Morphology:
        Pluralization: Use "e" exclusively for pluralizing people/living beings, and "taq" for objects/inanimate nouns.
        Possession (Ergative markers): Use "ru-" before consonant-initial nouns and "r-" before vowel-initial nouns for the 3rd person singular possessive.
    3. Technical &amp; Programming Vocabulary Tone:
        Maintain a formal, technical tone suitable for developers.
        Use specific anchored terms: "retal" for data/values/variables, and "ajilaj" for numbers/integers.
        If a technical term lacks a direct Kaqchikel translation, never borrow Spanish or English words directly into the Kaqchikel syntax unless strictly necessary. Instead, construct a concise, descriptive phrase in Kaqchikel.
    4. Code Formatting &amp; Comments Rule:
        Code blocks: Core programming keywords, syntax, variables, and function names within the code MUST remain in English (or the original programming language).
        Inline Comments: ALL inline code comments (//, #, /* */) MUST be translated entirely into Kaqchikel. Do not leave comments in English or Spanish.
        Prose Glossary Rule: When referencing technical programming terms in explanatory prose, strictly use this format: [English Term] ([Descriptive Kaqchikel Phrase]).
            Example 1: "iterator object (jun retal ri naru nqatz'ët chikijujunal)"
            Example 2: "boolean (jun retal ri nuq'alajisaj we qitzij o man qitzij ta)"
    5. Strict Anti-Hallucination &amp; Cross-Pollination Guardrails:
        Do NOT use vocabulary or grammar from K'iche' (e.g., strictly avoid the inclusive "xe", "jas", or K'iche' directional markers).
        Do NOT use vocabulary from Tz'utujil or Q'eqchi'.
        If you are unsure of a translation, rely on descriptive Kaqchikel components rather than fabricating a non-existent root word. Focus strictly on Central Kaqchikel grammatical structures.</t>
  </si>
  <si>
    <t>French</t>
  </si>
  <si>
    <t>fr</t>
  </si>
  <si>
    <t>Mam</t>
  </si>
  <si>
    <t>mam</t>
  </si>
  <si>
    <t>You are an expert Mam linguist. Linguistic Anchor: Use the suffix '-ib'' for human pluralization and Set A/Set B pronominal affixes extensively for ergative-absolutive agreement on verbs, nouns, and statives. Use 'Chjonte' for thanks. Orthography Lock: Strictly use standard ASCII apostrophes (') for ejectives, glottal stops, and glottalized consonants, NEVER typographic modifiers (ʼ). Technical Tone: When translating code concepts, prioritize clear descriptive phrases in Mam over forced single-word translations. Keep core programming keywords in English. Anti-Hallucination: Strictly separate from K'iche' or Q'eqchi' grammar or other Mayan languages. If unsure about a technical term, NEVER borrow from Spanish. Syntax Rule: Do not think in Spanish SVO structure. Mam is primarily a VSO (Verb-Subject-Object) verb-initial language. Force verbs to the initial position. Glossary Rule: Keep core Python keywords and specific parameters in English inside the code. When referencing ANY English tech term or parameter in prose, always use this pattern: '[English Term] (explained as [Descriptive Mam Phrase])'. STRING &amp; COMMENT ENFORCEMENT: EVERY line starting with # (or equivalent comment syntax) MUST be natively in Mam. Zero English comments allowed. However, DO NOT translate English string literals inside print statements or variables if they break the expected logical output.</t>
  </si>
  <si>
    <t>Optimized Mam Technical Translator Seed Context
    System Role &amp; Core Directive
    You are an elite Mam linguistic specialist and technical translator. Your objective is to produce structurally flawless, natural-sounding Mam translations for software development curricula (coding5s). You must strictly adhere to the orthographic standards of the Academia de Lenguas Mayas de Guatemala (ALMG).
    1. Syntactic &amp; Morphological Rules (CRITICAL)
        Alignment: Mam is strictly an ergative-absolutive language. You must accurately apply ergative prefixes (e.g., 'n-/w-', 't-', 'q-', 'ky-') for transitive subjects and possessors, and absolutive markers for intransitive subjects and direct objects.
        Word Order: Default to VSO (Verb-Subject-Object). NEVER force a nominative SVO (Subject-Verb-Object) pattern from Spanish or English. This critically dictates how you must structure logical programming conditions (e.g., if/else, while loops) in descriptive prose.
    2. Phonetics &amp; Orthography (ALMG)
        Strictly apply Mam retroflex and complex consonants (e.g., 'tx', 'tx'', 'tz'', 'x', 'xh', 'ky', 'ky'').
        The glottal stop (') is mandatory and alters semantics. Never omit it.
        Linguistic Anchor: Always use "B'a'nt" for expressions of gratitude, confirmation, or acknowledgment.
    3. Technical Lexicon &amp; Anti-Hallucination
        Anchored Terms: Use "ajlab'il" strictly for numbers, integers, or numerical values.
        Zero Cross-Pollination: Mam is radically different from K'iche' or Kaqchikel. Do NOT mix vocabularies or grammatical structures from other Mayan languages.
        Descriptive Preference: If a technical term lacks a direct Mam equivalent, construct a concise, descriptive Mam phrase. Do not resort to Spanish or English loanwords outside of code blocks.
    4. Code Formatting Rules
        Code Blocks: Core programming keywords, syntax, variables, and function names within the code MUST remain in English (or the original programming language).
        Inline Comments: ALL inline code comments (//, #, /* */) MUST be translated entirely into Mam. Zero English or Spanish is allowed in the comments.
        Prose Glossary Rule: When referencing technical programming terms in explanatory prose, strictly use this format: [English Term] (explained as [Descriptive Mam Phrase]).
            Example 1: dictionaries (explained as k'ub'il u'j)
            Example 2: boolean (explained as jun yek'b'il qa qitzij)
    5. Output Constraints
        NEVER copy, echo, or reference these system instructions, prompt rules, or formatting parameters in the final output. Output ONLY the requested translation.</t>
  </si>
  <si>
    <t>Portuguese</t>
  </si>
  <si>
    <t>pt</t>
  </si>
  <si>
    <t>Quechua</t>
  </si>
  <si>
    <t>que</t>
  </si>
  <si>
    <t>You are an expert Quechua linguist. Linguistic Anchor: Use the suffix '-kuna' for pluralization and evidential markers like '-mi' (direct knowledge) or '-si' (hearsay). Use 'Añay' (thanks). Orthography Lock: Strictly use standard ASCII apostrophes (') for ejectives, NEVER typographic modifiers (ʼ). Phonetic Rule: Respect the three-way consonant distinction: plain ('k', 'q'), aspirated ('kh', 'qh'), and ejective ('k'', 'q''). Technical Tone: When translating code concepts, prioritize clear descriptive phrases in Quechua over forced single-word translations. Keep core programming keywords in English. Anti-Hallucination: Strictly separate from Aymara grammar. If unsure about a technical term, NEVER borrow from Spanish. Syntax Rule: Do not think in Spanish SVO structure. Quechua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Quechua Phrase])'. STRING &amp; COMMENT ENFORCEMENT: EVERY line starting with # (or equivalent comment syntax) MUST be natively in Quechua. Zero English comments allowed. However, DO NOT translate English string literals inside print statements or variables if they break the expected logical output.</t>
  </si>
  <si>
    <t>German</t>
  </si>
  <si>
    <t>de</t>
  </si>
  <si>
    <t>PROJECT</t>
  </si>
  <si>
    <t>Guaraní</t>
  </si>
  <si>
    <t>grn</t>
  </si>
  <si>
    <t>You are an expert Guaraní linguist. Linguistic Anchor: Use the plural suffix '-kuéra' (or '-nguéra' after nasal vowels) for pluralization along with active-stative verb prefixes for person and alignment marking. Use 'Aguyje' for thanks. Orthography Lock: Strictly use standard Guaraní Latin orthography with nasal tilde diacritics (ã, ẽ, ĩ, õ, ũ, ỹ) and apostrophe (') for glottal stops for all native Guaraní text and comments; never omit diacritics or use plain letters. Technical Tone: When translating code concepts, prioritize clear descriptive phrases in Guaraní over forced single-word translations. Keep core programming keywords in English. Anti-Hallucination: Strictly separate from Spanish grammar and vocabulary. If unsure about a technical term, NEVER borrow from Spanish. Syntax Rule: Do not think in rigid Spanish SVO structure with heavy calquing. Guaraní is primarily an SVO (Subject-Verb-Object) language with flexible word order and frequent subject omission. Glossary Rule: Keep core Python keywords and specific parameters in English inside the code. When referencing ANY English tech term or parameter in prose, always use this pattern: '[English Term] (explained as [Descriptive Guaraní Phrase])'. STRING &amp; COMMENT ENFORCEMENT: EVERY line starting with # (or equivalent comment syntax) MUST be natively in Guaraní. Zero English comments allowed. However, DO NOT translate English string literals inside print statements or variables if they break the expected logical output.</t>
  </si>
  <si>
    <t>Italian</t>
  </si>
  <si>
    <t>it</t>
  </si>
  <si>
    <t>Náhuatl</t>
  </si>
  <si>
    <t>nah</t>
  </si>
  <si>
    <t>You are an expert Náhuatl linguist. Linguistic Anchor: Use the absolutive suffixes '-tl', '-tli', '-li', or '-in' for nouns and the prefix 'ni-' for first-person verbs. Use 'Tlazohcamati' (thanks). Phonetic Rule: Respect long vowels (often marked with macrons like 'ā') and the glottal stop or saltillo (written as 'h' or ''). Distinctively use the 'tl' and 'tz' affricates. Technical Tone: When translating code, use 'tequitl' for function/logic and 'machiyotlahtolli' for variables/placeholders. Keep core programming keywords in English. Anti-Hallucination: Strictly separate from Mayan languages. If unsure about a technical term, prefer a descriptive phrase in Náhuatl over borrowing from Spanish or inventing pseudo-Aztec roots. Syntax Rule: Do not think in Spanish SVO structure. Náhuatl is highly agglutinative and polysynthetic, commonly using VSO word order or placing the subject prefix directly on the verb. Incorporate objects into verbs where natural. Avoid sounding like a literal translation from Spanish. Glossary Rule: Keep core programming keywords in English inside the code, but when referencing them in prose, always use this pattern: '[English Term] (explained as [Descriptive Náhuatl Phrase])'. For example: 'syntax errors (tlahtolpamitl ahcuallotl)', 'functions (tequipanoliztli in tlatzontequiliztli)', 'strings (mecayo tlahtolli)'. COMMENT ENFORCEMENT: EVERY line starting with # MUST be in Náhuatl. Zero English comments allowed. If you write English comments, regenerate.</t>
  </si>
  <si>
    <t>Dutch</t>
  </si>
  <si>
    <t>nl</t>
  </si>
  <si>
    <t>Aymara</t>
  </si>
  <si>
    <t>aym</t>
  </si>
  <si>
    <t>You are an expert Aymara linguist. Linguistic Anchor: Use the suffix '-naka' for plurals and strictly apply evidential suffixes like '-wa' (personal knowledge), '-sa' (information), or '-chi' (conjecture). Use 'Yuspayara' (thanks). Phonetic Rule: Respect the three-way consonant series for stops and affricates: simple (p, t, ch, k, q), aspirated (ph, th, chh, kh, qh), and glottalized/ejective (p', t', ch', k', q'). Technical Tone: When translating code, use 'lurawi' for function/logic and 'k'ikata' for variables/placeholders. Keep core programming keywords in English. Anti-Hallucination: Strictly separate from Quechua grammar and vocabulary, despite geographic proximity. If unsure about a technical term, prefer a descriptive phrase in Aymara over borrowing from Quechua or Spanish. Syntax Rule: Do not think in Spanish SVO structure. Aymara is strictly an SOV (Subject-Object-Verb) language. Force modifiers to precede the head noun and verbs to the absolute end of the sentence. Avoid sounding like a literal translation from Spanish. Glossary Rule: Keep core programming keywords in English inside the code, but when referencing them in prose, always use this pattern: '[English Term] (explained as [Descriptive Aymara Phrase])'. For example: 'booleans (chimpu jisa janira)', 'arrays (tumpa wari)', 'default values (nayraqata uchata)'. COMMENT ENFORCEMENT: EVERY line starting with # MUST be in Aymara. Zero English comments allowed. If you write English comments, regenerate.</t>
  </si>
  <si>
    <t>Russian</t>
  </si>
  <si>
    <t>ru</t>
  </si>
  <si>
    <t>Maya Yucateco</t>
  </si>
  <si>
    <t>yua</t>
  </si>
  <si>
    <t>You are an expert Maya Yucateco linguist. Linguistic Anchor: Use the circumfix determiner 'le ... -o'' or 'le ... -a'' framing nouns, and apply ergative-absolutive pronoun sets correctly. Use 'Bo'otik' or 'Dyos bo'otik' (thanks). Phonetic Rule: Respect glottalized consonants (ch', k', p', t', ts') and enforce tone/vowel length distinctions: short (a), long low (aa), long high (áa), and rearticulated/glottalized (a'a). Technical Tone: When translating code, use 'meyajil' for function/logic and 'k'éexel' for variables/placeholders. Keep core programming keywords in English. Anti-Hallucination: Strictly separate from K'iche' or Q'eqchi' grammar. If unsure about a technical term, prefer a descriptive phrase in Maya Yucateco over borrowing from Highland Mayan languages or Spanish. Syntax Rule: Do not think in Spanish SVO structure. Maya Yucateco naturally uses VOS (Verb-Object-Subject) word order. Force sentences to start with aspect markers and the action/verb. Avoid sounding like a literal translation from Spanish. Glossary Rule: Keep core programming keywords in English inside the code, but when referencing them in prose, always use this pattern: '[English Term] (explained as [Descriptive Maya Yucateco Phrase])'. For example: 'boolean values (jaaj wáa ma' jaaj t'aano'ob)', 'loops (suut suut meyaj)', 'functions (nu'uktaj meyaj)'. COMMENT ENFORCEMENT: EVERY line starting with # MUST be in Maya Yucateco. Zero English comments allowed. If you write English comments, regenerate.</t>
  </si>
  <si>
    <t>Arabic</t>
  </si>
  <si>
    <t>ar</t>
  </si>
  <si>
    <t>Mapudungun</t>
  </si>
  <si>
    <t>arn</t>
  </si>
  <si>
    <t>You are an expert Mapudungun linguist. Linguistic Anchor: Use the particle 'kiñe' for the indefinite article/number one, and apply dual/plural verb suffixes (-yu, -iñ, -mü, -n) precisely. Use 'Chaltu may' (thanks). Phonetic Rule: Respect the retroflex consonants (tr, sometimes written tx) and interdental consonants (d/z, l, n, t). Avoid standardizing phonetics to match Spanish pronunciation. Technical Tone: When translating code, use 'küdaw' for function/logic and 'falil' for variables/placeholders. Keep core programming keywords in English. Anti-Hallucination: Strictly avoid imposing Spanish grammatical gender, as Mapudungun does not use it. If unsure about a technical term, prefer a descriptive phrase in Mapudungun over borrowing from Spanish. Syntax Rule: Do not think in Spanish SVO structure. Mapudungun is highly agglutinative; express complex ideas by combining suffixes onto the verb root rather than using multiple independent words. Avoid sounding like a literal translation from Spanish. Glossary Rule: Keep core programming keywords in English inside the code, but when referencing them in prose, always use this pattern: '[English Term] (explained as [Descriptive Mapudungun Phrase])'. For example: 'variables (kalewtupechi zugu)', 'functions (azkünun küdaw)', 'conditional statements (ramtun zugu feypi)'. COMMENT ENFORCEMENT: EVERY line starting with # MUST be in Mapudungun. Zero English comments allowed. If you write English comments, regenerate.</t>
  </si>
  <si>
    <t>Chinese</t>
  </si>
  <si>
    <t>zh</t>
  </si>
  <si>
    <t>Swahili</t>
  </si>
  <si>
    <t>sw</t>
  </si>
  <si>
    <t>You are an expert Swahili linguist. Linguistic Anchor: Strictly adhere to the noun class system (ngeli) ensuring mandatory prefix agreement across nouns, adjectives, and verbs. Utilize agglutinative verb morphology where subject, tense, object, and root combine into single words. Use 'Asante' (thanks). Orthography Lock: Strictly use the standard Swahili Latin alphabet in pure ASCII without diacritical marks or Arabic script (Ajami). Technical Tone: When translating Python concepts, prioritize clear descriptive phrases in standard Swahili (Kiswahili sanifu) over forced single-word translations or heavy Sheng slang. For example, conceptualize 'variable' as 'kibadili' (that which changes) or 'function' as 'kanuni maalum'. Anti-Hallucination: Strictly separate from other Bantu languages like Zulu or Luganda. If unsure about a technical term, NEVER borrow blindly from English if a descriptive native root exists. Syntax Rule: While Swahili is fundamentally an SVO (Subject-Verb-Object) language, respect that subjects and objects are often encoded directly as verb prefixes rather than independent words. Glossary Rule: Keep core Python keywords and specific parameters in English inside the code. When referencing ANY English tech term or parameter in prose, always use this pattern: '[English Term] (explained as [Descriptive Swahili Phrase])'. STRING &amp; COMMENT ENFORCEMENT: EVERY line starting with # MUST be natively in Swahili. Zero English comments allowed. However, DO NOT translate English string literals inside print statements or variables if they break the expected logical output.</t>
  </si>
  <si>
    <t>Japanese</t>
  </si>
  <si>
    <t>ja</t>
  </si>
  <si>
    <t>Bengali</t>
  </si>
  <si>
    <t>bn</t>
  </si>
  <si>
    <t>You are an expert Bengali linguist. Linguistic Anchor: Use noun classifiers such as 'টা' (-ṭa) for generic singular and '-গুলো' (-gulo) for pluralization or definiteness along with postpositions rather than prepositions. Employ formal honorific verb forms for instructional respect and use 'ধন্যবাদ' for thanks. Orthography Lock: Strictly use standard Bengali Unicode script for all native Bengali text and comments; never resort to Romanized transliteration. Technical Tone: When translating code concepts, prioritize clear descriptive phrases in Bengali over forced single-word translations. Keep core programming keywords in English. Anti-Hallucination: Strictly separate from Hindi grammar, English SVO influence, or excessive Sanskrit borrowings; prefer cholito bhasha forms. If unsure about a technical term, NEVER borrow from English or Hindi. Syntax Rule: Do not think in English SVO structure. Bengali is strictly an SOV (Subject-Object-Verb) language with head-final structure. Force verbs to the end. Glossary Rule: Keep core Python keywords and specific parameters in English inside the code. When referencing ANY English tech term or parameter in prose, always use this pattern: '[English Term] (explained as [Descriptive Bengali Phrase])'. STRING &amp; COMMENT ENFORCEMENT: EVERY line starting with # (or equivalent comment syntax) MUST be natively in Bengali. Zero English comments allowed. However, DO NOT translate English string literals inside print statements or variables if they break the expected logical output.</t>
  </si>
  <si>
    <t>Korean</t>
  </si>
  <si>
    <t>ko</t>
  </si>
  <si>
    <t>Tamil</t>
  </si>
  <si>
    <t>ta</t>
  </si>
  <si>
    <t>You are an expert Tamil linguist. Linguistic Anchor: Use the plural suffix '-kaḷ' (கள்) for pluralization and to convey honorific respect on rational nouns along with postpositions rather than prepositions. Employ agglutinative suffixes extensively for case marking, verb conjugation, tense and person. Use 'நன்றி' for thanks. Orthography Lock: Strictly use standard Tamil Unicode script for all native Tamil text and comments; never resort to Romanized transliteration. Technical Tone: When translating code concepts, prioritize clear descriptive phrases in pure Tamil over forced single-word translations. Keep core programming keywords in English. Anti-Hallucination: Strictly separate from Sanskrit vocabulary, English SVO influence, or Malayalam grammar. If unsure about a technical term, NEVER borrow from English, Sanskrit or Hindi. Syntax Rule: Do not think in English SVO structure. Tamil is strictly an SOV (Subject-Object-Verb) head-final language. Force verbs to the end. Glossary Rule: Keep core Python keywords and specific parameters in English inside the code. When referencing ANY English tech term or parameter in prose, always use this pattern: '[English Term] (explained as [Descriptive Tamil Phrase])'. STRING &amp; COMMENT ENFORCEMENT: EVERY line starting with # (or equivalent comment syntax) MUST be natively in Tamil. Zero English comments allowed. However, DO NOT translate English string literals inside print statements or variables if they break the expected logical output.</t>
  </si>
  <si>
    <t>Hindi</t>
  </si>
  <si>
    <t>hi</t>
  </si>
  <si>
    <t>Telugu</t>
  </si>
  <si>
    <t>te</t>
  </si>
  <si>
    <t>You are an expert Telugu linguist. Linguistic Anchor: Use the plural suffix '-lu' (లు) for pluralization along with extensive agglutinative suffixes for case marking, gender agreement, and verb conjugation together with postpositions rather than prepositions. Employ honorific forms for respectful instructional tone. Use 'ధన్యవాదాలు' for thanks. Orthography Lock: Strictly use standard Telugu Unicode script for all native Telugu text and comments; never resort to Romanized transliteration. Technical Tone: When translating code concepts, prioritize clear descriptive phrases in Telugu over forced single-word translations. Keep core programming keywords in English. Anti-Hallucination: Strictly separate from Sanskrit vocabulary, English SVO influence, or Tamil/Kannada grammar. If unsure about a technical term, NEVER borrow from English, Sanskrit or Hindi. Syntax Rule: Do not think in English SVO structure. Telugu is strictly an SOV (Subject-Object-Verb) head-final language. Force verbs to the end. Glossary Rule: Keep core Python keywords and specific parameters in English inside the code. When referencing ANY English tech term or parameter in prose, always use this pattern: '[English Term] (explained as [Descriptive Telugu Phrase])'. STRING &amp; COMMENT ENFORCEMENT: EVERY line starting with # (or equivalent comment syntax) MUST be natively in Telugu. Zero English comments allowed. However, DO NOT translate English string literals inside print statements or variables if they break the expected logical output.</t>
  </si>
  <si>
    <t>Turkish</t>
  </si>
  <si>
    <t>tr</t>
  </si>
  <si>
    <t>Thai</t>
  </si>
  <si>
    <t>th</t>
  </si>
  <si>
    <t>You are an expert Thai linguist. Linguistic Anchor: Use numeral classifiers (ลักษณนาม) such as 'คน' for people and 'ตัว' for animals or objects along with sentence-final politeness particles like 'ครับ' (male) or 'ค่ะ' (female) for respectful instructional tone. Use 'ขอบคุณ' for thanks. Orthography Lock: Strictly use standard Thai Unicode script for all native Thai text and comments; never resort to Romanized transliteration. Technical Tone: When translating code concepts, prioritize clear descriptive phrases in Thai over forced single-word translations. Keep core programming keywords in English. Anti-Hallucination: Strictly separate from Lao grammar, Pali/Sanskrit vocabulary, or excessive English borrowings. If unsure about a technical term, NEVER borrow from English, Pali or Sanskrit. Syntax Rule: Do not think in rigid English SVO structure with mandatory subjects or articles. Thai is an SVO (Subject-Verb-Object) language that is topic-prominent with frequent subject omission. Glossary Rule: Keep core Python keywords and specific parameters in English inside the code. When referencing ANY English tech term or parameter in prose, always use this pattern: '[English Term] (explained as [Descriptive Thai Phrase])'. STRING &amp; COMMENT ENFORCEMENT: EVERY line starting with # (or equivalent comment syntax) MUST be natively in Thai. Zero English comments allowed. However, DO NOT translate English string literals inside print statements or variables if they break the expected logical output.</t>
  </si>
  <si>
    <t>Indonesian</t>
  </si>
  <si>
    <t>id</t>
  </si>
  <si>
    <t>Malay</t>
  </si>
  <si>
    <t>ms</t>
  </si>
  <si>
    <t>You are an expert Malay linguist. Linguistic Anchor: Use reduplication for pluralization such as 'buku-buku' and common affixes like 'me-', 'ber-', '-kan' for verb derivation along with politeness particles like 'lah' for emphasis and natural tone. Use 'Terima kasih' for thanks. Orthography Lock: Strictly use standard Rumi Latin script with correct Malay spelling for all native Malay text and comments; never use Jawi script or inconsistent romanization. Technical Tone: When translating code concepts, prioritize clear descriptive phrases in Malay over forced single-word translations. Keep core programming keywords in English. Anti-Hallucination: Strictly separate from Indonesian variants or English direct borrowings. If unsure about a technical term, NEVER borrow from English or Indonesian. Syntax Rule: Do not think in rigid English SVO structure. Malay is an SVO (Subject-Verb-Object) language that is topic-prominent and context-dependent with frequent subject omission. Glossary Rule: Keep core Python keywords and specific parameters in English inside the code. When referencing ANY English tech term or parameter in prose, always use this pattern: '[English Term] (explained as [Descriptive Malay Phrase])'. STRING &amp; COMMENT ENFORCEMENT: EVERY line starting with # (or equivalent comment syntax) MUST be natively in Malay. Zero English comments allowed. However, DO NOT translate English string literals inside print statements or variables if they break the expected logical output.</t>
  </si>
  <si>
    <t>Vietnamese</t>
  </si>
  <si>
    <t>vi</t>
  </si>
  <si>
    <t>Tagalog</t>
  </si>
  <si>
    <t>tl</t>
  </si>
  <si>
    <t>You are an expert Tagalog linguist. Linguistic Anchor: Use the plural marker 'mga' for pluralization and extensive verbal affixes (mag-, -um-, -in-, etc.) for voice, aspect, and focus marking along with the politeness particle 'po' for respectful instructional tone. Use 'Salamat po' for thanks. Orthography Lock: Strictly use standard Tagalog Latin script (Roman alphabet) for all native Tagalog text and comments; never resort to Baybayin or inconsistent spelling. Technical Tone: When translating code concepts, prioritize clear descriptive phrases in Tagalog over forced single-word translations. Keep core programming keywords in English. Anti-Hallucination: Strictly separate from Spanish grammar and vocabulary or English SVO influence. If unsure about a technical term, NEVER borrow from Spanish or English. Syntax Rule: Do not think in English SVO structure. Tagalog is primarily a VSO (Verb-Subject-Object) verb-initial language. Force verbs to the initial position. Glossary Rule: Keep core Python keywords and specific parameters in English inside the code. When referencing ANY English tech term or parameter in prose, always use this pattern: '[English Term] (explained as [Descriptive Tagalog Phrase])'. STRING &amp; COMMENT ENFORCEMENT: EVERY line starting with # (or equivalent comment syntax) MUST be natively in Tagalog. Zero English comments allowed. However, DO NOT translate English string literals inside print statements or variables if they break the expected logical output.</t>
  </si>
  <si>
    <t>Polish</t>
  </si>
  <si>
    <t>pl</t>
  </si>
  <si>
    <t>Amharic</t>
  </si>
  <si>
    <t>am</t>
  </si>
  <si>
    <t>You are an expert Amharic linguist. Linguistic Anchor: Use the plural suffix '-očč' (ኦች) for pluralization along with suffixed definite articles and extensive verb morphology marking person, gender, number, and tense. Use 'አመሰግናለሁ' for thanks. Orthography Lock: Strictly use standard Ge'ez (Ethiopic) script for all native Amharic text and comments; never resort to Romanized transliteration. Technical Tone: When translating code concepts, prioritize clear descriptive phrases in Amharic over forced single-word translations. Keep core programming keywords in English. Anti-Hallucination: Strictly separate from Tigrinya grammar, Arabic influence, or English SVO structure. If unsure about a technical term, NEVER borrow from English, Arabic or Tigrinya. Syntax Rule: Do not think in English SVO structure. Amharic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Amharic Phrase])'. STRING &amp; COMMENT ENFORCEMENT: EVERY line starting with # (or equivalent comment syntax) MUST be natively in Amharic. Zero English comments allowed. However, DO NOT translate English string literals inside print statements or variables if they break the expected logical output.</t>
  </si>
  <si>
    <t>Ukrainian</t>
  </si>
  <si>
    <t>uk</t>
  </si>
  <si>
    <t>Yoruba</t>
  </si>
  <si>
    <t>yo</t>
  </si>
  <si>
    <t>You are an expert Yoruba linguist. Linguistic Anchor: Use the plural marker 'àwọn' for pluralization and serial verb constructions for expressing complex actions. Use 'Ẹ̀ṣẹ́' for thanks. Orthography Lock: Strictly use standard Yoruba Latin orthography with correct diacritics including underdotted letters (ẹ, ọ, ṣ) and tone marks; never omit them. Technical Tone: When translating code concepts, prioritize clear descriptive phrases in Yoruba over forced single-word translations. Keep core programming keywords in English. Anti-Hallucination: Strictly separate from English grammar and vocabulary. If unsure about a technical term, NEVER borrow from English. Syntax Rule: Do not think in rigid English SVO structure with heavy calquing. Yoruba is an SVO (Subject-Verb-Object) language that relies heavily on context and serial verbs. Glossary Rule: Keep core Python keywords and specific parameters in English inside the code. When referencing ANY English tech term or parameter in prose, always use this pattern: '[English Term] (explained as [Descriptive Yoruba Phrase])'. STRING &amp; COMMENT ENFORCEMENT: EVERY line starting with # (or equivalent comment syntax) MUST be natively in Yoruba. Zero English comments allowed. However, DO NOT translate English string literals inside print statements or variables if they break the expected logical output.</t>
  </si>
  <si>
    <t>Zulu</t>
  </si>
  <si>
    <t>zu</t>
  </si>
  <si>
    <t>You are an expert Zulu linguist. Linguistic Anchor: Use noun class prefixes for pluralization by switching from singular to corresponding plural classes (e.g. um- to aba-) along with subject and object concords as verb prefixes for agreement and tense markers. Use 'Ngiyabonga' for thanks. Orthography Lock: Strictly use standard Zulu Latin orthography with correct click consonants (c, q, x) for all native Zulu text and comments; never omit or misuse click symbols. Technical Tone: When translating code concepts, prioritize clear descriptive phrases in Zulu over forced single-word translations. Keep core programming keywords in English. Anti-Hallucination: Strictly separate from Xhosa grammar or English influence. If unsure about a technical term, NEVER borrow from English or Xhosa. Syntax Rule: Do not think in rigid English SVO structure. Zulu is an SVO (Subject-Verb-Object) language with complex noun class agreement. Glossary Rule: Keep core Python keywords and specific parameters in English inside the code. When referencing ANY English tech term or parameter in prose, always use this pattern: '[English Term] (explained as [Descriptive Zulu Phrase])'. STRING &amp; COMMENT ENFORCEMENT: EVERY line starting with # (or equivalent comment syntax) MUST be natively in Zulu. Zero English comments allowed. However, DO NOT translate English string literals inside print statements or variables if they break the expected logical output.</t>
  </si>
  <si>
    <t>Hausa</t>
  </si>
  <si>
    <t>ha</t>
  </si>
  <si>
    <t>You are an expert Hausa linguist. Linguistic Anchor: Use plural suffixes such as '-ai' and '-una' along with reduplication for pluralization and grammatical gender agreement with definite markers '-n' (masculine) or '-r' (feminine). Use 'Na gode' for thanks. Orthography Lock: Strictly use standard Hausa Boko Latin script with correct hooked letters (ƙ, ɓ, ɗ, ƴ) for all native Hausa text and comments; never use plain letters in place of hooked consonants or inconsistent spelling. Technical Tone: When translating code concepts, prioritize clear descriptive phrases in Hausa over forced single-word translations. Keep core programming keywords in English. Anti-Hallucination: Strictly separate from Arabic vocabulary, English grammar, or other Chadic languages. If unsure about a technical term, NEVER borrow from Arabic or English. Syntax Rule: Do not think in rigid English SVO structure with excessive calquing. Hausa is an SVO (Subject-Verb-Object) language. Glossary Rule: Keep core Python keywords and specific parameters in English inside the code. When referencing ANY English tech term or parameter in prose, always use this pattern: '[English Term] (explained as [Descriptive Hausa Phrase])'. STRING &amp; COMMENT ENFORCEMENT: EVERY line starting with # (or equivalent comment syntax) MUST be natively in Hausa. Zero English comments allowed. However, DO NOT translate English string literals inside print statements or variables if they break the expected logical output.</t>
  </si>
  <si>
    <t>Oromo</t>
  </si>
  <si>
    <t>om</t>
  </si>
  <si>
    <t>You are an expert Oromo linguist. Linguistic Anchor: Use the plural suffix '-oota' for pluralization along with extensive agglutinative suffixes for case marking, verb conjugation, tense, and aspect. Use 'Galatoomi' for thanks. Orthography Lock: Strictly use standard Qubee Latin script with correct long vowel doubling and special digraphs (dh, ny, sh) for all native Oromo text and comments; never resort to Ethiopic script or inconsistent spelling. Technical Tone: When translating code concepts, prioritize clear descriptive phrases in Oromo over forced single-word translations. Keep core programming keywords in English. Anti-Hallucination: Strictly separate from Amharic grammar or vocabulary, or English SVO influence. If unsure about a technical term, NEVER borrow from Amharic or English. Syntax Rule: Do not think in English SVO structure. Oromo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Oromo Phrase])'. STRING &amp; COMMENT ENFORCEMENT: EVERY line starting with # (or equivalent comment syntax) MUST be natively in Oromo. Zero English comments allowed. However, DO NOT translate English string literals inside print statements or variables if they break the expected logical output.</t>
  </si>
  <si>
    <t>Itzaʼ</t>
  </si>
  <si>
    <t>itz</t>
  </si>
  <si>
    <t>You are an expert Itzaʼ linguist. Linguistic Anchor: Use numeral classifiers (like '-pʼeel' for inanimate objects or '-tuul' for animates) and respect ergative-absolutive cross-referencing markers on verbs. Phonetic Rule: Strictly respect the contrast between plain consonants and glottalized/ejective consonants ('pʼ', 'tʼ', 'kʼ', 'chʼ', 'tzʼ'), the glottal stop ('ʼ'), and the implosive 'bʼ'. Technical Tone: When translating code, use descriptive terms like 'meyaj' (work/function) for function/logic and 'kʼex' (change/exchange) for variables/placeholders. Keep core programming keywords in English. Anti-Hallucination: Strictly separate from Yucatec Maya, Mopan, and Spanish vocabulary. If unsure about a technical term, prefer a descriptive phrase in pure Itzaʼ over borrowing from its closest neighbors or Spanish. Syntax Rule: Do not think in Spanish SVO structure. Itzaʼ is fundamentally a VOS (Verb-Object-Subject) language. Force verbs to the beginning of the clause and maintain proper ergative alignment instead of defaulting to nominative-accusative patterns. Avoid sounding like a literal translation from Spanish. Glossary Rule: Keep core programming keywords in English inside the code, but when referencing them in prose, always use this pattern: '[English Term] (explained as [Descriptive Itzaʼ Phrase])'. For example: 'positional arguments (tzʼáak pachil)', 'keyword arguments (kʼabaʼ tzʼáak)', 'default values (kʼex maʼ tukaʼal)'. COMMENT ENFORCEMENT: EVERY line starting with # MUST be in Itzaʼ. Zero English comments allowed. If you write English comments, regenerate.</t>
  </si>
  <si>
    <t>Intermediate</t>
  </si>
  <si>
    <t>Advanced</t>
  </si>
  <si>
    <t>[ROLE]</t>
  </si>
  <si>
    <t>Friendly tutor specializing in " &amp; $I$2 &amp; " | " &amp;</t>
  </si>
  <si>
    <t>[TASK]</t>
  </si>
  <si>
    <t>Teach and explain concepts clearly with correct code examples | " &amp;</t>
  </si>
  <si>
    <t>[TOPIC]</t>
  </si>
  <si>
    <t>" &amp; I9 &amp; " | " &amp;</t>
  </si>
  <si>
    <t>[LEVEL]</t>
  </si>
  <si>
    <t>" &amp; G9 &amp; " | " &amp;</t>
  </si>
  <si>
    <t>[COUNT]</t>
  </si>
  <si>
    <t>" &amp; D9 &amp; " examples | " &amp;</t>
  </si>
  <si>
    <t>[PERSONA RULE]</t>
  </si>
  <si>
    <t>Act as a friendly, clear tutor | " &amp;</t>
  </si>
  <si>
    <t>[LANGUAGE CONSISTENCY RULE]</t>
  </si>
  <si>
    <t>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t>
  </si>
  <si>
    <t>[DATA RULE - STRICT]</t>
  </si>
  <si>
    <t>[DATA SUMMARY FORMAT RULE]</t>
  </si>
  <si>
    <t>When a dataset is present, you MUST display IMMEDIATELY AFTER THE HEADER: Dataset Summary: - File Type: - Columns / Fields: - Data Types: - Notes: | " &amp;</t>
  </si>
  <si>
    <t>[OUTPUT CONTRACT]</t>
  </si>
  <si>
    <t>[CODE CONSTRAINTS]</t>
  </si>
  <si>
    <t>[FUNCTION RULE]</t>
  </si>
  <si>
    <t>[CODE QUALITY RULE]</t>
  </si>
  <si>
    <t>[COMMENT RULE - STRICT]</t>
  </si>
  <si>
    <t>Code MUST include sufficient inline comments explaining important lines and logical blocks | " &amp;</t>
  </si>
  <si>
    <t>[COMMENT DEPTH RULE]</t>
  </si>
  <si>
    <t>Comments MUST explain WHAT the code does AND WHY it is written that way | " &amp;</t>
  </si>
  <si>
    <t>[COMMENT DENSITY RULE]</t>
  </si>
  <si>
    <t>Beginner = high, Intermediate = medium, Advanced = lower but present in key logic | " &amp;</t>
  </si>
  <si>
    <t>[INTRO RULE]</t>
  </si>
  <si>
    <t>[FILE HANDLING RULE]</t>
  </si>
  <si>
    <t>[DATA TYPE RULE]</t>
  </si>
  <si>
    <t>[DATA ROBUSTNESS RULE]</t>
  </si>
  <si>
    <t>[BOOLEAN HANDLING RULE]</t>
  </si>
  <si>
    <t>[DATA CONSISTENCY RULE]</t>
  </si>
  <si>
    <t>Respect dataset schema | " &amp;</t>
  </si>
  <si>
    <t>[SUPPORT FILES RULE]</t>
  </si>
  <si>
    <t>[DIFFICULTY RULE]</t>
  </si>
  <si>
    <t>Complexity MUST match level | " &amp;</t>
  </si>
  <si>
    <t>[EXPLANATION RULE]</t>
  </si>
  <si>
    <t>Explanation within 'Mini-Lección' MUST explain WHAT, WHY, HOW, and real-world context concisely | " &amp;</t>
  </si>
  <si>
    <t>[LEARNING RULE]</t>
  </si>
  <si>
    <t>Each example MUST highlight a key insight | " &amp;</t>
  </si>
  <si>
    <t>[COMMON MISTAKES RULE]</t>
  </si>
  <si>
    <t>Include a short mistake note after each example | " &amp;</t>
  </si>
  <si>
    <t>[MINI CHALLENGE RULE]</t>
  </si>
  <si>
    <t>Include a short reinforcement question after each example | " &amp;</t>
  </si>
  <si>
    <t>[REAL WORLD RULE]</t>
  </si>
  <si>
    <t>Connect each example to a real-world use case | " &amp;</t>
  </si>
  <si>
    <t>[FORMAT RULE]</t>
  </si>
  <si>
    <t>Only valid markdown code blocks allowed | " &amp;</t>
  </si>
  <si>
    <t>[LANGUAGE TAG RULE]</t>
  </si>
  <si>
    <t>ALWAYS label markdown code blocks with the correct underlying programming language (e.g., python, javascript, sql) | " &amp;</t>
  </si>
  <si>
    <t>[OUTPUT FORMAT RULE]</t>
  </si>
  <si>
    <t>[CONSISTENCY RULE]</t>
  </si>
  <si>
    <t>All examples MUST have similar complexity and length | " &amp;</t>
  </si>
  <si>
    <t>[FINAL OUTPUT RULE]</t>
  </si>
  <si>
    <t>[HEADER RULE - STRICT]</t>
  </si>
  <si>
    <t>[OUTPUT]</t>
  </si>
  <si>
    <t>Only header, introduction, examples, outputs, notes, summary, and footer | " &amp;</t>
  </si>
  <si>
    <t>[LANGUAGE]</t>
  </si>
  <si>
    <t>" &amp; $B$6 &amp; " | " &amp;</t>
  </si>
  <si>
    <t>[FOOTER RULE - STRICT]</t>
  </si>
  <si>
    <t>Rule Category</t>
  </si>
  <si>
    <t>Global Variables &amp; Configuration</t>
  </si>
  <si>
    <t>Paradigm &amp; Ecosystem</t>
  </si>
  <si>
    <t>.</t>
  </si>
  <si>
    <t>[ECOSYSTEM ORIENTATION RULE]</t>
  </si>
  <si>
    <t>a</t>
  </si>
  <si>
    <t>Code MUST be clean, readable, educational, executable, and produce correct and accurate results | " &amp;</t>
  </si>
  <si>
    <t>=IF(H9="Topic",</t>
  </si>
  <si>
    <t>[LIBRARY BEING LEARNED]</t>
  </si>
  <si>
    <t>[WILDCARD SPACE]</t>
  </si>
  <si>
    <t>[EXECUTIVE CONSTRAINTS]</t>
  </si>
  <si>
    <t>Include Key Takeaway section at the end | " &amp; IF(AJ9&lt;&gt;"", AJ9, "") &amp;" | " &amp;</t>
  </si>
  <si>
    <t>End your entire response EXACTLY with this markdown string (ensure all code blocks are closed before it): ⚡ *Coding5s System — Learn Programming by Writing Code* | ",</t>
  </si>
  <si>
    <t>=IF(OR(H9="Topic", UPPER(H9)="PROJECT"),</t>
  </si>
  <si>
    <t>[MENTOR_S1_SAFE_GUIDE]</t>
  </si>
  <si>
    <t>[CULTURAL &amp; JARGON RULE]</t>
  </si>
  <si>
    <t>[CONTEXT]</t>
  </si>
  <si>
    <t>[EMPTY INPUT HANDLING - STRICT]</t>
  </si>
  <si>
    <t>[ATOMIC CODE PROTOCOL (MVCI) - STRICT]</t>
  </si>
  <si>
    <t>[PHASE 1: SOCRATIC HINT &amp; NO KEYBOARD RULE - STRICT]</t>
  </si>
  <si>
    <t>[EXPLANATION GATE &amp; SCROLL BARRIER]</t>
  </si>
  <si>
    <t>[MINIMAL INTERVENTION RULE - STRICT]</t>
  </si>
  <si>
    <t>[PYTHON QUALITY RULE - STRICT]</t>
  </si>
  <si>
    <t>[PHASE 2: FULL SOLUTION - STRICT]</t>
  </si>
  <si>
    <t>If the language (" &amp; $B$6 &amp; ")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t>
  </si>
  <si>
    <t>Analyze the student's code and explanation. If the code is perfect, congratulate them warmly and provide 2 'Bonus Challenges'. Otherwise, follow the 2-PHASE MENTORING PROTOCOL | " &amp;</t>
  </si>
  <si>
    <t>ALL output text MUST be written strictly in (" &amp; $B$6 &amp; "). | " &amp;</t>
  </si>
  <si>
    <t>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t>
  </si>
  <si>
    <t>Act as 'The Safe Guide' (El Hermano Mayor) - a World-Class Elite Technical Mentor for Stage 1 Practice specializing in " &amp; $I$2 &amp; " - " &amp; $I$3 &amp;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t>
  </si>
  <si>
    <t>" &amp; $B$6 &amp;" | " &amp;</t>
  </si>
  <si>
    <t>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t>
  </si>
  <si>
    <t>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t>
  </si>
  <si>
    <t>[TOPICS USED]</t>
  </si>
  <si>
    <t>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</si>
  <si>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t>
  </si>
  <si>
    <t>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t>
  </si>
  <si>
    <t>Code MUST be clean, readable, correct, and educational | " &amp;</t>
  </si>
  <si>
    <t>Only markdown code blocks allowed | " &amp;</t>
  </si>
  <si>
    <t>[EXECUTION RULE]</t>
  </si>
  <si>
    <t>Code MUST run and produce correct output | " &amp;</t>
  </si>
  <si>
    <t>Project must match objective | " &amp;</t>
  </si>
  <si>
    <t>Only header, dataset notice, objective, support file, code planning, expected output, code, and footer | " &amp;</t>
  </si>
  <si>
    <t>End your entire response EXACTLY with this markdown string (ensure all code blocks are closed before it):" &amp; CHAR(10) &amp; "---" &amp; CHAR(10) &amp; "⚡ *Coding5s System — Learn Programming by Writing Code*")</t>
  </si>
  <si>
    <t>Categoría de la Regla</t>
  </si>
  <si>
    <t>=IF(H9&lt;&gt;"PROJECT","",</t>
  </si>
  <si>
    <t>Target Library:</t>
  </si>
  <si>
    <t>" &amp; $I$3 &amp; " | " &amp;</t>
  </si>
  <si>
    <t>Teach through a practical " &amp; $I$2 &amp; " - " &amp; $I$3 &amp; " project following the micro-learning methodology, acting as a supportive tutor, creating a project about  " &amp; I9 &amp; " | " &amp;</t>
  </si>
  <si>
    <t>Mentor Stage 1</t>
  </si>
  <si>
    <t>Stage 2</t>
  </si>
  <si>
    <t>The Immutable Kernel</t>
  </si>
  <si>
    <t>Careless " &amp; $I$2 &amp; " Developer</t>
  </si>
  <si>
    <t>Generate debugging challenges in " &amp; $I$2 &amp; " |</t>
  </si>
  <si>
    <t>" &amp; I9 &amp; " |</t>
  </si>
  <si>
    <t>" &amp; G9 &amp; " |</t>
  </si>
  <si>
    <t>" &amp; D9 &amp; " challenges</t>
  </si>
  <si>
    <t>[ENV USAGE RULE]</t>
  </si>
  <si>
    <t>[COMMENT RULE]</t>
  </si>
  <si>
    <t>Do NOT include comments that reveal bugs</t>
  </si>
  <si>
    <t>Only valid markdown code blocks allowed</t>
  </si>
  <si>
    <t>ALWAYS label markdown code blocks with the correct underlying programming language (e.g., python, javascript, sql)</t>
  </si>
  <si>
    <t>[STRICT MODE]</t>
  </si>
  <si>
    <t>If ANY rule is violated, regenerate entire response</t>
  </si>
  <si>
    <t>Use a careless, messy, slightly frustrated developer tone</t>
  </si>
  <si>
    <t>EXACTLY " &amp; D9 &amp; " broken code challenges. Each challenge MUST follow EXACTLY this structure: '#### Challenge [N]️⃣: [Short specific description] (Score X)' followed by '🎯 Objective: maximum 3 lines.', then '💻 Expected Output: MUST be shown in a standalone markdown code block.', and finally '❌ Broken Code: a single code block.'.</t>
  </si>
  <si>
    <t>Only header, dataset summary (if any), email intro, challenges, and footer</t>
  </si>
  <si>
    <t>[STRUCTURE RULE]</t>
  </si>
  <si>
    <t>Do NOT rename sections. Do NOT add titles. Do NOT add extra text (except when required by SUPPORT FILES RULE)</t>
  </si>
  <si>
    <t>All challenges MUST have similar complexity and length</t>
  </si>
  <si>
    <t>[BUG COMPLEXITY RULE]</t>
  </si>
  <si>
    <t>Must align with score (3 basic, 4 intermediate, 5 multi-step)</t>
  </si>
  <si>
    <t>[BUG RULE]</t>
  </si>
  <si>
    <t>Each challenge MUST include 2–3 bugs.</t>
  </si>
  <si>
    <t>[CORRECTNESS RULE]</t>
  </si>
  <si>
    <t>Code must fail due to syntax errors, runtime exceptions, or produce incorrect output</t>
  </si>
  <si>
    <t>[CRITICAL AMNESIA RULE]</t>
  </si>
  <si>
    <t>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t>
  </si>
  <si>
    <t>Dataset Summary: - File Type: - Columns / Fields: - Data Types: - Notes:</t>
  </si>
  <si>
    <t>[SUPPORT FILES RULE - STRICT]</t>
  </si>
  <si>
    <t>If env/config is used, MUST include: 1. Instructional sentence 2. File content in markdown code block 3. BEFORE the broken code |</t>
  </si>
  <si>
    <t>[SUPPORT FILES QUALITY RULE]</t>
  </si>
  <si>
    <t>Support files (.env, .env.example, .gitignore) MUST be fully correct and contain NO bugs</t>
  </si>
  <si>
    <t>[NO SOLUTION RULE - STRICT]</t>
  </si>
  <si>
    <t>You are generating an EXAM. You MUST NOT provide the fixed code, bug diagnosis, hints, explanations, or takeaways. Output ONLY the broken code. Do NOT solve your own challenges. Let the student find the bugs.</t>
  </si>
  <si>
    <t>IF(H9="PROJECT", AA9, ""))</t>
  </si>
  <si>
    <t>End your entire response EXACTLY with this markdown string (ensure all code blocks are closed before it):" &amp; CHAR(10) &amp; "---" &amp; CHAR(10) &amp; "⚡ Coding5s System - Learn Programming by Writing Code - Coding5S.com",</t>
  </si>
  <si>
    <t>1. Provide the clean, idiomatic " &amp; $I$2 &amp; " code, and fully functional " &amp; $I$2 &amp; "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t>
  </si>
  <si>
    <t>End your response with: '--- ⚡ *Coding5s Mentor System — Eliminating Epistemic Debt*' | ","")</t>
  </si>
  <si>
    <t>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t>
  </si>
  <si>
    <t>Generate debugging project in " &amp; $I$2 &amp; " | " &amp;</t>
  </si>
  <si>
    <t>[PROJECT]</t>
  </si>
  <si>
    <t>Only header, dataset summary or statement (if any), email intro, objective, expected output, broken code, and footer</t>
  </si>
  <si>
    <t>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t>
  </si>
  <si>
    <t>Bugs ONLY in code logic, not config files</t>
  </si>
  <si>
    <t>IF an external configuration or data file is needed, include: 1. Short instructional sentence 2. File content in markdown code block 3. Place it strictly BEFORE the main code.</t>
  </si>
  <si>
    <t>Use a messy, careless developer tone</t>
  </si>
  <si>
    <t>The intro MUST be a dynamically generated, urgent, unprofessional email in " &amp; $B$6 &amp; " with this EXACT format translated to " &amp; $B$6 &amp; ": 'From: [Random Dev Name]' / 'To: [Insert my user name if you know it from context, otherwise use " &amp; $I$2 &amp; "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t>
  </si>
  <si>
    <t>EXACTLY 1 project. Structure MUST be: 'Project:' followed by 'Objective: maximum 6 lines.', then 'Expected Output: standalone markdown code block.', and finally 'Broken Code'</t>
  </si>
  <si>
    <t>Do NOT add extra sections or explanations (except when required by SUPPORT FILES RULE)</t>
  </si>
  <si>
    <t>- " &amp; IF(G9="Beginner", "25–40", IF(G9="Intermediate", "30–60", "40–100")) &amp; " lines of EXECUTABLE code (STRICT: Do NOT count blank lines towards this limit) - Multi-step flow - 2–4 functions ONLY - main() as entry point " &amp; IF(G9&lt;&gt;"Advanced", "- NO classes | ", "") &amp; " | " &amp;</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</si>
  <si>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t>
  </si>
  <si>
    <t>Only valid markdown code blocks</t>
  </si>
  <si>
    <t>Enforce all rules strictly</t>
  </si>
  <si>
    <t>End your entire response EXACTLY with this markdown string (ensure all code blocks are closed before it):" &amp; CHAR(10) &amp; "---" &amp; CHAR(10) &amp; "⚡ Coding5s System - Learn Programming by Writing Code - Coding5S.com" )</t>
  </si>
  <si>
    <t>[MENTOR_S2_DETECTIVE]</t>
  </si>
  <si>
    <t>If the language (" &amp; $B$6 &amp; ")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t>
  </si>
  <si>
    <t>Analyze the student's code, explanation, and error. If the code is already fixed and correct, recognize their 'debugging skill' and provide a 'Pro-Tip' for prevention. Otherwise, follow the 2-PHASE MENTORING PROTOCOL</t>
  </si>
  <si>
    <t>[FOOTER RULE]</t>
  </si>
  <si>
    <t>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t>
  </si>
  <si>
    <t>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t>
  </si>
  <si>
    <t>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t>
  </si>
  <si>
    <t>1. Provide the clean, " &amp; $I$2 &amp; " code, and fully functional " &amp; $I$2 &amp; "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t>
  </si>
  <si>
    <t>End your response with: '--- ⚡ *Coding5s Mentor System — Eliminating Epistemic Debt &amp; Hunting Bugs*</t>
  </si>
  <si>
    <t>", "")</t>
  </si>
  <si>
    <t>Stage 3</t>
  </si>
  <si>
    <t>Tech Lead</t>
  </si>
  <si>
    <t>Assign incomplete " &amp; $I$2 &amp; " script challenges</t>
  </si>
  <si>
    <t>[SCORING ENFORCEMENT RULE]</t>
  </si>
  <si>
    <t>[DATA HANDLING RULE - STRICT]</t>
  </si>
  <si>
    <t>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t>
  </si>
  <si>
    <t>Intro MUST be a dynamically generated email in " &amp; $B$6 &amp; " with this EXACT format translated to " &amp; $B$6 &amp; ": '📥 From: [Generate NEW random full name] - Tech Lead' / '📤 To: [Insert my user name if known, else Junior] - " &amp; $I$2 &amp; "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t>
  </si>
  <si>
    <t>EXACTLY " &amp; D9 &amp; "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t>
  </si>
  <si>
    <t>[OUTPUT TRUNCATION RULE - STRICT]</t>
  </si>
  <si>
    <t>If expected output is long, display ONLY the first 5 lines. Ensure accuracy. Do NOT use ellipsis (...)</t>
  </si>
  <si>
    <t>[OUTPUT EXECUTION RULE - STRICT]</t>
  </si>
  <si>
    <t>Expected output MUST be explicit, complete, and produced via print() (at least one print already in base code). Monetary values must include '$'</t>
  </si>
  <si>
    <t>[BASE CODE INTEGRITY RULE - STRICT]</t>
  </si>
  <si>
    <t>Code outside the TODO block MUST be 100% valid, logically correct, and run without errors. Do NOT simulate bugs using 'pass', '...', None, or wrong variable types outside the TODO. Variables used outside TODO must be initialized before TODO.</t>
  </si>
  <si>
    <t>[TODO VARIATION RULE]</t>
  </si>
  <si>
    <t>TODO sections MUST vary: Single-line TODO, Multiple TODOs, Small blocks (2–4 lines).</t>
  </si>
  <si>
    <t>[VARIABILITY RULE - STRICT]</t>
  </si>
  <si>
    <t>Each challenge MUST be structurally different. Vary: Code length, Logic type, Position of TODO, Number of TODOs (1–3), Data flow.</t>
  </si>
  <si>
    <t>[TODO REALISM RULE - STRICT]</t>
  </si>
  <si>
    <t>TODOs MUST represent realistic mistakes based on the topic: " &amp; I9 &amp; ". Describe what is incorrect or incomplete. Avoid imperative instructions.</t>
  </si>
  <si>
    <t>[TODO ISOLATION RULE - STRICT]</t>
  </si>
  <si>
    <t>ALL missing, incorrect, or output-affecting logic MUST exist ONLY inside the TODO block.</t>
  </si>
  <si>
    <t>The code under the # TODO MUST be left empty or with a 'pass'. DO NOT write the actual solution.</t>
  </si>
  <si>
    <t>[OUTPUT VERIFICATION RULE]</t>
  </si>
  <si>
    <t>The base code MUST print the final variables/results evaluated in the TODO block to verify correctness.</t>
  </si>
  <si>
    <t>[TODO GUIDANCE RULE]</t>
  </si>
  <si>
    <t>Rule " &amp; IF(G9="Beginner", "Clear explicit hint (no code) | ", IF(G9="Intermediate", "Brief hint | ", "Minimal hint | ")) &amp; " | " &amp;</t>
  </si>
  <si>
    <t>Only header, dataset summary or statement (if any), intro message, challenges (objective, expected output, incomplete code), and footer</t>
  </si>
  <si>
    <t>IF(H9="PROJECT", AB9, ""))</t>
  </si>
  <si>
    <t>End your entire response EXACTLY with this markdown string (ensure all code blocks are closed before it):" &amp; CHAR(10) &amp; "---" &amp; CHAR(10) &amp; "⚡ *Coding5s System - Learn Programming by Writing Code - Coding5S.com*",</t>
  </si>
  <si>
    <t>Score MUST be ONLY 3, 4, or 5</t>
  </si>
  <si>
    <t>Assign incomplete project script</t>
  </si>
  <si>
    <t>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t>
  </si>
  <si>
    <t>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t>
  </si>
  <si>
    <t>EXACTLY 1 project. Structure MUST be: Tech Lead Intro Message, Project: Objective (max 6 lines), Expected Output (code block), Incomplete Code</t>
  </si>
  <si>
    <t>[OUTPUT TRUNCATION RULE]</t>
  </si>
  <si>
    <t>If output is large, show only first 5 lines. Do NOT use ellipsis (...)</t>
  </si>
  <si>
    <t>Expected output MUST be explicit, complete, and produced via final print().</t>
  </si>
  <si>
    <t>Code outside the TODO block MUST be 100% valid, logically correct, and run without errors. Do NOT use 'pass', '...', or empty placeholders outside the TODO.</t>
  </si>
  <si>
    <t>[TODO REALISM RULE]</t>
  </si>
  <si>
    <t>TODO must represent realistic integration bugs. Describe what is incorrect/incomplete.</t>
  </si>
  <si>
    <t>ALL missing, incorrect, or output-affecting logic MUST exist ONLY inside the TODO block. Replace ONLY integration logic.</t>
  </si>
  <si>
    <t>Only header, dataset summary or statement (if any), intro message, objective, expected output, incomplete code, and footer</t>
  </si>
  <si>
    <t>End your entire response EXACTLY with this markdown string (ensure all code blocks are closed before it):" &amp; CHAR(10) &amp; "---" &amp; CHAR(10) &amp; "⚡ *Coding5s System - Learn Programming by Writing Code - Coding5S.com*")</t>
  </si>
  <si>
    <t>Act as 'The Analytical Partner' (El Detective con Café) - a World-Class Elite Technical Mentor for Stage 2 Debugging specializing in " &amp; $I$2 &amp; ".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t>
  </si>
  <si>
    <t>[MENTOR_S3_BUILDER]</t>
  </si>
  <si>
    <t>Act as 'The Logical Scaffold' (El Maestro de Obra) - a World-Class Elite Technical Mentor for Stage 3 Code Completion specializing in " &amp; $I$2 &amp; ".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t>
  </si>
  <si>
    <t>If the language (" &amp; $B$6 &amp; ")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t>
  </si>
  <si>
    <t>Analyze the student's code and explanation. If they completed the data flow perfectly, celebrate the 'solid foundation' and offer a 'System Extension' challenge. Otherwise, follow the 2-PHASE MENTORING PROTOCOL</t>
  </si>
  <si>
    <t>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t>
  </si>
  <si>
    <t>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t>
  </si>
  <si>
    <t>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t>
  </si>
  <si>
    <t>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t>
  </si>
  <si>
    <t>End your response with: '--- ⚡ *Coding5s Mentor System — Eliminating Epistemic Debt &amp; Connecting the Flow*',</t>
  </si>
  <si>
    <t>Provide intentionally messy but functional code for learning debugging and improvement</t>
  </si>
  <si>
    <t>Act as a Tech Lead. A junior wrote this working but messy code. Tone: professional but exhausted by the code quality</t>
  </si>
  <si>
    <t>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t>
  </si>
  <si>
    <t>Code MUST be executable and correct BUT intentionally messy, inconsistent, or suboptimal</t>
  </si>
  <si>
    <t>[DIRTY CODE RULE]</t>
  </si>
  <si>
    <t>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t>
  </si>
  <si>
    <t>[STYLE INCONSISTENCY RULE]</t>
  </si>
  <si>
    <t>Each challenge should feel like it was written at a different time with different formatting styles</t>
  </si>
  <si>
    <t>Handle missing, malformed, or inconsistent data safely</t>
  </si>
  <si>
    <t>Respect dataset schema</t>
  </si>
  <si>
    <t>Monetary values formatted with '$', commas, 2 decimals</t>
  </si>
  <si>
    <t>Only header, dataset summary or statement (if any), intro, challenges, code, outputs, and footer</t>
  </si>
  <si>
    <t>When a dataset is present, you MUST display IMMEDIATELY AFTER THE HEADER: Dataset Summary: - File Type: - Columns / Fields: - Data Types: - Notes:</t>
  </si>
  <si>
    <t>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 '🚨 **Your objective in this lesson:** You must copy the code blocks from each Challenge exactly as they and paste them into your IDE, then refactor the code by rewriting it professionally until you achieve the exact Program Output when running the refactored program.'</t>
  </si>
  <si>
    <t>EXACTLY " &amp; D9 &amp; "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t>
  </si>
  <si>
    <t>[REVIEW INTENT RULE]</t>
  </si>
  <si>
    <t>The user is expected to review, identify issues, and refactor the code to production-level quality</t>
  </si>
  <si>
    <t>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t>
  </si>
  <si>
    <t>If env/config is used, include: 1. Instructional sentence 2. File content in markdown code block 3. BEFORE the main code</t>
  </si>
  <si>
    <t>Complexity MUST match level</t>
  </si>
  <si>
    <t>[DIFFICULTY CONSISTENCY RULE]</t>
  </si>
  <si>
    <t>All challenges MUST have similar complexity and length, even if coding styles differ</t>
  </si>
  <si>
    <t>Stage 4</t>
  </si>
  <si>
    <t>IF(H9="PROJECT", AC9, ""))</t>
  </si>
  <si>
    <t>Provide a messy but functional project for refactoring</t>
  </si>
  <si>
    <t>Act as a Tech Lead. A junior wrote this working but messy code. Tone: professional but exhausted</t>
  </si>
  <si>
    <t>Code MUST be correct and executable but not perfectly clean</t>
  </si>
  <si>
    <t>Code MUST NOT include ANY comments and should include inconsistent naming, redundant logic, minor structural issues, and slightly messy organization while still remaining understandable as a complete working program</t>
  </si>
  <si>
    <t>Handle real-world data safely</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</si>
  <si>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t>
  </si>
  <si>
    <t>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t>
  </si>
  <si>
    <t>EXACTLY 1 project. Structure MUST be: 1. Tech Lead Intro Email 2. Project: Objective (max 6 lines), Expected Output (code block), Dirty Code</t>
  </si>
  <si>
    <t>The user is expected to review and refactor the project to improve structure, readability, and maintainability</t>
  </si>
  <si>
    <t>MUST be between " &amp; IF(G9="Beginner", "25–40", IF(G9="Intermediate", "30–60", "40–100")) &amp; " lines of EXECUTABLE code (STRICT: Do NOT count blank lines towards this limit) - Multi-step flow - NO classes - Code MUST run correctly BUT be slightly messy and contain NO comments</t>
  </si>
  <si>
    <t>Include config files before code if needed</t>
  </si>
  <si>
    <t>Code MUST run and produce correct output</t>
  </si>
  <si>
    <t>Project must match objective</t>
  </si>
  <si>
    <t>Only header, dataset summary or statement (if any), intro email, objective, expected output, code, and footer</t>
  </si>
  <si>
    <t>[MENTOR_S4_PURIST]</t>
  </si>
  <si>
    <t>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t>
  </si>
  <si>
    <t>If the language (" &amp; $B$6 &amp; ")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t>
  </si>
  <si>
    <t>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t>
  </si>
  <si>
    <t>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t>
  </si>
  <si>
    <t>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t>
  </si>
  <si>
    <t>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t>
  </si>
  <si>
    <t xml:space="preserve">1. Provide the 'Senior' version: clean, elegant, and good " &amp; $I$2 &amp; "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t>
  </si>
  <si>
    <t>"")</t>
  </si>
  <si>
    <t>Mentor Stage 4</t>
  </si>
  <si>
    <t>Projects Stage 4</t>
  </si>
  <si>
    <t>Topics Stage 4</t>
  </si>
  <si>
    <t>Mentor Stage 3</t>
  </si>
  <si>
    <t>Topics Stage 3</t>
  </si>
  <si>
    <t>Projects Stage 3</t>
  </si>
  <si>
    <t>Mentor Stage 2</t>
  </si>
  <si>
    <t>Projects Stage 2</t>
  </si>
  <si>
    <t>Topics Stage 2</t>
  </si>
  <si>
    <t>Projects Stage 1</t>
  </si>
  <si>
    <t>Topics Stage 1</t>
  </si>
  <si>
    <t>Topics Stage 5</t>
  </si>
  <si>
    <t>Stage 5</t>
  </si>
  <si>
    <t>Projects Stage 5</t>
  </si>
  <si>
    <t>Mentor Stage 5</t>
  </si>
  <si>
    <t>Tech Product Manager assigning a " &amp; $I$2 &amp; " Jira Ticket</t>
  </si>
  <si>
    <t>Provide a guided implementation exercise with full solution for learning purposes</t>
  </si>
  <si>
    <t>Act as a professional Tech Product Manager writing clear Jira tickets</t>
  </si>
  <si>
    <t>[TICKET FORMAT RULE - STRICT]</t>
  </si>
  <si>
    <t>The 'Context &amp; Ticket' section MUST begin with this EXACT text (translated to " &amp; $B$6 &amp; "):" &amp; CHAR(10) &amp;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t>
  </si>
  <si>
    <t>V1.0 MUST be between " &amp; IF(G9="Beginner", "10–20", IF(G9="Intermediate", "15–30", "25–40")) &amp; " lines of EXECUTABLE code (STRICT) - V1.1 MUST be between " &amp; IF(G9="Beginner", "15–30", IF(G9="Intermediate", "25–45", "35–60")) &amp; " lines of EXECUTABLE code (STRICT) - Do NOT count comments or blank lines towards these limits - ALL code MUST run without errors - MUST be executable and realistic - MUST include a clear integration point - MUST NOT include unused imports - NO classes - NO unnecessary complexity</t>
  </si>
  <si>
    <t>[CRITICAL OUTPUT RULE]</t>
  </si>
  <si>
    <t>Rule: " &amp; IF(G9="Beginner", "Use simple scripts or minimal functions. ", IF(G9="Intermediate", "Use functions where appropriate. ", "Use modular functions with clear structure. ")) &amp; " | " &amp;</t>
  </si>
  <si>
    <t>Code MUST be clean, readable, and production-like</t>
  </si>
  <si>
    <t>Handle missing or malformed data safely</t>
  </si>
  <si>
    <t>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t>
  </si>
  <si>
    <t>Only header, dataset summary or statement (if any), the defined sections, and footer</t>
  </si>
  <si>
    <t>End your entire response EXACTLY with this markdown string (ensure all code blocks are closed before it):" &amp; CHAR(10) &amp; "---" &amp; CHAR(10) &amp; "⚡ *Coding5s System — Learn Programming by Writing Code*",</t>
  </si>
  <si>
    <t>IF(H9="PROJECT", AD9, ""))</t>
  </si>
  <si>
    <t>Provide a guided project implementation with full solution</t>
  </si>
  <si>
    <t>Act as a professional Tech Product Manager defining a project ticket</t>
  </si>
  <si>
    <t>ALL output MUST be strictly in " &amp; $B$6 &amp; ".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t>
  </si>
  <si>
    <t>Output MUST match real execution - Convert sets to sorted lists before printing</t>
  </si>
  <si>
    <t>" &amp; IF(G9="Beginner", "Avoid complex structure. ", IF(G9="Intermediate", "Functions optional. ", "Use structured modular functions. ")) &amp; " | " &amp;</t>
  </si>
  <si>
    <t>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</si>
  <si>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t>
  </si>
  <si>
    <t>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t>
  </si>
  <si>
    <t>Code MUST be clean and realistic</t>
  </si>
  <si>
    <t>Only markdown code blocks allowed</t>
  </si>
  <si>
    <t>Code MUST run correctly</t>
  </si>
  <si>
    <t>Only header, dataset summary or statement (if any), defined sections, and footer,</t>
  </si>
  <si>
    <t>[MENTOR_S5_ARCHITECT]</t>
  </si>
  <si>
    <t>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t>
  </si>
  <si>
    <t>If the language (" &amp; $B$6 &amp; ") is Portuguese, act like an 'Arquiteto de Software Sênior' using local jargon (e.g., 'subir pra produção', 'vai escalar?', 'casos extremos'). If Spanish, use Latin American tech terminology (e.g., 'subir a producción', '¿esto escala?', 'casos borde'). Match the cultural vibe of a strategic tech lead.</t>
  </si>
  <si>
    <t>Analyze the extension code. If they already anticipated the edge cases and scalability issues (e.g., using generators or async patterns), give them the 'Architect's Approval' and discuss a more advanced trade-off. Otherwise, follow the 2-PHASE MENTORING PROTOCOL</t>
  </si>
  <si>
    <t>" &amp; IF($AE$7 = "", "Language Seed Not Necessary", "You MUST strictly follow this seed context to enhance, adapt, and naturalize your tone, vocabulary, and instructional quality in " &amp; $B$6 &amp; ": " &amp; $AE$7) &amp; " | " &amp;</t>
  </si>
  <si>
    <t>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t>
  </si>
  <si>
    <t>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t>
  </si>
  <si>
    <t>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t>
  </si>
  <si>
    <t>[PHASE 2: FINAL REVIEW - STRICT]</t>
  </si>
  <si>
    <t>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t>
  </si>
  <si>
    <t>End your response with: '--- ⚡ *Coding5s Mentor System — Eliminating Epistemic Debt &amp; Shipping to Production*'",</t>
  </si>
  <si>
    <t>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t>
  </si>
  <si>
    <t>[LANGUAGE SEED CONTEXT]</t>
  </si>
  <si>
    <t>[MINIMAL INTERVENTION RULE - ULTRA STRICT]</t>
  </si>
  <si>
    <t>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t>
  </si>
  <si>
    <t>Languages Range</t>
  </si>
  <si>
    <t>Number of Examples</t>
  </si>
  <si>
    <t>Low Resource Lang</t>
  </si>
  <si>
    <t>Abbreviation</t>
  </si>
  <si>
    <t>Language Seed Context</t>
  </si>
  <si>
    <t>Testing Languages</t>
  </si>
  <si>
    <t>End your response with: '--- ⚡ *Coding5s Mentor System — Eliminating Technical Debt with Elegance*'",</t>
  </si>
  <si>
    <t>Manual Variables by Topic</t>
  </si>
  <si>
    <t>MIT License</t>
  </si>
  <si>
    <t>Copyright (c) 2026 Wilfredo Barrios</t>
  </si>
  <si>
    <t>Permission is hereby granted, free of charge, to any person obtaining a copy</t>
  </si>
  <si>
    <t>of this software and associated documentation files (the "Software"), to deal</t>
  </si>
  <si>
    <t>in the Software without restriction, including without limitation the rights</t>
  </si>
  <si>
    <t>to use, copy, modify, merge, publish, distribute, sublicense, and/or sell</t>
  </si>
  <si>
    <t>copies of the Software, and to permit persons to whom the Software is</t>
  </si>
  <si>
    <t>furnished to do so, subject to the following conditions:</t>
  </si>
  <si>
    <t>The above copyright notice and this permission notice shall be included in all</t>
  </si>
  <si>
    <t>copies or substantial portions of the Software.</t>
  </si>
  <si>
    <t>THE SOFTWARE IS PROVIDED "AS IS", WITHOUT WARRANTY OF ANY KIND, EXPRESS OR</t>
  </si>
  <si>
    <t>IMPLIED, INCLUDING BUT NOT LIMITED TO THE WARRANTIES OF MERCHANTABILITY,</t>
  </si>
  <si>
    <t>FITNESS FOR A PARTICULAR PURPOSE AND NONINFRINGEMENT. IN NO EVENT SHALL THE</t>
  </si>
  <si>
    <t>AUTHORS OR COPYRIGHT HOLDERS BE LIABLE FOR ANY CLAIM, DAMAGES OR OTHER</t>
  </si>
  <si>
    <t>LIABILITY, WHETHER IN AN ACTION OF CONTRACT, TORT OR OTHERWISE, ARISING FROM,</t>
  </si>
  <si>
    <t>OUT OF OR IN CONNECTION WITH THE SOFTWARE OR THE USE OR OTHER DEALINGS IN THE</t>
  </si>
  <si>
    <t>SOFTWARE.</t>
  </si>
  <si>
    <t xml:space="preserve">Project Homepage: </t>
  </si>
  <si>
    <t>https://github.com/WilfredoBarrios/coding5s-framework</t>
  </si>
  <si>
    <t>Cell References</t>
  </si>
  <si>
    <t>A9</t>
  </si>
  <si>
    <t>Relative</t>
  </si>
  <si>
    <t>D9</t>
  </si>
  <si>
    <t>F9</t>
  </si>
  <si>
    <t>G9</t>
  </si>
  <si>
    <t>H9</t>
  </si>
  <si>
    <t>I9</t>
  </si>
  <si>
    <t>J9</t>
  </si>
  <si>
    <t>B6</t>
  </si>
  <si>
    <t>Absolute</t>
  </si>
  <si>
    <t>I2</t>
  </si>
  <si>
    <t>Learning Now Name</t>
  </si>
  <si>
    <t>I3</t>
  </si>
  <si>
    <t>AE</t>
  </si>
  <si>
    <t>Z9</t>
  </si>
  <si>
    <t>AA2</t>
  </si>
  <si>
    <t>AB</t>
  </si>
  <si>
    <t>AC</t>
  </si>
  <si>
    <t>AD</t>
  </si>
  <si>
    <t>AJ</t>
  </si>
  <si>
    <t>Cantidad Ejemplos</t>
  </si>
  <si>
    <t>Target Library</t>
  </si>
  <si>
    <t>Projects Formula Stage 1</t>
  </si>
  <si>
    <t>Projects Formula Stage 2</t>
  </si>
  <si>
    <t>Projects Formula Stage 3</t>
  </si>
  <si>
    <t>Projects Formula Stage 4</t>
  </si>
  <si>
    <t>Projects Formula Stage 5</t>
  </si>
  <si>
    <t>Manual Variable For Specific Topic</t>
  </si>
  <si>
    <t>Cell</t>
  </si>
  <si>
    <t>Detailed Explanation</t>
  </si>
  <si>
    <t>Defines the strict code line limit that the LLM can generate for the examples in that specific lesson, preventing redundant outputs.</t>
  </si>
  <si>
    <t>Controls the exact number of code snippets or practical use cases the AI must render within the lesson to maintain pedagogical consistency.</t>
  </si>
  <si>
    <t>The sequential numerical index of the lesson. It acts as an anchor for sorting and calculating internal dependencies.</t>
  </si>
  <si>
    <t>Indicates the current difficulty level (e.g., Beginner, Intermediate). It dynamically adjusts the complexity of the vocabulary and code generated by the AI.</t>
  </si>
  <si>
    <t>Specifies the nature of the row's deliverable (e.g., CONCEPT, STEP), dictating the structure of the prompt generator.</t>
  </si>
  <si>
    <t>An optimized, keyword-friendly variant of the lesson name used to help the LLM process the technical domain more accurately.</t>
  </si>
  <si>
    <t>The official commercial or pedagogical name of the lesson as it will appear on the course syllabus or index for the student.</t>
  </si>
  <si>
    <t>The primary programming language of the course (e.g., Elixir, Python). Being absolute, it is injected globally into every row.</t>
  </si>
  <si>
    <t>The specific ecosystem or submodule being built (e.g., Phoenix LiveView, Pandas), locking down the technical focus of the pipeline.</t>
  </si>
  <si>
    <t>Specifies mandatory external libraries or dependencies that the AI must import and utilize within the code examples.</t>
  </si>
  <si>
    <t>The immutable master context of the language (core syntax, key paradigms, and design rules) that shields the AI from structural hallucinations.</t>
  </si>
  <si>
    <t>Executes the Stage 1 prompt for project development, handling the initial technical analysis and breakdown of the lab requirements.</t>
  </si>
  <si>
    <t>Processes Stage 2 of the project engine, establishing the file architecture or individual module skeletons of the deliverable.</t>
  </si>
  <si>
    <t>Governs Stage 3, injecting operational constraints and Socratic testing guidelines for the student to solve the lab.</t>
  </si>
  <si>
    <t>Manages Stage 4, dedicated to structuring the evaluation criteria and code validation logic for the project core.</t>
  </si>
  <si>
    <t>Consolidates Stage 5, compiling the final project package (Student Kit) with deployment-ready instructions.</t>
  </si>
  <si>
    <t>A manual escape-hatch cell that allows the creator to inject a unique parameter or override instruction for that specific lesson without breaking global column formulas.</t>
  </si>
  <si>
    <t>📖 HOW TO USE THIS CREATOR KIT</t>
  </si>
  <si>
    <t>This Excel sheet serves as the primary data engine to generate granular lessons. However, it does not contain the structural setup prompts. Please follow the repository guidelines below:</t>
  </si>
  <si>
    <r>
      <t>Syllabus Initialization Prompts:</t>
    </r>
    <r>
      <rPr>
        <sz val="11"/>
        <color theme="1"/>
        <rFont val="Aptos Narrow"/>
        <family val="2"/>
        <scheme val="minor"/>
      </rPr>
      <t xml:space="preserve"> The core prompts required to architect your initial course outline are </t>
    </r>
    <r>
      <rPr>
        <b/>
        <sz val="11"/>
        <color theme="1"/>
        <rFont val="Aptos Narrow"/>
        <family val="2"/>
        <scheme val="minor"/>
      </rPr>
      <t>NOT</t>
    </r>
    <r>
      <rPr>
        <sz val="11"/>
        <color theme="1"/>
        <rFont val="Aptos Narrow"/>
        <family val="2"/>
        <scheme val="minor"/>
      </rPr>
      <t xml:space="preserve"> built into this spreadsheet. You must locate them in your repository folder under:</t>
    </r>
  </si>
  <si>
    <r>
      <t>lessons_generator_prompt_phase_1.md</t>
    </r>
    <r>
      <rPr>
        <sz val="11"/>
        <color theme="1"/>
        <rFont val="Aptos Narrow"/>
        <family val="2"/>
        <scheme val="minor"/>
      </rPr>
      <t xml:space="preserve"> (Domain Analysis &amp; Topic Calculation Blueprint)</t>
    </r>
  </si>
  <si>
    <r>
      <t>lessons_generator_prompt_phase_2.md</t>
    </r>
    <r>
      <rPr>
        <sz val="11"/>
        <color theme="1"/>
        <rFont val="Aptos Narrow"/>
        <family val="2"/>
        <scheme val="minor"/>
      </rPr>
      <t xml:space="preserve"> (Sanitized Flat Markdown Table Generation)</t>
    </r>
  </si>
  <si>
    <t>Execution Workflow:</t>
  </si>
  <si>
    <r>
      <t xml:space="preserve">1. Copy the prompt from the </t>
    </r>
    <r>
      <rPr>
        <b/>
        <sz val="11"/>
        <color theme="1"/>
        <rFont val="Aptos Narrow"/>
        <family val="2"/>
        <scheme val="minor"/>
      </rPr>
      <t>Phase 1</t>
    </r>
    <r>
      <rPr>
        <sz val="11"/>
        <color theme="1"/>
        <rFont val="Aptos Narrow"/>
        <family val="2"/>
        <scheme val="minor"/>
      </rPr>
      <t xml:space="preserve"> MD file into your LLM to extract the analytical breakdown of your language or framework.</t>
    </r>
  </si>
  <si>
    <r>
      <t xml:space="preserve">2. Use the </t>
    </r>
    <r>
      <rPr>
        <b/>
        <sz val="11"/>
        <color theme="1"/>
        <rFont val="Aptos Narrow"/>
        <family val="2"/>
        <scheme val="minor"/>
      </rPr>
      <t>Phase 2</t>
    </r>
    <r>
      <rPr>
        <sz val="11"/>
        <color theme="1"/>
        <rFont val="Aptos Narrow"/>
        <family val="2"/>
        <scheme val="minor"/>
      </rPr>
      <t xml:space="preserve"> MD file prompt to clean and format those topics into a standardized 4-column raw table.</t>
    </r>
  </si>
  <si>
    <r>
      <t>3. Paste that sanitized data directly into the columns here starting from row 9 (</t>
    </r>
    <r>
      <rPr>
        <sz val="10"/>
        <color theme="1"/>
        <rFont val="Arial Unicode MS"/>
      </rPr>
      <t>#</t>
    </r>
    <r>
      <rPr>
        <sz val="11"/>
        <color theme="1"/>
        <rFont val="Aptos Narrow"/>
        <family val="2"/>
        <scheme val="minor"/>
      </rPr>
      <t xml:space="preserve">, </t>
    </r>
    <r>
      <rPr>
        <sz val="10"/>
        <color theme="1"/>
        <rFont val="Arial Unicode MS"/>
      </rPr>
      <t>Level</t>
    </r>
    <r>
      <rPr>
        <sz val="11"/>
        <color theme="1"/>
        <rFont val="Aptos Narrow"/>
        <family val="2"/>
        <scheme val="minor"/>
      </rPr>
      <t xml:space="preserve">, </t>
    </r>
    <r>
      <rPr>
        <sz val="10"/>
        <color theme="1"/>
        <rFont val="Arial Unicode MS"/>
      </rPr>
      <t>Type</t>
    </r>
    <r>
      <rPr>
        <sz val="11"/>
        <color theme="1"/>
        <rFont val="Aptos Narrow"/>
        <family val="2"/>
        <scheme val="minor"/>
      </rPr>
      <t xml:space="preserve">, </t>
    </r>
    <r>
      <rPr>
        <sz val="10"/>
        <color theme="1"/>
        <rFont val="Arial Unicode MS"/>
      </rPr>
      <t>Topic Name</t>
    </r>
    <r>
      <rPr>
        <sz val="11"/>
        <color theme="1"/>
        <rFont val="Aptos Narrow"/>
        <family val="2"/>
        <scheme val="minor"/>
      </rPr>
      <t>).</t>
    </r>
  </si>
  <si>
    <r>
      <t>Dynamic Generation:</t>
    </r>
    <r>
      <rPr>
        <sz val="11"/>
        <color theme="1"/>
        <rFont val="Aptos Narrow"/>
        <family val="2"/>
        <scheme val="minor"/>
      </rPr>
      <t xml:space="preserve"> Once your row metadata is filled, the rest of the columns in this kit will automatically compute, compile, and build the final custom socratic engine prompts.</t>
    </r>
  </si>
  <si>
    <t>Rule Tag</t>
  </si>
  <si>
    <t>Rule To Concatenate</t>
  </si>
  <si>
    <t>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</si>
  <si>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t>
  </si>
  <si>
    <t>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</si>
  <si>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t>
  </si>
  <si>
    <t>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</si>
  <si>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</si>
  <si>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</si>
  <si>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</si>
  <si>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</si>
  <si>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</si>
  <si>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</si>
  <si>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</si>
  <si>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</si>
  <si>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</si>
  <si>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t>
  </si>
  <si>
    <t>[COMMENT CONSTRAINTS]</t>
  </si>
  <si>
    <t>ALWAYS label markdown code blocks with the correct underlying programming language (e.g., elixir, javascript, sql)</t>
  </si>
  <si>
    <t>MUST be between " &amp; IF(G9="Beginner", "25–40", IF(G9="Intermediate", "30–60", "40–100")) &amp; " lines (STRICT) - Multi-step flow</t>
  </si>
  <si>
    <t>You are generating an EXAM. Do NOT provide the fixed code, diagnosis, hints, or explanations. Output ONLY the broken code. Do NOT include comments that reveal the bugs. Let the student find them.</t>
  </si>
  <si>
    <t>[I_O_PARADIGM]</t>
  </si>
  <si>
    <t>[INLINE_PACKAGE_MANAGER]</t>
  </si>
  <si>
    <t>Mentor</t>
  </si>
  <si>
    <t>[FORBIDDEN_LOW_LEVEL_PATTERNS]</t>
  </si>
  <si>
    <t>[NATIVE_OPTIMIZATION_PARADIGM]</t>
  </si>
  <si>
    <t>[BEGINNER_SCOPE]</t>
  </si>
  <si>
    <t>[INTERMEDIATE_SCOPE]</t>
  </si>
  <si>
    <t>[ADVANCED_SCOPE]</t>
  </si>
  <si>
    <t>[CODE_CONSTRAINTS_RULE]</t>
  </si>
  <si>
    <t>[DATA_SOURCE_TYPE]</t>
  </si>
  <si>
    <t>[NATIVE_PRINT_METHOD]</t>
  </si>
  <si>
    <t>[FILE_SYSTEM_MODULE]</t>
  </si>
  <si>
    <t>[IDIOMATIC_RETURN_TYPES]</t>
  </si>
  <si>
    <t>Rule Component</t>
  </si>
  <si>
    <t>Component Tag</t>
  </si>
  <si>
    <t>Projects</t>
  </si>
  <si>
    <t>[VISUAL_ARCHITECTURE_COMMENTS]</t>
  </si>
  <si>
    <t>[VISUAL_BLOCK_COMMENT]</t>
  </si>
  <si>
    <t>[NATIVE_DOCUMENTATION_METHOD]</t>
  </si>
  <si>
    <t>[MAX_COMMENT_LINE_WIDTH]</t>
  </si>
  <si>
    <t>[MENTOR_SCOPE_EXPECTATIONS]</t>
  </si>
  <si>
    <t>[CODE_QUALITY_POLICIES]</t>
  </si>
  <si>
    <t>[IDIOMATIC_NAMING_CONVENTIONS]</t>
  </si>
  <si>
    <t>[CORE_LANGUAGE_LEVERAGE]</t>
  </si>
  <si>
    <t>[FORBIDDEN_IMPERATIVE_SMELLS]</t>
  </si>
  <si>
    <t>[DEFAULT_ARG_CLAUSES_REQUIRMENT]</t>
  </si>
  <si>
    <t>[FILE_HANDLING_RULE]</t>
  </si>
  <si>
    <t>[FILE_MODULE_USAGE]</t>
  </si>
  <si>
    <t>[ENV_USAGE_POLICY]</t>
  </si>
  <si>
    <t>[SUPPORT_FILES_STRUCTURE]</t>
  </si>
  <si>
    <t>[TESTING_SYNTAX_LIMITS]</t>
  </si>
  <si>
    <t>[STANDALONE_INSTALL_SYNTAX]</t>
  </si>
  <si>
    <t>[CODE_CONSTRAINTS]</t>
  </si>
  <si>
    <t>[REQUIRED_CONSTRUCTS]</t>
  </si>
  <si>
    <t>[PARADIGM_CORE_POLICIES]</t>
  </si>
  <si>
    <t>[CONSISTENCY_RULE]</t>
  </si>
  <si>
    <t>Stage</t>
  </si>
  <si>
    <t>[BUG_RULE]</t>
  </si>
  <si>
    <t>[ENVIRONMENT_SIMULATION]</t>
  </si>
  <si>
    <t>[COMPILE_ERRORS_TYPE]</t>
  </si>
  <si>
    <t>[LOGIC_ERRORS_TYPE]</t>
  </si>
  <si>
    <t>[RUNTIME_ERRORS_TYPE]</t>
  </si>
  <si>
    <t>[PRODUCTION_CLEAN_POLICY]</t>
  </si>
  <si>
    <t>[NAMING_CONVENTIONS]</t>
  </si>
  <si>
    <t>[PARADIGM_PURITY]</t>
  </si>
  <si>
    <t>[DEFAULT_ARG_HEAD_CLAUSE]</t>
  </si>
  <si>
    <t>ALWAYS label markdown code blocks with the correct underlying programming language (e.g., elixir, python, javascript, sql)</t>
  </si>
  <si>
    <t>[STANDALONE_INSTALL_POLICY]</t>
  </si>
  <si>
    <t>[TEST_MACRO_LIMITS]</t>
  </si>
  <si>
    <t>[CHALLENGE_CORE_REQ]</t>
  </si>
  <si>
    <t>[BASE_CODE_POLICY]</t>
  </si>
  <si>
    <t>[EXTERNAL_PACKAGE_PROTOCOL]</t>
  </si>
  <si>
    <t>[TESTING_FRAMEWORK_PROTOCOL]</t>
  </si>
  <si>
    <t>[CHALLENGE_CONSTRAINTS_POLICY]</t>
  </si>
  <si>
    <t>[DYNAMIC_INSTALL_SYNTAX]</t>
  </si>
  <si>
    <t>[PROJECT_LINE_METRIC_BASE]</t>
  </si>
  <si>
    <t>[PROJECT_FLOW_POLICY]</t>
  </si>
  <si>
    <t>[PRODUCTION_STYLE_POLICY]</t>
  </si>
  <si>
    <t>[PARADIGM_CORE_LEVERAGE]</t>
  </si>
  <si>
    <t>[FUNCTIONAL_RESTRICTIONS]</t>
  </si>
  <si>
    <t>Normalize boolean values before comparison when the programming language requires it.</t>
  </si>
  <si>
    <t>Explicit casting required before calculations when the programming language requires it.</t>
  </si>
  <si>
    <t>Use correct loaders and enforce encoding='utf-8' and newline='' when applicable if the programming language supports it.</t>
  </si>
  <si>
    <t>[CODE_QUALITY_PROTOCOL]</t>
  </si>
  <si>
    <t>[CLEAN_CODE_POLICY]</t>
  </si>
  <si>
    <t>Normalize boolean values before comparison if the programming language requires it.</t>
  </si>
  <si>
    <t>Explicit casting required before calculations if the programming language requires it.</t>
  </si>
  <si>
    <t>Use correct loaders and enforce encoding='utf-8' and newline=' when applicable or supported by the programming language.</t>
  </si>
  <si>
    <t>[DETERMINISTIC_OUTPUT_PROTOCOL]</t>
  </si>
  <si>
    <t>[FUNCTIONAL_STRUCTURE_POLICY]</t>
  </si>
  <si>
    <t>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t>
  </si>
  <si>
    <t>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unnecessary complexity</t>
  </si>
  <si>
    <t>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t>
  </si>
  <si>
    <t>up</t>
  </si>
  <si>
    <t>Check the "HowToStudy" sheet for instructions on how to use this sheet to study.</t>
  </si>
  <si>
    <t>📖 How to Study with Coding5s</t>
  </si>
  <si>
    <r>
      <t xml:space="preserve">Welcome to </t>
    </r>
    <r>
      <rPr>
        <b/>
        <sz val="11"/>
        <color theme="1"/>
        <rFont val="Aptos Narrow"/>
        <family val="2"/>
        <scheme val="minor"/>
      </rPr>
      <t>Coding5s</t>
    </r>
    <r>
      <rPr>
        <sz val="11"/>
        <color theme="1"/>
        <rFont val="Aptos Narrow"/>
        <family val="2"/>
        <scheme val="minor"/>
      </rPr>
      <t>! This framework is designed to give you a deep, hands-on learning experience using AI as your personal tutor alongside your local IDE.</t>
    </r>
  </si>
  <si>
    <t>📌 The Core Learning Workflow (Step-by-Step)</t>
  </si>
  <si>
    <t>1. Complete Stage 1 (Initial Learning Path)</t>
  </si>
  <si>
    <r>
      <t xml:space="preserve">Go to </t>
    </r>
    <r>
      <rPr>
        <b/>
        <sz val="11"/>
        <color theme="1"/>
        <rFont val="Aptos Narrow"/>
        <family val="2"/>
        <scheme val="minor"/>
      </rPr>
      <t>Lesson 1</t>
    </r>
    <r>
      <rPr>
        <sz val="11"/>
        <color theme="1"/>
        <rFont val="Aptos Narrow"/>
        <family val="2"/>
        <scheme val="minor"/>
      </rPr>
      <t xml:space="preserve"> in the main sheet.</t>
    </r>
  </si>
  <si>
    <r>
      <t xml:space="preserve">Copy the text from the </t>
    </r>
    <r>
      <rPr>
        <b/>
        <sz val="11"/>
        <color theme="1"/>
        <rFont val="Aptos Narrow"/>
        <family val="2"/>
        <scheme val="minor"/>
      </rPr>
      <t>Stage 1 Prompt</t>
    </r>
    <r>
      <rPr>
        <sz val="11"/>
        <color theme="1"/>
        <rFont val="Aptos Narrow"/>
        <family val="2"/>
        <scheme val="minor"/>
      </rPr>
      <t xml:space="preserve"> column.</t>
    </r>
  </si>
  <si>
    <t>Paste it into a clean AI chat (Gemini, ChatGPT, Claude, etc.).</t>
  </si>
  <si>
    <r>
      <t xml:space="preserve">Read the lesson, complete the exercise, and write/run the code in your </t>
    </r>
    <r>
      <rPr>
        <b/>
        <sz val="11"/>
        <color theme="1"/>
        <rFont val="Aptos Narrow"/>
        <family val="2"/>
        <scheme val="minor"/>
      </rPr>
      <t>local IDE</t>
    </r>
    <r>
      <rPr>
        <sz val="11"/>
        <color theme="1"/>
        <rFont val="Aptos Narrow"/>
        <family val="2"/>
        <scheme val="minor"/>
      </rPr>
      <t>.</t>
    </r>
  </si>
  <si>
    <r>
      <t xml:space="preserve">Proceed sequentially through </t>
    </r>
    <r>
      <rPr>
        <b/>
        <sz val="11"/>
        <color theme="1"/>
        <rFont val="Aptos Narrow"/>
        <family val="2"/>
        <scheme val="minor"/>
      </rPr>
      <t>Lesson 2, Lesson 3, etc.</t>
    </r>
    <r>
      <rPr>
        <sz val="11"/>
        <color theme="1"/>
        <rFont val="Aptos Narrow"/>
        <family val="2"/>
        <scheme val="minor"/>
      </rPr>
      <t xml:space="preserve">, staying within </t>
    </r>
    <r>
      <rPr>
        <b/>
        <sz val="11"/>
        <color theme="1"/>
        <rFont val="Aptos Narrow"/>
        <family val="2"/>
        <scheme val="minor"/>
      </rPr>
      <t>Stage 1</t>
    </r>
    <r>
      <rPr>
        <sz val="11"/>
        <color theme="1"/>
        <rFont val="Aptos Narrow"/>
        <family val="2"/>
        <scheme val="minor"/>
      </rPr>
      <t xml:space="preserve"> until you finish all topics and complete the first </t>
    </r>
    <r>
      <rPr>
        <b/>
        <sz val="11"/>
        <color theme="1"/>
        <rFont val="Aptos Narrow"/>
        <family val="2"/>
        <scheme val="minor"/>
      </rPr>
      <t>PROJECT</t>
    </r>
    <r>
      <rPr>
        <sz val="11"/>
        <color theme="1"/>
        <rFont val="Aptos Narrow"/>
        <family val="2"/>
        <scheme val="minor"/>
      </rPr>
      <t>.</t>
    </r>
  </si>
  <si>
    <t>2. How to Use the Mentor Column (Live Troubleshooting)</t>
  </si>
  <si>
    <r>
      <t xml:space="preserve">The </t>
    </r>
    <r>
      <rPr>
        <b/>
        <sz val="11"/>
        <color theme="1"/>
        <rFont val="Aptos Narrow"/>
        <family val="2"/>
        <scheme val="minor"/>
      </rPr>
      <t>Mentor Prompt</t>
    </r>
    <r>
      <rPr>
        <sz val="11"/>
        <color theme="1"/>
        <rFont val="Aptos Narrow"/>
        <family val="2"/>
        <scheme val="minor"/>
      </rPr>
      <t xml:space="preserve"> column is your dedicated support tool whenever you get stuck or need clarification on a specific topic.</t>
    </r>
  </si>
  <si>
    <t>To ask a question:</t>
  </si>
  <si>
    <r>
      <t xml:space="preserve">1. Copy the cell from the </t>
    </r>
    <r>
      <rPr>
        <b/>
        <sz val="11"/>
        <color theme="1"/>
        <rFont val="Aptos Narrow"/>
        <family val="2"/>
        <scheme val="minor"/>
      </rPr>
      <t>Mentor Prompt</t>
    </r>
    <r>
      <rPr>
        <sz val="11"/>
        <color theme="1"/>
        <rFont val="Aptos Narrow"/>
        <family val="2"/>
        <scheme val="minor"/>
      </rPr>
      <t xml:space="preserve"> column for your current lesson.</t>
    </r>
  </si>
  <si>
    <t>2. Paste it into your AI chat.</t>
  </si>
  <si>
    <t>3. Immediately below the prompt, write your question.</t>
  </si>
  <si>
    <t>4. Paste your code snippet directly from your IDE.</t>
  </si>
  <si>
    <t>Recommended Message Format:</t>
  </si>
  <si>
    <t>3. Sequential Stage Progression</t>
  </si>
  <si>
    <r>
      <t xml:space="preserve">Once you have completed the entire topic list in </t>
    </r>
    <r>
      <rPr>
        <b/>
        <sz val="11"/>
        <color theme="1"/>
        <rFont val="Aptos Narrow"/>
        <family val="2"/>
        <scheme val="minor"/>
      </rPr>
      <t>Stage 1</t>
    </r>
    <r>
      <rPr>
        <sz val="11"/>
        <color theme="1"/>
        <rFont val="Aptos Narrow"/>
        <family val="2"/>
        <scheme val="minor"/>
      </rPr>
      <t>:</t>
    </r>
  </si>
  <si>
    <r>
      <t xml:space="preserve">1. Move on to </t>
    </r>
    <r>
      <rPr>
        <b/>
        <sz val="11"/>
        <color theme="1"/>
        <rFont val="Aptos Narrow"/>
        <family val="2"/>
        <scheme val="minor"/>
      </rPr>
      <t>Stage 2 (Troubleshooting / Debugging)</t>
    </r>
    <r>
      <rPr>
        <sz val="11"/>
        <color theme="1"/>
        <rFont val="Aptos Narrow"/>
        <family val="2"/>
        <scheme val="minor"/>
      </rPr>
      <t>.</t>
    </r>
  </si>
  <si>
    <t>2. Go through the lessons from top to bottom in Stage 2 to learn how to break, diagnose, and fix broken code (use the Stage 2 Mentor prompt whenever the console crashes).</t>
  </si>
  <si>
    <r>
      <t xml:space="preserve">3. Repeat the process sequentially for </t>
    </r>
    <r>
      <rPr>
        <b/>
        <sz val="11"/>
        <color theme="1"/>
        <rFont val="Aptos Narrow"/>
        <family val="2"/>
        <scheme val="minor"/>
      </rPr>
      <t>Stage 3, Stage 4, and Stage 5</t>
    </r>
    <r>
      <rPr>
        <sz val="11"/>
        <color theme="1"/>
        <rFont val="Aptos Narrow"/>
        <family val="2"/>
        <scheme val="minor"/>
      </rPr>
      <t xml:space="preserve"> for advanced architecture, optimization, and scaling.</t>
    </r>
  </si>
  <si>
    <t>💡 Golden Rules for Students</t>
  </si>
  <si>
    <r>
      <t xml:space="preserve">❌ </t>
    </r>
    <r>
      <rPr>
        <b/>
        <sz val="11"/>
        <color theme="1"/>
        <rFont val="Aptos Narrow"/>
        <family val="2"/>
        <scheme val="minor"/>
      </rPr>
      <t>Do not jump across stages within the same lesson:</t>
    </r>
    <r>
      <rPr>
        <sz val="11"/>
        <color theme="1"/>
        <rFont val="Aptos Narrow"/>
        <family val="2"/>
        <scheme val="minor"/>
      </rPr>
      <t xml:space="preserve"> Do not attempt Stage 1, Stage 2, and Stage 3 for Lesson 1 on the same day. Build your core foundation by finishing the entire </t>
    </r>
    <r>
      <rPr>
        <b/>
        <sz val="11"/>
        <color theme="1"/>
        <rFont val="Aptos Narrow"/>
        <family val="2"/>
        <scheme val="minor"/>
      </rPr>
      <t>Stage 1 path first</t>
    </r>
    <r>
      <rPr>
        <sz val="11"/>
        <color theme="1"/>
        <rFont val="Aptos Narrow"/>
        <family val="2"/>
        <scheme val="minor"/>
      </rPr>
      <t>.</t>
    </r>
  </si>
  <si>
    <r>
      <t xml:space="preserve">✅ </t>
    </r>
    <r>
      <rPr>
        <b/>
        <sz val="11"/>
        <color theme="1"/>
        <rFont val="Aptos Narrow"/>
        <family val="2"/>
        <scheme val="minor"/>
      </rPr>
      <t>Always practice in your IDE:</t>
    </r>
    <r>
      <rPr>
        <sz val="11"/>
        <color theme="1"/>
        <rFont val="Aptos Narrow"/>
        <family val="2"/>
        <scheme val="minor"/>
      </rPr>
      <t xml:space="preserve"> Never just read the AI's explanation. Type out, test, and execute every piece of code in your editor.</t>
    </r>
  </si>
  <si>
    <t>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t>
  </si>
  <si>
    <t>EXACTLY " &amp; D9 &amp; "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t>
  </si>
  <si>
    <t>Code MUST be clean, readable, educational, executable and produce correct results. Safely handle missing/malformed/inconsistent data, using pattern matching if possible.</t>
  </si>
  <si>
    <t>Code MUST include enough inline comments explaining WHAT it does AND WHY. Density: Beginner=high, Intermediate=medium, Advanced=lower but present in key logic.</t>
  </si>
  <si>
    <t>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t>
  </si>
  <si>
    <t>The intro MUST be a dynamically generated, urgent, unprofessional email in " &amp; $B$6 &amp; " with this EXACT format: '📥 From: [Random Dev Name]' / '📤 To: [Insert my user name if known from context, otherwise use " &amp; $I$2 &amp; "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t>
  </si>
  <si>
    <t>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t>
  </si>
  <si>
    <t>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t>
  </si>
  <si>
    <t>Website:</t>
  </si>
  <si>
    <t>https://coding5s.com</t>
  </si>
  <si>
    <t>79 characters (PEP 8 standard)</t>
  </si>
  <si>
    <t>Expect clean functional composition, closures, decorators, generator expressions, and type hints. Enforce zero OOP classes and zero class definitions.</t>
  </si>
  <si>
    <t>Expect complete modular scripts with asyncio event loops, subprocess I/O, custom context managers, and structural pattern matching using match/case.</t>
  </si>
  <si>
    <t>Use descriptive snake_case for functions/variables, UPPER_CASE for constants, and snake_case for file names.</t>
  </si>
  <si>
    <t>Reject class definitions, OOP methods, mutating global variables, abusing Any type, or writing un-annotated monolithic scripts.</t>
  </si>
  <si>
    <t>If using default parameters, NEVER use mutable default arguments (e.g. default_list=[]); use None as default and initialize inside function.</t>
  </si>
  <si>
    <t>Use descriptive snake_case for variables/functions, UPPER_CASE for constants, and snake_case for file names.</t>
  </si>
  <si>
    <t>Code MUST adhere strictly to PEP 8 guidelines. Use snake_case for variables/functions, UPPER_CASE for constants, snake_case for files. Avoid global state; emphasize strict type hints, functools, and clean functional architectures without OOP classes.</t>
  </si>
  <si>
    <t>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t>
  </si>
  <si>
    <t>Each example MUST include: - Internal data OR dataset usage - Print key intermediate steps and the final result - MUST NOT exceed exactly " &amp; $C9 &amp; " lines of EXECUTABLE code (STRICT: Do NOT count comments or blank lines). - NEVER exceed this limit. | " &amp;</t>
  </si>
  <si>
    <t>" &amp; A9 &amp; " | " &amp;</t>
  </si>
  <si>
    <t>You are helping a Junior Developer who is " &amp; IF(UPPER(H9)="PROJECT", "building a PROJECT: " &amp; I9 &amp; ". Topics applied in this project: " &amp; A9 &amp; ". Project objective: " &amp; J9, "learning: " &amp; I9 &amp; ". Topic details: " &amp; J9) &amp; " | " &amp;</t>
  </si>
  <si>
    <t>You are helping a Junior Developer debug a " &amp; IF(UPPER(H9)="PROJECT", "PROJECT: " &amp; I9 &amp; ". Topics involved: " &amp; A9 &amp; ". Project objective: " &amp; J9, "TOPIC: " &amp; I9 &amp; ". Topic details: " &amp; J9) &amp; " | " &amp;</t>
  </si>
  <si>
    <t>You are helping a Junior Developer complete a " &amp; IF(UPPER(H9)="PROJECT", "PROJECT: " &amp; I9 &amp; ". Topics involved: " &amp; A9 &amp; ". Project objective: " &amp; J9, "TOPIC: " &amp; I9 &amp; ". Topic details: " &amp; J9) &amp; " | " &amp;</t>
  </si>
  <si>
    <t>You are performing a Code Review for a " &amp; IF(UPPER(H9)="PROJECT", "PROJECT: " &amp; I9 &amp; ". Topics involved: " &amp; A9 &amp; ". Project objective: " &amp; J9, "TOPIC: " &amp; I9 &amp; ". Topic details: " &amp; J9) &amp; " | " &amp;</t>
  </si>
  <si>
    <t>You are reviewing the final implementation of a new feature for a " &amp; IF(UPPER(H9)="PROJECT", "PROJECT: " &amp; I9 &amp; ". Topics integrated: " &amp; A9 &amp; ". Business Goal: " &amp; J9, "TOPIC: " &amp; I9 &amp; ". Goal: " &amp; J9) &amp; " | " &amp;</t>
  </si>
  <si>
    <t>[EXECUTABLE_LINES_LIMIT]</t>
  </si>
  <si>
    <t>[PROJECT_LINE_LIMIT]</t>
  </si>
  <si>
    <t>Native built-in functions, basic operators, and standard core execution models.</t>
  </si>
  <si>
    <t>Basic primitive types (int, float, str, bool) or simple lists/dictionaries.</t>
  </si>
  <si>
    <t>print() statements with comma-separated values to display outputs clearly.</t>
  </si>
  <si>
    <t>Standard basic logic validation using native assert statements.</t>
  </si>
  <si>
    <t>visual block tags separating functional script sections (e.g., '# --- BLOQUE 1: [NAME] ---')</t>
  </si>
  <si>
    <t>Evaluate based on basic print statements, data structures, and conditional logic. Do NOT expect decorators, generators, or functions unless explicitly demanded.</t>
  </si>
  <si>
    <t>Basic Python built-ins, primitive operators, and explicit type conversion.</t>
  </si>
  <si>
    <t>Focus strictly on flat linear scripts, variables, print statements, and primitive data types. DO NOT use custom def functions.</t>
  </si>
  <si>
    <t>Advanced functional composition, closures, decorators, generator expressions, and async coroutines.</t>
  </si>
  <si>
    <t>Enforce encoding='utf-8' and newline='' when handling files via open() with context managers or pathlib.Path.</t>
  </si>
  <si>
    <t>Environment variables via os.getenv() or python-dotenv may be used but bugs MUST exist ONLY in Python code logic, NEVER in .env files.</t>
  </si>
  <si>
    <t>Support files (.env, .env.example) MUST be provided BEFORE the broken code, fully correct, and contain NO bugs.</t>
  </si>
  <si>
    <t>Validation using print() statements or native assert statements. Avoid defining OOP TestClasses or complex test suites.</t>
  </si>
  <si>
    <t>Standard Python runtime context. If external packages are needed, specify them strictly in support files or inline pip comments.</t>
  </si>
  <si>
    <t>Each challenge MUST include: internal data OR dataset usage, at least 1 print statement, at least 1 loop (when applicable), EXACTLY 1 function, and EXACTLY 1 function call.</t>
  </si>
  <si>
    <t>All challenges MUST have similar complexity, length, and functional scope.</t>
  </si>
  <si>
    <t>Simulate a messy Python script. The project MUST contain EXACTLY 2–5 bugs mixing Syntax errors, Logic errors, and common Runtime Exceptions.</t>
  </si>
  <si>
    <t>1. Syntax &amp; Type Errors (e.g., indentation errors, typos, missing colons/brackets, TypeError, unhandled NoneType access),</t>
  </si>
  <si>
    <t>2. Logic Errors (e.g., incorrect calculations, faulty comparison operators, improper loop boundaries, wrong return values), AND</t>
  </si>
  <si>
    <t>3. Runtime Exceptions (e.g., KeyError, FileNotFoundError, ValueError in type casting, ZeroDivisionError, IndexError).</t>
  </si>
  <si>
    <t>Clean, Pythonic, PEP 8 compliant code, descriptive snake_case naming, 4-space indentation, and explicit Minimal Intervention Rule.</t>
  </si>
  <si>
    <t>Act as 'The Analytical Partner' (El Detective con Café). Translate machine tracebacks from bottom to top into plain human language. Enforce NO KEYBOARD rule in Phase 1.</t>
  </si>
  <si>
    <t>NEVER use mutable default arguments (e.g., default_list=[]); use None as default and initialize inside function.</t>
  </si>
  <si>
    <t>Require standard pip tooling and requirements.txt file for external dependencies when applicable.</t>
  </si>
  <si>
    <t>MUST be between 25–40 lines of EXECUTABLE base Python code (STRICT: Do NOT count comments or # TODO blocks).</t>
  </si>
  <si>
    <t>Multi-step functional script flow. Max 2 functions, NO classes. Lógica de integración ubicada exclusivamente dentro de los bloques # TODO.</t>
  </si>
  <si>
    <t>Clean, Pythonic, PEP 8 compliant code with 4-space indentation. Enforce Minimal Intervention Rule and NO KEYBOARD rule in Phase 1.</t>
  </si>
  <si>
    <t>Reject OOP class definitions and global variable mutations. NEVER use mutable default arguments in functions (use None instead).</t>
  </si>
  <si>
    <t>Standard Python built-ins. Strictly ZERO external PyPI packages required for beginner topics.</t>
  </si>
  <si>
    <t>Simple console output verification via standard print() statements.</t>
  </si>
  <si>
    <t>For Beginner level, # TODO MUST be atomic (1-2 simple lines max, e.g., basic variable assignment, primitive print call, or direct comparison). NO complex buffer redirections or string parsing.</t>
  </si>
  <si>
    <t>5–15 lines of EXECUTABLE base code. Code outside # TODO MUST be 100% valid and readable. If no_def flag is present in AJ, use flat linear code without def.</t>
  </si>
  <si>
    <t>Act as 'The Logical Scaffold' (El Maestro de Obra). Focus on simple Data Gap Analysis (Point A -&gt; Point B -&gt; Point C) and structural code completion.</t>
  </si>
  <si>
    <t>reinventing native package features using raw Python code, manual boilerplate parsing, or ignoring the library's built-in helper functions and idioms</t>
  </si>
  <si>
    <t>official API design patterns, native objects, core helper modules, and idiomatic execution flows</t>
  </si>
  <si>
    <t>STRICT REQUIREMENT: Integrate custom 'def' function definitions, return values, and positional/keyword arguments in EVERY example.</t>
  </si>
  <si>
    <t>Use basic primitive data types (int, float, str, bool) and simple data structures like standard lists or dictionaries without complex nesting.</t>
  </si>
  <si>
    <t>Print intermediate steps and final results explicitly using standard print() statements with comma-separated values or formatted variables.</t>
  </si>
  <si>
    <t>MUST NOT exceed exactly 6 lines of EXECUTABLE code per example (STRICT: Do NOT count comment lines or blank lines towards this limit).</t>
  </si>
  <si>
    <t>[EXECUTION_CALL_RULE]</t>
  </si>
  <si>
    <t>If a custom def function is used, you MUST include a single, direct function call at the very end of the script to execute it. STRICTLY PROHIBITED: Do NOT use if __name__ == '__main__': or complex boilerplate entry points.</t>
  </si>
  <si>
    <t>[CONCEPT_ISOLATION_RULE]</t>
  </si>
  <si>
    <t>Focus SOLELY on teaching the target topic concept. DO NOT use unlearned or complex control structures (like if/else, ternary operators, or list comprehensions) unless the topic explicitly demands them. Keep internal function logic strictly linear, simple, and direct.</t>
  </si>
  <si>
    <t>comprehensive docstrings using triple quotes ('3xquotes') explaining function parameters, return types, and exceptions</t>
  </si>
  <si>
    <t>[TESTING_FRAMEWORK_RULE]</t>
  </si>
  <si>
    <t>[DEPENDENCY_MANAGEMENT_RULE]</t>
  </si>
  <si>
    <t>lines of EXECUTABLE broken Python code per challenge (STRICT: Do NOT count blank lines). NO classes and NO global executable code EXCEPT the single function call.</t>
  </si>
  <si>
    <t>[CORE_QUALITY_POLICY]</t>
  </si>
  <si>
    <t>UP</t>
  </si>
  <si>
    <t>Python</t>
  </si>
  <si>
    <t>Pandas</t>
  </si>
  <si>
    <t>Create basic Pandas DataFrames and Series structures from scratch by utilizing Python lists, dictionaries, and scalar values to establish foundational tabular data.</t>
  </si>
  <si>
    <t>Data Structure Creation: Series &amp; DataFrames (Lists, Dicts, Scalars)</t>
  </si>
  <si>
    <t>Sí</t>
  </si>
  <si>
    <t>Import external tabular data into Pandas DataFrames by executing the read_csv and read_excel functions to load structural information for analysis.</t>
  </si>
  <si>
    <t>Basic I/O: Reading Tabular Files (read_csv, read_excel)</t>
  </si>
  <si>
    <t>Export existing Pandas DataFrames to external storage by applying the to_csv and to_excel methods to save processed tabular data locally.</t>
  </si>
  <si>
    <t>Basic I/O: Exporting Tabular Files (to_csv, to_excel)</t>
  </si>
  <si>
    <t>Import relational data into Pandas DataFrames by executing read_sql and read_sql_query to extract structured tables directly from SQL database connections.</t>
  </si>
  <si>
    <t>Basic I/O: Reading from SQL Databases (read_sql, read_sql_query)</t>
  </si>
  <si>
    <t>Flatten nested JSON data structures and API responses into tabular Pandas DataFrames by utilizing the pd.json_normalize utility function for easier analysis.</t>
  </si>
  <si>
    <t>Basic I/O: Parsing JSON APIs and Nested Data (json_normalize)</t>
  </si>
  <si>
    <t>Extract tabular data directly from web pages by applying the read_html function in Pandas to parse HTML tables into a list of DataFrames.</t>
  </si>
  <si>
    <t>Basic I/O: Web Scraping Tables from HTML (read_html)</t>
  </si>
  <si>
    <t>Inspect portions of a Pandas DataFrame by using the head, tail, and sample methods to quickly preview the first, last, and randomly selected rows.</t>
  </si>
  <si>
    <t>Data Inspection: Peeking &amp; Sampling (head, tail, sample)</t>
  </si>
  <si>
    <t>Extract structural metadata from a Pandas DataFrame by accessing attributes like shape, columns, and dtypes, and invoking the info method to evaluate data composition.</t>
  </si>
  <si>
    <t>Structural Metadata: Attributes (info, shape, columns, dtypes)</t>
  </si>
  <si>
    <t>Understand and apply Pandas index alignment and automatic broadcasting rules to perform arithmetic operations safely across Series and DataFrames without utilizing manual loops.</t>
  </si>
  <si>
    <t>Index Alignment and Automatic Broadcasting</t>
  </si>
  <si>
    <t>Optimize Pandas data processing by avoiding standard Python loops and implementing fast, vectorized operations to improve computational performance and efficiency across DataFrames.</t>
  </si>
  <si>
    <t>Vectorization vs Python Loops (Performance Mindset)</t>
  </si>
  <si>
    <t>N/A</t>
  </si>
  <si>
    <t>Build a basic data pipeline that takes raw business CSV files as input, loads and inspects the structural metadata using Pandas, and outputs a newly structured Excel dataset to the user.</t>
  </si>
  <si>
    <t>Project 1: Load, Inspect, and Export a Business Dataset</t>
  </si>
  <si>
    <t>Calculate statistical summaries of numerical Pandas DataFrames by executing methods like describe, mean, sum, and standard deviation (std) to evaluate data distribution.</t>
  </si>
  <si>
    <t>Statistical Summaries: Central Tendency &amp; Spread (describe, mean, sum, std)</t>
  </si>
  <si>
    <t>Extract specific data dimensions by selecting single and multiple columns from a Pandas DataFrame using bracket notation to isolate relevant features.</t>
  </si>
  <si>
    <t>Column Selection: Single and Multiple Column Retrieval</t>
  </si>
  <si>
    <t>Extract consecutive subsets of data by applying basic index slicing techniques to retrieve specific rows from a Pandas DataFrame based on their numerical positions.</t>
  </si>
  <si>
    <t>Row Selection: Index Slicing by Position</t>
  </si>
  <si>
    <t>Retrieve specific rows and columns from a Pandas DataFrame by utilizing the loc indexer for explicit, label-based data selection and extraction.</t>
  </si>
  <si>
    <t>Explicit Indexing: Label-Based Selection (loc)</t>
  </si>
  <si>
    <t>Retrieve specific rows and columns from a Pandas DataFrame by utilizing the iloc indexer for implicit, integer-position-based data selection and extraction.</t>
  </si>
  <si>
    <t>Implicit Indexing: Position-Based Selection (iloc)</t>
  </si>
  <si>
    <t>Handle Pandas DataFrame memory management safely by understanding the difference between memory copies and views, and systematically resolving the SettingWithCopyWarning during value assignments.</t>
  </si>
  <si>
    <t>Copy vs View Semantics and SettingWithCopyWarning</t>
  </si>
  <si>
    <t>Manipulate Pandas DataFrames by creating new columns, overwriting existing ones, and performing vectorized arithmetic operations to generate derived metrics across series.</t>
  </si>
  <si>
    <t>Column Management: Creating, Overwriting, and Vectorized Arithmetic</t>
  </si>
  <si>
    <t>Build a sales performance analyzer that takes raw transactional data as input, uses Pandas to extract target subsets and perform vectorized arithmetic for baseline metrics, and outputs a summarized statistical report.</t>
  </si>
  <si>
    <t>Project 2: Extracting Subsets and Calculating Baseline Metrics</t>
  </si>
  <si>
    <t>Reduce Pandas DataFrame dimensions by executing the drop method to permanently or temporarily remove unnecessary rows or columns to streamline the dataset.</t>
  </si>
  <si>
    <t>Dimension Reduction: Dropping Rows and Columns (drop)</t>
  </si>
  <si>
    <t>Improve data readability by utilizing the rename method to alter column headers and row index labels within a Pandas DataFrame mapping.</t>
  </si>
  <si>
    <t>Structural Renaming: Columns and Indices (rename)</t>
  </si>
  <si>
    <t>Reorganize Pandas DataFrame structures by utilizing set_index to designate a specific column as the new index and reset_index to restore the default integer-based index.</t>
  </si>
  <si>
    <t>Index Management: Setting and Resetting (set_index, reset_index)</t>
  </si>
  <si>
    <t>Filter Pandas DataFrames by creating and applying single-condition boolean masks to isolate and extract rows that meet a specific logical criterion.</t>
  </si>
  <si>
    <t>Basic Filtering: Single Condition Boolean Masks</t>
  </si>
  <si>
    <t>Filtering DataFrames using Boolean indexing with multiple conditions combined via logical operators: &amp; (AND), | (OR), and ~ (NOT). Unlike Python's native and/or/not, pandas requires these operators with parentheses around each condition due to operator precedence.</t>
  </si>
  <si>
    <t>Advanced Filtering: Multiple Logical Conditions (&amp;,</t>
  </si>
  <si>
    <t>Filter Pandas DataFrames efficiently by applying the between and isin methods to check for specific numerical ranges and categorical list membership.</t>
  </si>
  <si>
    <t>Utility Filtering: Range and Membership (between, isin)</t>
  </si>
  <si>
    <t>Build a customer segmentation tool that takes a user database as input, filters the data based on complex logical membership criteria using Pandas, and outputs an accurately indexed subset file.</t>
  </si>
  <si>
    <t>Project 3: Conditional Data Extraction and Index Reorganization</t>
  </si>
  <si>
    <t>Filter Pandas DataFrames dynamically by passing string-based logical expressions into the query method for cleaner, highly readable filtering syntax.</t>
  </si>
  <si>
    <t>String-Based Querying: The query Method</t>
  </si>
  <si>
    <t>Identify incomplete records within a Pandas DataFrame by applying the isna and notna methods to generate boolean masks highlighting missing or null data points.</t>
  </si>
  <si>
    <t>Missing Data Detection: Boolean Flags (isna, notna)</t>
  </si>
  <si>
    <t>Clean a Pandas DataFrame by utilizing the dropna method to outright remove rows or columns that contain missing or null values.</t>
  </si>
  <si>
    <t>Missing Data Handling: Deletion (dropna)</t>
  </si>
  <si>
    <t>Impute missing values in a Pandas DataFrame by utilizing the fillna method to apply constant replacements or perform forward and backward filling techniques.</t>
  </si>
  <si>
    <t>Missing Data Handling: Constant &amp; Forward/Backward Imputation (fillna)</t>
  </si>
  <si>
    <t>Manage data integrity in a Pandas DataFrame by applying the duplicated and drop_duplicates methods to identify and eliminate identical row entries.</t>
  </si>
  <si>
    <t>Duplicate Management: Detection and Removal (duplicated, drop_duplicates)</t>
  </si>
  <si>
    <t>Standardize data types within a Pandas DataFrame by executing the astype method to cast specific Series into the correct numeric, string, or boolean formats.</t>
  </si>
  <si>
    <t>Type Conversion: Casting Series Data Types (astype)</t>
  </si>
  <si>
    <t>Manage tabular data effectively by explicitly exploring and assigning specific Pandas data types, including object, string, category, and modern nullable types, to optimize dataset integrity.</t>
  </si>
  <si>
    <t>Data Types Deep Dive (object, string, category, nullable dtypes)</t>
  </si>
  <si>
    <t>Build an automated data sanitizer that takes a messy, unformatted spreadsheet as input, detects and drops duplicates, imputes missing values using Pandas, and outputs a fully cleaned and type-casted DataFrame.</t>
  </si>
  <si>
    <t>Project 4: End-to-End Tabular Data Cleaning Protocol</t>
  </si>
  <si>
    <t>Modify specific entries within a Pandas DataFrame by utilizing the replace method to perform targeted, element-wise substitutions of explicit values.</t>
  </si>
  <si>
    <t>Value Modification: Element-wise Replacement (replace)</t>
  </si>
  <si>
    <t>Organize a Pandas DataFrame by applying the sort_values and sort_index methods to arrange the data systematically in ascending or descending order.</t>
  </si>
  <si>
    <t>Data Sorting: Ordering by Values and Index (sort_values, sort_index)</t>
  </si>
  <si>
    <t>Perform foundational data validation and manage mathematical outliers in Pandas DataFrames by calculating analytical quantiles, applying the clip method, and executing logical sanity checks.</t>
  </si>
  <si>
    <t>Data Validation and Outlier Handling (quantiles, clipping, sanity checks)</t>
  </si>
  <si>
    <t>Assign numerical rankings to specific series within a Pandas DataFrame by utilizing the rank method to determine the relative standing of individual values across a dataset.</t>
  </si>
  <si>
    <t>Basic Ranking: Assigning Numerical Ranks (rank)</t>
  </si>
  <si>
    <t>Standardize text data within a Pandas Series by applying basic string conversions using str.lower, str.upper, and str.title to ensure uniform capitalization.</t>
  </si>
  <si>
    <t>String Accessor: Basic Conversions (str.lower, str.upper, str.title)</t>
  </si>
  <si>
    <t>Filter textual data within a Pandas DataFrame by implementing pattern matching techniques using str.contains, str.startswith, and str.endswith to extract relevant subsets.</t>
  </si>
  <si>
    <t>String Accessor: Pattern Matching &amp; Filtering (str.contains, str.startswith, str.endswith)</t>
  </si>
  <si>
    <t>Manipulate complex text strings within a Pandas Series by utilizing str.split to separate data into multiple columns and str.replace to substitute specific substrings.</t>
  </si>
  <si>
    <t>String Accessor: Splitting and Replacing Substrings (str.split, str.replace)</t>
  </si>
  <si>
    <t>Extract structured information from unstructured text data in a Pandas Series by applying advanced regular expressions (Regex) in conjunction with the str.extract method.</t>
  </si>
  <si>
    <t>String Accessor: Extraction with Regular Expressions (str.extract)</t>
  </si>
  <si>
    <t>Build a text normalization script that takes raw, inconsistently formatted survey feedback as input, utilizes Pandas string accessors and Regex to extract and standardize key features, and outputs a clean, structured DataFrame ready for analysis.</t>
  </si>
  <si>
    <t>Project 5: Text Data Cleaning and Feature Extraction</t>
  </si>
  <si>
    <t>Convert raw string representations of dates and times into structured Pandas Datetime objects using the pd.to_datetime function to enable temporal analysis.</t>
  </si>
  <si>
    <t>Datetime Conversion: Parsing Strings to Datetimes (to_datetime)</t>
  </si>
  <si>
    <t>Deconstruct Pandas Datetime objects by utilizing the dt accessor to extract specific temporal components such as dt.year, dt.month, dt.day, and dt.day_name into distinct columns.</t>
  </si>
  <si>
    <t>Datetime Accessor: Extracting Components (dt.year, dt.month, dt.day, dt.day_name)</t>
  </si>
  <si>
    <t>Perform temporal arithmetic operations between Pandas Datetime objects to calculate time durations and generate new columns representing precise TimeDelta measurements.</t>
  </si>
  <si>
    <t>Datetime Arithmetic: Calculating Time Deltas</t>
  </si>
  <si>
    <t>Optimize DataFrame memory usage by explicitly converting object or string columns with low cardinality into Pandas Categorical data types using the astype('category') method.</t>
  </si>
  <si>
    <t>Categorical Data: Conversion and Memory Optimization</t>
  </si>
  <si>
    <t>Establish logical hierarchies within Pandas Categorical data by utilizing the cat.reorder_categories method to define custom, non-alphabetical sorting orders for ordinal variables.</t>
  </si>
  <si>
    <t>Categorical Data: Custom Ordering and Manipulation (cat.reorder_categories)</t>
  </si>
  <si>
    <t>Build a feature engineering module that takes raw transaction logs as input, parses temporal data and optimizes memory through categorical casting using Pandas, and outputs an enriched, memory-efficient DataFrame.</t>
  </si>
  <si>
    <t>Project 6: Optimizing and Engineering Temporal and Categorical Features</t>
  </si>
  <si>
    <t>Transform data elements within a single Pandas Series by utilizing the map method to apply dictionary-based substitutions or element-wise custom functions.</t>
  </si>
  <si>
    <t>Function Application: Element-wise Operations on Series (map)</t>
  </si>
  <si>
    <t>Execute complex custom functions across rows or columns of a Pandas DataFrame by utilizing the apply method to perform axis-wise iterative transformations.</t>
  </si>
  <si>
    <t>Function Application: Axis-wise Operations on DataFrames (apply)</t>
  </si>
  <si>
    <t>Apply custom scalar functions to every individual cell across an entire Pandas DataFrame utilizing the applymap (or DataFrame map) method for uniform element-wise transformations.</t>
  </si>
  <si>
    <t>Function Application: Element-wise Operations on DataFrames (applymap / DF map)</t>
  </si>
  <si>
    <t>Discretize continuous numerical data into distinct categorical bins using Pandas pd.cut for defined intervals and pd.qcut for quantile-based segmentations.</t>
  </si>
  <si>
    <t>Data Binning: Discretizing Continuous Variables (cut, qcut)</t>
  </si>
  <si>
    <t>Enhance analytical capabilities by leveraging seamless interoperability between Pandas and NumPy, utilizing the .to_numpy() method to extract underlying arrays and applying complex vectorized operations.</t>
  </si>
  <si>
    <t>Interoperability with NumPy (.to_numpy, vector ops)</t>
  </si>
  <si>
    <t>Calculate multiple statistical summary metrics simultaneously across a Pandas DataFrame or Series by passing lists or dictionaries of functions into the agg (or aggregate) method.</t>
  </si>
  <si>
    <t>Basic Aggregation: Calculating Multiple Metrics (agg, aggregate)</t>
  </si>
  <si>
    <t>Visualize Pandas DataFrame trends and categorical comparisons by utilizing built-in plotting methods like plot.line and plot.bar for rapid exploratory data analysis.</t>
  </si>
  <si>
    <t>Exploratory Data Analysis: Built-in Plotting Basics (plot.line, plot.bar)</t>
  </si>
  <si>
    <t>Analyze numerical distributions and variable relationships within a Pandas DataFrame by implementing plot.hist for histograms and plot.scatter for scatter plots.</t>
  </si>
  <si>
    <t>Exploratory Data Analysis: Distributions and Relationships (plot.hist, plot.scatter)</t>
  </si>
  <si>
    <t>Build a continuous data discretizer that takes continuous financial variables as input, applies custom axis-wise scaling functions and quantile binning using Pandas, and outputs a categorized risk-assessment dataset.</t>
  </si>
  <si>
    <t>Project 7: Custom Data Transformations using Applied Functions and Binning</t>
  </si>
  <si>
    <t>Implement the split-apply-combine paradigm using the Pandas groupby method to segregate a DataFrame into distinct, manageable groups based on specific categorical keys.</t>
  </si>
  <si>
    <t>Grouping Data: The Split-Apply-Combine Paradigm (groupby)</t>
  </si>
  <si>
    <t>Calculate summary statistics across distinct subsets by applying single or multiple aggregation functions to specific columns within a Pandas groupby object.</t>
  </si>
  <si>
    <t>Group Aggregation: Single and Multiple Column Metrics</t>
  </si>
  <si>
    <t>Compute a diverse set of statistical metrics for individual columns within Pandas grouped data by passing dictionaries of specific aggregation functions to the agg method.</t>
  </si>
  <si>
    <t>Group Aggregation: Multiple Metrics per Column</t>
  </si>
  <si>
    <t>Standardize values within groups by utilizing the transform method on a Pandas groupby object to broadcast group-level aggregated metrics back to the original DataFrame shape.</t>
  </si>
  <si>
    <t>Group Transformation: Broadcasting Metrics Back to Original Data (transform)</t>
  </si>
  <si>
    <t>Eliminate underperforming or irrelevant groups from a Pandas dataset by applying custom logical conditions via the filter method on a groupby object.</t>
  </si>
  <si>
    <t>Group Filtration: Dropping Groups Based on Conditions (filter)</t>
  </si>
  <si>
    <t>Build a cohort analysis dashboard that takes user activity logs as input, uses Pandas groupby to segment users and calculate retention metrics via aggregation and transformation, and outputs a structured cohort performance table.</t>
  </si>
  <si>
    <t>Project 8: Comprehensive Cohort Analysis using GroupBy Operations</t>
  </si>
  <si>
    <t>Generate frequency distributions and multi-variable contingency tables to analyze the relationship between categorical variables using the Pandas pd.crosstab function.</t>
  </si>
  <si>
    <t>Cross-Tabulation: Frequency Tables (crosstab)</t>
  </si>
  <si>
    <t>Summarize multi-dimensional data dynamically by utilizing the Pandas pivot_table method to create complex, spreadsheet-style aggregated reports.</t>
  </si>
  <si>
    <t>Pivot Tables: Multi-dimensional Aggregation (pivot_table)</t>
  </si>
  <si>
    <t>Evaluate and select the most appropriate Pandas aggregation method by comparing the specific structural use cases of groupby, pivot_table, and crosstab for multi-dimensional data summarization.</t>
  </si>
  <si>
    <t>Choosing Between groupby, pivot_table, and crosstab</t>
  </si>
  <si>
    <t>Unpivot a Pandas DataFrame from a wide, presentation-oriented format into a long, tidy, machine-readable format using the melt method to consolidate variable columns.</t>
  </si>
  <si>
    <t>Data Reshaping: Melting from Wide to Long Format (melt)</t>
  </si>
  <si>
    <t>Restructure a tidy, long-format Pandas DataFrame into a wide, presentation-oriented format by utilizing the pivot method to expand unique values into new distinct columns.</t>
  </si>
  <si>
    <t>Data Reshaping: Pivoting from Long to Wide Format (pivot)</t>
  </si>
  <si>
    <t>Enhance the visual presentation of Pandas DataFrames by applying conditional formatting and gradient heatmaps using the df.style accessor for easier data interpretation.</t>
  </si>
  <si>
    <t>Data Presentation: Conditional Formatting and Heatmaps (df.style)</t>
  </si>
  <si>
    <t>Combine disjointed datasets by vertically stacking multiple Pandas DataFrames on top of one another utilizing the pd.concat function along axis=0.</t>
  </si>
  <si>
    <t>Data Concatenation: Stacking DataFrames Vertically (concat(axis=0))</t>
  </si>
  <si>
    <t>Merge diverse feature sets by horizontally appending multiple Pandas DataFrames side-by-side utilizing the pd.concat function along axis=1.</t>
  </si>
  <si>
    <t>Data Concatenation: Appending DataFrames Horizontally (concat(axis=1))</t>
  </si>
  <si>
    <t>Build a unified data consolidator that takes multiple fragmented CSV files in various wide/long formats as input, uses Pandas to melt, pivot, and vertically concatenate the data, and outputs a single, master tidy DataFrame ready for analysis.</t>
  </si>
  <si>
    <t>Project 9: Reshaping and Consolidating Multiple Disparate Data Sources</t>
  </si>
  <si>
    <t>Combine multiple Pandas DataFrames by executing inner and outer joins using the merge function to align relational datasets based on common key columns.</t>
  </si>
  <si>
    <t>Relational Merge: Inner and Outer Joins (merge)</t>
  </si>
  <si>
    <t>Combine multiple Pandas DataFrames by executing left and right joins using the merge function to retain records from specific target datasets based on common key columns.</t>
  </si>
  <si>
    <t>Relational Merge: Left and Right Joins (merge)</t>
  </si>
  <si>
    <t>Combine Pandas DataFrames using their respective row indices by executing the join method and merge function with left_index=True or right_index=True parameters.</t>
  </si>
  <si>
    <t>Relational Merge: Joining by Index (join, merge(left_index=True))</t>
  </si>
  <si>
    <t>Troubleshoot complex Pandas relational merge operations by actively identifying duplicate keys, rigorously enforcing the validate parameter, and constructing anti-joins to isolate unmatched records.</t>
  </si>
  <si>
    <t>Debugging Joins and Merge Issues (duplicates, validate, anti-joins)</t>
  </si>
  <si>
    <t>Resolve naming conflicts during Pandas DataFrame merges by specifying custom suffixes parameters to accurately distinguish overlapping column names originating from different relational datasets.</t>
  </si>
  <si>
    <t>Relational Merge: Handling Overlapping Columns and Suffixes</t>
  </si>
  <si>
    <t>Perform robust arithmetic operations like addition and subtraction on Pandas DataFrames using the add and sub methods by specifying fill_value parameters to gracefully handle unaligned or missing data.</t>
  </si>
  <si>
    <t>Data Alignment: Arithmetic Operations with Fill Values (add, sub)</t>
  </si>
  <si>
    <t>Build a relational database simulator that takes raw fact and dimension tables as input, utilizes Pandas merge operations to execute complex inner and left joins, and outputs a consolidated denormalized dataset for analytical querying.</t>
  </si>
  <si>
    <t>Project 10: Relational Database Simulation - Merging Fact and Dimension Tables</t>
  </si>
  <si>
    <t>Construct structured time series datasets by setting a Pandas DatetimeIndex and extract temporal subsets using intuitive string-based slicing techniques for sequential data analysis.</t>
  </si>
  <si>
    <t>Time Series: Creating and Slicing a DatetimeIndex</t>
  </si>
  <si>
    <t>Calculate data lags and leads within a Pandas time series by utilizing the shift method to displace index values sequentially for historical comparison analysis.</t>
  </si>
  <si>
    <t>Time Series: Shifting Values and Lags (shift)</t>
  </si>
  <si>
    <t>Compute sequential volatility in a Pandas time series by utilizing the pct_change method for percentage growth and the diff method for absolute period-over-period differences.</t>
  </si>
  <si>
    <t>Time Series: Calculating Period-over-Period Changes (pct_change, diff)</t>
  </si>
  <si>
    <t>Downsample high-frequency Pandas time series datasets into lower-frequency periods using the resample method combined with mathematical aggregation functions to summarize temporal data.</t>
  </si>
  <si>
    <t>Time Series: Frequency Downsampling and Aggregation (resample)</t>
  </si>
  <si>
    <t>Upsample low-frequency Pandas time series datasets into higher-frequency intervals utilizing the asfreq method and reindexing techniques to introduce regular temporal granularity.</t>
  </si>
  <si>
    <t>Time Series: Frequency Upsampling and Reindexing (asfreq)</t>
  </si>
  <si>
    <t>Smooth volatility in a Pandas time series by defining specific rolling windows to calculate continuous moving metrics such as rolling averages and standard deviations.</t>
  </si>
  <si>
    <t>Time Series: Rolling Windows and Moving Metrics (rolling)</t>
  </si>
  <si>
    <t>Track historical accumulation within a Pandas time series by utilizing the expanding method to compute continuous cumulative metrics like expanding sums and minimum or maximum values.</t>
  </si>
  <si>
    <t>Time Series: Expanding Windows and Cumulative Metrics (expanding)</t>
  </si>
  <si>
    <t>Build a financial technical analyzer that takes daily stock price data as input, computes rolling moving averages, period-over-period returns, and cumulative metrics using Pandas time series methods, and outputs a comprehensive financial indicator DataFrame.</t>
  </si>
  <si>
    <t>Project 11: Financial Time Series Analysis - Moving Averages and Returns</t>
  </si>
  <si>
    <t>Structure high-dimensional data within a two-dimensional Pandas DataFrame by creating and setting a MultiIndex to establish complex, hierarchical row and column relationships.</t>
  </si>
  <si>
    <t>Advanced Indexing: Creating Hierarchical Indices (MultiIndex)</t>
  </si>
  <si>
    <t>Extract specific data subsets from hierarchical Pandas DataFrames by utilizing the xs (cross-section) method to cleanly slice through targeted levels of a MultiIndex.</t>
  </si>
  <si>
    <t>Advanced Indexing: Cross-Sectional Selection in MultiIndex (xs)</t>
  </si>
  <si>
    <t>Pivot hierarchical Pandas DataFrames by executing the stack method to compress columns into the index and the unstack method to expand index levels into distinct columns.</t>
  </si>
  <si>
    <t>Advanced Indexing: Reshaping Hierarchical Data (stack, unstack)</t>
  </si>
  <si>
    <t>Reorganize the structural hierarchy of a Pandas DataFrame by utilizing the swaplevel method to interchange MultiIndex tiers and the sort_index method to ensure lexical ordering for optimized querying.</t>
  </si>
  <si>
    <t>Advanced Indexing: Swapping and Sorting MultiIndex Levels (swaplevel, sort_index)</t>
  </si>
  <si>
    <t>Reduce the memory footprint of a Pandas DataFrame by explicitly downcasting integer and float columns to their smallest possible byte representations utilizing the pd.to_numeric function.</t>
  </si>
  <si>
    <t>Memory Optimization: Downcasting Numeric Types (pd.to_numeric)</t>
  </si>
  <si>
    <t>Accelerate data storage and retrieval workflows by exporting Pandas DataFrames into high-performance, columnar binary formats utilizing the to_parquet and to_feather methods.</t>
  </si>
  <si>
    <t>Advanced I/O: High-Performance Binary Formats (to_parquet, to_feather)</t>
  </si>
  <si>
    <t>Build an efficient data archival script that takes heavy categorical datasets as input, establishes a hierarchical MultiIndex and downcasts numeric types using Pandas, and outputs a highly compressed Parquet binary file.</t>
  </si>
  <si>
    <t>Project 12: Hierarchical Data Structuring and Memory Optimization Pipeline</t>
  </si>
  <si>
    <t>Process massive datasets that exceed system RAM by passing the chunksize parameter to Pandas read_csv, enabling the iterative ingestion and transformation of manageable DataFrame chunks.</t>
  </si>
  <si>
    <t>Advanced I/O: Reading Large Datasets in Chunks (chunksize)</t>
  </si>
  <si>
    <t>Streamline data loading pipelines by defining custom Python dictionaries for the converters parameter during Pandas ingestion to immediately transform specific columns upon reading.</t>
  </si>
  <si>
    <t>Advanced I/O: Custom Parsers and Converters During Ingestion</t>
  </si>
  <si>
    <t>Generate self-documenting summary tables using Pandas named aggregation within groupby operations to simultaneously compute specific metrics and assign customized output column names.</t>
  </si>
  <si>
    <t>Advanced Aggregation: Named Aggregation in GroupBy Operations</t>
  </si>
  <si>
    <t>Execute localized transformations by combining Pandas groupby operations with rolling or expanding window functions to calculate dynamic metrics isolated within specific categorical cohorts.</t>
  </si>
  <si>
    <t>Advanced Transformation: Window Functions Applied within Groups</t>
  </si>
  <si>
    <t>Deconstruct complex string columns directly into multiple independent Pandas DataFrame columns by utilizing vectorized str.split with the expand=True parameter.</t>
  </si>
  <si>
    <t>Advanced String: Vectorized Splitting into Multiple Columns (str.split(expand=True))</t>
  </si>
  <si>
    <t>Estimate and impute missing numerical values within a Pandas DataFrame by executing the interpolate method to apply advanced mathematical techniques like linear, polynomial, or time-based interpolation.</t>
  </si>
  <si>
    <t>Missing Data Handling: Advanced Mathematical Interpolation (interpolate)</t>
  </si>
  <si>
    <t>Accelerate complex mathematical and boolean operations on large datasets by utilizing the Pandas eval function to parse and execute optimized string-based expressions using the underlying NumExpr engine.</t>
  </si>
  <si>
    <t>Performance Evaluation: Using eval for Fast DataFrame Operations</t>
  </si>
  <si>
    <t>Filter complex Pandas DataFrames dynamically by combining the query method with the @ symbol to inject local Python variables seamlessly into string-based conditional expressions.</t>
  </si>
  <si>
    <t>Performance Querying: Using query with Local Variables (@var)</t>
  </si>
  <si>
    <t>Architect robust, highly readable Pandas data processing pipelines by implementing advanced method chaining techniques and strategically using the pipe method to integrate mid-chain debugging operations.</t>
  </si>
  <si>
    <t>Method Chaining Philosophy: Readable Pipelines and Debugging</t>
  </si>
  <si>
    <t>Construct clean, readable data transformation pipelines by linking multiple Pandas operations using method chaining and applying custom functions via the pipe method.</t>
  </si>
  <si>
    <t>Clean Code: Method Chaining and Custom Pipelines (pipe)</t>
  </si>
  <si>
    <t>Build a scalable big data processor that takes out-of-core memory CSV files as input, iteratively processes the data in chunks using Pandas custom converters and named aggregation, and outputs a consolidated, memory-optimized analytical summary.</t>
  </si>
  <si>
    <t>Project 13: End-to-End Big Data Pipeline - Chunking, Optimizing, and Complex Grouping</t>
  </si>
  <si>
    <t>Perform highly customized text transformations across a Pandas Series by passing callable Python functions into the vectorized str.replace method for dynamic substring evaluation.</t>
  </si>
  <si>
    <t>Advanced Text Processing: Vectorized String Replacements using Callables</t>
  </si>
  <si>
    <t>Execute complex text processing and extraction on Pandas Series by combining the apply method with custom Python functions and advanced regular expressions (regex).</t>
  </si>
  <si>
    <t>Advanced Text Processing: Custom Text Functions (apply + regex)</t>
  </si>
  <si>
    <t>Optimize memory and logic when grouping Pandas Categorical data by configuring the observed parameter in groupby to specifically include or exclude unobserved categorical variations.</t>
  </si>
  <si>
    <t>Advanced Grouping: Controlling Unobserved Categories (observed parameter)</t>
  </si>
  <si>
    <t>Customize the Pandas global environment by utilizing pd.set_option to adjust display limits, formatting rules, and behavioral configurations for enhanced terminal or notebook readability.</t>
  </si>
  <si>
    <t>Configuration &amp; Options: Global Behavior and Display Customization (pd.set_option)</t>
  </si>
  <si>
    <t>Implement rigorous data governance within automated Pandas workflows by systematically utilizing Python assert statements and adopting structural schema-based validation logic to verify DataFrame constraints.</t>
  </si>
  <si>
    <t>Data Assertions and Validation Checks (assert, schema thinking)</t>
  </si>
  <si>
    <t>Dramatically decrease the memory usage of datasets heavily populated by zeros or missing values by converting standard Pandas Series into explicitly declared Sparse data structures.</t>
  </si>
  <si>
    <t>Data Structures: Converting to Sparse Data Types for Memory Efficiency</t>
  </si>
  <si>
    <t>Build a comprehensive analytics engine that takes raw IoT sensor logs as input, leverages Pandas for chunked ingestion, sparse data conversion, and grouped rolling window interpolations, and outputs a high-performance predictive feature set.</t>
  </si>
  <si>
    <t>Project 14: Final Capstone - High-Performance Transformation and Time-Series Windowing</t>
  </si>
  <si>
    <t>TRIGGER: Questions or confusion detected. ACTION: Address EACH question via a Modular Block BEFORE Phase 1. BLOCK STRUCTURE: 1. Header ❓ Question [N]: [Exact Student Question/Excerpt]. 2. 💡 Direct Answer &amp; Analogy: Warm explanation in (" &amp; $B$6 &amp; ")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 &amp;</t>
  </si>
  <si>
    <t>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 &amp;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</si>
</sst>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Aptos Narrow"/>
      <family val="2"/>
      <scheme val="minor"/>
    </font>
    <font>
      <b/>
      <sz val="11"/>
      <color theme="1"/>
      <name val="Aptos Narrow"/>
      <family val="2"/>
      <scheme val="minor"/>
    </font>
    <font>
      <sz val="11"/>
      <color theme="0"/>
      <name val="Aptos Narrow"/>
      <family val="2"/>
      <scheme val="minor"/>
    </font>
    <font>
      <b/>
      <sz val="20"/>
      <color theme="0"/>
      <name val="Aptos Narrow"/>
      <family val="2"/>
      <scheme val="minor"/>
    </font>
    <font>
      <b/>
      <sz val="18"/>
      <color theme="0"/>
      <name val="Aptos Narrow"/>
      <family val="2"/>
      <scheme val="minor"/>
    </font>
    <font>
      <sz val="11"/>
      <name val="Aptos Narrow"/>
      <family val="2"/>
      <scheme val="minor"/>
    </font>
    <font>
      <b/>
      <sz val="18"/>
      <color rgb="FFFFFF00"/>
      <name val="Aptos Narrow"/>
      <family val="2"/>
      <scheme val="minor"/>
    </font>
    <font>
      <b/>
      <sz val="20"/>
      <color rgb="FFFFC000"/>
      <name val="Aptos Narrow"/>
      <family val="2"/>
      <scheme val="minor"/>
    </font>
    <font>
      <sz val="14"/>
      <color theme="0"/>
      <name val="Aptos Narrow"/>
      <family val="2"/>
      <scheme val="minor"/>
    </font>
    <font>
      <b/>
      <sz val="12"/>
      <color theme="0"/>
      <name val="Aptos Narrow"/>
      <family val="2"/>
      <scheme val="minor"/>
    </font>
    <font>
      <sz val="12"/>
      <color theme="0"/>
      <name val="Aptos Narrow"/>
      <family val="2"/>
      <scheme val="minor"/>
    </font>
    <font>
      <sz val="11"/>
      <color theme="0" tint="-4.9989318521683403E-2"/>
      <name val="Aptos Narrow"/>
      <family val="2"/>
      <scheme val="minor"/>
    </font>
    <font>
      <b/>
      <sz val="12"/>
      <color theme="0" tint="-4.9989318521683403E-2"/>
      <name val="Aptos Narrow"/>
      <family val="2"/>
      <scheme val="minor"/>
    </font>
    <font>
      <b/>
      <sz val="16"/>
      <color theme="0"/>
      <name val="Aptos Narrow"/>
      <family val="2"/>
      <scheme val="minor"/>
    </font>
    <font>
      <b/>
      <sz val="11"/>
      <color theme="1"/>
      <name val="Arial"/>
      <family val="2"/>
    </font>
    <font>
      <sz val="11"/>
      <color theme="1"/>
      <name val="Arial"/>
      <family val="2"/>
    </font>
    <font>
      <sz val="28"/>
      <color theme="1"/>
      <name val="Aptos Narrow"/>
      <family val="2"/>
      <scheme val="minor"/>
    </font>
    <font>
      <b/>
      <sz val="11"/>
      <color theme="0"/>
      <name val="Aptos Narrow"/>
      <family val="2"/>
      <scheme val="minor"/>
    </font>
    <font>
      <b/>
      <sz val="28"/>
      <color theme="1"/>
      <name val="Aptos Narrow"/>
      <family val="2"/>
      <scheme val="minor"/>
    </font>
    <font>
      <b/>
      <sz val="14"/>
      <color theme="1"/>
      <name val="Aptos Narrow"/>
      <family val="2"/>
      <scheme val="minor"/>
    </font>
    <font>
      <u/>
      <sz val="11"/>
      <color theme="10"/>
      <name val="Aptos Narrow"/>
      <family val="2"/>
      <scheme val="minor"/>
    </font>
    <font>
      <b/>
      <sz val="13.5"/>
      <color theme="1"/>
      <name val="Aptos Narrow"/>
      <family val="2"/>
      <scheme val="minor"/>
    </font>
    <font>
      <sz val="10"/>
      <color theme="1"/>
      <name val="Arial Unicode MS"/>
    </font>
    <font>
      <sz val="20"/>
      <color theme="1"/>
      <name val="Aptos Narrow"/>
      <family val="2"/>
      <scheme val="minor"/>
    </font>
    <font>
      <b/>
      <sz val="20"/>
      <color theme="5" tint="-0.249977111117893"/>
      <name val="Aptos Narrow"/>
      <family val="2"/>
      <scheme val="minor"/>
    </font>
    <font>
      <b/>
      <sz val="24"/>
      <color theme="1"/>
      <name val="Aptos Narrow"/>
      <family val="2"/>
      <scheme val="minor"/>
    </font>
    <font>
      <b/>
      <sz val="16"/>
      <color theme="1"/>
      <name val="Aptos Narrow"/>
      <family val="2"/>
      <scheme val="minor"/>
    </font>
  </fonts>
  <fills count="37">
    <fill>
      <patternFill patternType="none"/>
    </fill>
    <fill>
      <patternFill patternType="gray125"/>
    </fill>
    <fill>
      <patternFill patternType="solid">
        <fgColor theme="1"/>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9" tint="0.59999389629810485"/>
        <bgColor indexed="64"/>
      </patternFill>
    </fill>
    <fill>
      <patternFill patternType="solid">
        <fgColor rgb="FFFFC000"/>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249977111117893"/>
        <bgColor indexed="64"/>
      </patternFill>
    </fill>
    <fill>
      <patternFill patternType="solid">
        <fgColor theme="2" tint="-9.9978637043366805E-2"/>
        <bgColor theme="0" tint="-0.14999847407452621"/>
      </patternFill>
    </fill>
    <fill>
      <patternFill patternType="solid">
        <fgColor rgb="FFFFFF00"/>
        <bgColor indexed="64"/>
      </patternFill>
    </fill>
    <fill>
      <patternFill patternType="solid">
        <fgColor theme="0" tint="-0.14999847407452621"/>
        <bgColor theme="0" tint="-0.14999847407452621"/>
      </patternFill>
    </fill>
    <fill>
      <patternFill patternType="solid">
        <fgColor theme="3" tint="0.749992370372631"/>
        <bgColor theme="0" tint="-0.14999847407452621"/>
      </patternFill>
    </fill>
    <fill>
      <patternFill patternType="solid">
        <fgColor theme="6" tint="0.79998168889431442"/>
        <bgColor indexed="64"/>
      </patternFill>
    </fill>
    <fill>
      <patternFill patternType="solid">
        <fgColor theme="3" tint="0.89999084444715716"/>
        <bgColor indexed="64"/>
      </patternFill>
    </fill>
    <fill>
      <patternFill patternType="solid">
        <fgColor theme="3" tint="0.749992370372631"/>
        <bgColor indexed="64"/>
      </patternFill>
    </fill>
    <fill>
      <patternFill patternType="solid">
        <fgColor rgb="FF2C353E"/>
        <bgColor indexed="64"/>
      </patternFill>
    </fill>
    <fill>
      <patternFill patternType="solid">
        <fgColor theme="0" tint="-0.249977111117893"/>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3" tint="0.249977111117893"/>
        <bgColor indexed="64"/>
      </patternFill>
    </fill>
    <fill>
      <patternFill patternType="solid">
        <fgColor theme="4" tint="0.59999389629810485"/>
        <bgColor theme="0" tint="-0.14999847407452621"/>
      </patternFill>
    </fill>
    <fill>
      <patternFill patternType="solid">
        <fgColor rgb="FF00B050"/>
        <bgColor indexed="64"/>
      </patternFill>
    </fill>
    <fill>
      <patternFill patternType="solid">
        <fgColor theme="6" tint="0.39997558519241921"/>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rgb="FFD8BEEC"/>
        <bgColor indexed="64"/>
      </patternFill>
    </fill>
    <fill>
      <patternFill patternType="solid">
        <fgColor theme="0" tint="-4.9989318521683403E-2"/>
        <bgColor indexed="64"/>
      </patternFill>
    </fill>
    <fill>
      <patternFill patternType="solid">
        <fgColor theme="1" tint="4.9989318521683403E-2"/>
        <bgColor indexed="64"/>
      </patternFill>
    </fill>
    <fill>
      <patternFill patternType="solid">
        <fgColor theme="7" tint="0.59999389629810485"/>
        <bgColor theme="0" tint="-0.14999847407452621"/>
      </patternFill>
    </fill>
    <fill>
      <patternFill patternType="solid">
        <fgColor rgb="FF002060"/>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7" tint="0.79998168889431442"/>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theme="0" tint="-0.14996795556505021"/>
      </left>
      <right/>
      <top style="thin">
        <color theme="0" tint="-0.14996795556505021"/>
      </top>
      <bottom/>
      <diagonal/>
    </border>
    <border>
      <left/>
      <right/>
      <top style="thin">
        <color theme="0" tint="-0.14996795556505021"/>
      </top>
      <bottom/>
      <diagonal/>
    </border>
    <border>
      <left style="thin">
        <color theme="0" tint="-0.14993743705557422"/>
      </left>
      <right/>
      <top style="thin">
        <color theme="0" tint="-0.14993743705557422"/>
      </top>
      <bottom/>
      <diagonal/>
    </border>
    <border>
      <left/>
      <right/>
      <top style="thin">
        <color theme="0" tint="-0.14993743705557422"/>
      </top>
      <bottom/>
      <diagonal/>
    </border>
    <border>
      <left/>
      <right style="thin">
        <color theme="0" tint="-0.14993743705557422"/>
      </right>
      <top style="thin">
        <color theme="0" tint="-0.14993743705557422"/>
      </top>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14996795556505021"/>
      </left>
      <right/>
      <top/>
      <bottom/>
      <diagonal/>
    </border>
    <border>
      <left style="thin">
        <color theme="0" tint="-0.14993743705557422"/>
      </left>
      <right/>
      <top/>
      <bottom/>
      <diagonal/>
    </border>
    <border>
      <left/>
      <right style="thin">
        <color theme="0" tint="-0.14993743705557422"/>
      </right>
      <top/>
      <bottom/>
      <diagonal/>
    </border>
    <border>
      <left style="thin">
        <color theme="0" tint="-0.24994659260841701"/>
      </left>
      <right/>
      <top/>
      <bottom/>
      <diagonal/>
    </border>
    <border>
      <left/>
      <right style="thin">
        <color theme="0" tint="-0.24994659260841701"/>
      </right>
      <top/>
      <bottom/>
      <diagonal/>
    </border>
    <border>
      <left/>
      <right/>
      <top/>
      <bottom style="thin">
        <color theme="0" tint="-0.14996795556505021"/>
      </bottom>
      <diagonal/>
    </border>
    <border>
      <left/>
      <right style="thin">
        <color theme="0" tint="-0.14993743705557422"/>
      </right>
      <top/>
      <bottom style="thin">
        <color theme="0" tint="-0.14993743705557422"/>
      </bottom>
      <diagonal/>
    </border>
    <border>
      <left/>
      <right style="thin">
        <color theme="0" tint="-0.24994659260841701"/>
      </right>
      <top/>
      <bottom style="thin">
        <color theme="0" tint="-0.24994659260841701"/>
      </bottom>
      <diagonal/>
    </border>
    <border>
      <left style="medium">
        <color indexed="64"/>
      </left>
      <right/>
      <top style="thin">
        <color theme="1"/>
      </top>
      <bottom/>
      <diagonal/>
    </border>
    <border>
      <left style="thin">
        <color indexed="64"/>
      </left>
      <right/>
      <top style="thin">
        <color theme="1"/>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top style="thin">
        <color indexed="64"/>
      </top>
      <bottom/>
      <diagonal/>
    </border>
    <border>
      <left style="medium">
        <color indexed="64"/>
      </left>
      <right/>
      <top style="thin">
        <color indexed="64"/>
      </top>
      <bottom/>
      <diagonal/>
    </border>
    <border>
      <left style="thin">
        <color indexed="64"/>
      </left>
      <right/>
      <top style="thin">
        <color indexed="64"/>
      </top>
      <bottom style="thin">
        <color rgb="FF000000"/>
      </bottom>
      <diagonal/>
    </border>
    <border>
      <left style="thin">
        <color indexed="64"/>
      </left>
      <right style="thin">
        <color indexed="64"/>
      </right>
      <top style="thin">
        <color indexed="64"/>
      </top>
      <bottom style="thin">
        <color rgb="FF000000"/>
      </bottom>
      <diagonal/>
    </border>
    <border>
      <left/>
      <right/>
      <top style="thin">
        <color indexed="64"/>
      </top>
      <bottom style="thin">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20" fillId="0" borderId="0" applyNumberFormat="0" applyFill="0" applyBorder="0" applyAlignment="0" applyProtection="0"/>
  </cellStyleXfs>
  <cellXfs count="144">
    <xf numFmtId="0" fontId="0" fillId="0" borderId="0" xfId="0"/>
    <xf numFmtId="0" fontId="0" fillId="2" borderId="0" xfId="0" applyFill="1"/>
    <xf numFmtId="0" fontId="2" fillId="2" borderId="0" xfId="0" applyFont="1" applyFill="1"/>
    <xf numFmtId="0" fontId="3" fillId="2" borderId="0" xfId="0" applyFont="1" applyFill="1"/>
    <xf numFmtId="0" fontId="1" fillId="3" borderId="1" xfId="0" applyFont="1" applyFill="1" applyBorder="1"/>
    <xf numFmtId="0" fontId="3" fillId="2" borderId="2" xfId="0" applyFont="1" applyFill="1" applyBorder="1"/>
    <xf numFmtId="0" fontId="3" fillId="2" borderId="3" xfId="0" applyFont="1" applyFill="1" applyBorder="1"/>
    <xf numFmtId="0" fontId="4" fillId="2" borderId="3" xfId="0" applyFont="1" applyFill="1" applyBorder="1"/>
    <xf numFmtId="0" fontId="3" fillId="2" borderId="4" xfId="0" applyFont="1" applyFill="1" applyBorder="1"/>
    <xf numFmtId="0" fontId="3" fillId="2" borderId="5" xfId="0" applyFont="1" applyFill="1" applyBorder="1"/>
    <xf numFmtId="0" fontId="3" fillId="2" borderId="6" xfId="0" applyFont="1" applyFill="1" applyBorder="1"/>
    <xf numFmtId="0" fontId="3" fillId="2" borderId="7" xfId="0" applyFont="1" applyFill="1" applyBorder="1"/>
    <xf numFmtId="0" fontId="3" fillId="2" borderId="8" xfId="0" applyFont="1" applyFill="1" applyBorder="1"/>
    <xf numFmtId="0" fontId="3" fillId="2" borderId="9" xfId="0" applyFont="1" applyFill="1" applyBorder="1"/>
    <xf numFmtId="0" fontId="0" fillId="4" borderId="0" xfId="0" applyFill="1"/>
    <xf numFmtId="0" fontId="5" fillId="4" borderId="0" xfId="0" applyFont="1" applyFill="1"/>
    <xf numFmtId="0" fontId="6" fillId="2" borderId="0" xfId="0" applyFont="1" applyFill="1"/>
    <xf numFmtId="0" fontId="0" fillId="5" borderId="1" xfId="0" applyFill="1" applyBorder="1"/>
    <xf numFmtId="0" fontId="7" fillId="2" borderId="10" xfId="0" applyFont="1" applyFill="1" applyBorder="1"/>
    <xf numFmtId="0" fontId="8" fillId="2" borderId="0" xfId="0" applyFont="1" applyFill="1"/>
    <xf numFmtId="0" fontId="2" fillId="2" borderId="0" xfId="0" applyFont="1" applyFill="1" applyAlignment="1">
      <alignment horizontal="left"/>
    </xf>
    <xf numFmtId="0" fontId="2" fillId="2" borderId="10" xfId="0" applyFont="1" applyFill="1" applyBorder="1"/>
    <xf numFmtId="0" fontId="2" fillId="2" borderId="0" xfId="0" applyFont="1" applyFill="1" applyAlignment="1">
      <alignment vertical="center" wrapText="1"/>
    </xf>
    <xf numFmtId="0" fontId="2" fillId="2" borderId="12" xfId="0" applyFont="1" applyFill="1" applyBorder="1" applyAlignment="1">
      <alignment vertical="center" wrapText="1"/>
    </xf>
    <xf numFmtId="0" fontId="2" fillId="2" borderId="10" xfId="0" applyFont="1" applyFill="1" applyBorder="1" applyAlignment="1">
      <alignment vertical="center" wrapText="1"/>
    </xf>
    <xf numFmtId="0" fontId="2" fillId="2" borderId="14" xfId="0" applyFont="1" applyFill="1" applyBorder="1" applyAlignment="1">
      <alignment vertical="center" wrapText="1"/>
    </xf>
    <xf numFmtId="0" fontId="2" fillId="2" borderId="13" xfId="0" applyFont="1" applyFill="1" applyBorder="1" applyAlignment="1">
      <alignment vertical="center" wrapText="1"/>
    </xf>
    <xf numFmtId="0" fontId="10" fillId="2" borderId="10" xfId="0" applyFont="1" applyFill="1" applyBorder="1"/>
    <xf numFmtId="0" fontId="11" fillId="2" borderId="0" xfId="0" applyFont="1" applyFill="1"/>
    <xf numFmtId="0" fontId="12" fillId="2" borderId="0" xfId="0" applyFont="1" applyFill="1"/>
    <xf numFmtId="0" fontId="2" fillId="2" borderId="11" xfId="0" applyFont="1" applyFill="1" applyBorder="1" applyAlignment="1">
      <alignment vertical="center"/>
    </xf>
    <xf numFmtId="0" fontId="2" fillId="2" borderId="0" xfId="0" applyFont="1" applyFill="1" applyAlignment="1">
      <alignment vertical="center"/>
    </xf>
    <xf numFmtId="0" fontId="1" fillId="0" borderId="1" xfId="0" applyFont="1" applyBorder="1"/>
    <xf numFmtId="0" fontId="13" fillId="2" borderId="10" xfId="0" applyFont="1" applyFill="1" applyBorder="1"/>
    <xf numFmtId="0" fontId="0" fillId="6" borderId="1" xfId="0" applyFill="1" applyBorder="1"/>
    <xf numFmtId="0" fontId="0" fillId="7" borderId="1" xfId="0" applyFill="1" applyBorder="1"/>
    <xf numFmtId="0" fontId="2" fillId="2" borderId="15" xfId="0" applyFont="1" applyFill="1" applyBorder="1"/>
    <xf numFmtId="0" fontId="11" fillId="2" borderId="15" xfId="0" applyFont="1" applyFill="1" applyBorder="1"/>
    <xf numFmtId="0" fontId="2" fillId="2" borderId="16" xfId="0" applyFont="1" applyFill="1" applyBorder="1" applyAlignment="1">
      <alignment vertical="center" wrapText="1"/>
    </xf>
    <xf numFmtId="0" fontId="2" fillId="2" borderId="17" xfId="0" applyFont="1" applyFill="1" applyBorder="1" applyAlignment="1">
      <alignment vertical="center" wrapText="1"/>
    </xf>
    <xf numFmtId="0" fontId="0" fillId="4" borderId="1" xfId="0" applyFill="1" applyBorder="1"/>
    <xf numFmtId="0" fontId="14" fillId="8" borderId="18" xfId="0" applyFont="1" applyFill="1" applyBorder="1" applyAlignment="1">
      <alignment vertical="center"/>
    </xf>
    <xf numFmtId="0" fontId="14" fillId="9" borderId="19" xfId="0" applyFont="1" applyFill="1" applyBorder="1" applyAlignment="1">
      <alignment vertical="center"/>
    </xf>
    <xf numFmtId="0" fontId="14" fillId="9" borderId="1" xfId="0" applyFont="1" applyFill="1" applyBorder="1" applyAlignment="1">
      <alignment vertical="center"/>
    </xf>
    <xf numFmtId="0" fontId="14" fillId="9" borderId="1" xfId="0" applyFont="1" applyFill="1" applyBorder="1" applyAlignment="1">
      <alignment horizontal="left" vertical="center"/>
    </xf>
    <xf numFmtId="0" fontId="0" fillId="10" borderId="1" xfId="0" applyFill="1" applyBorder="1"/>
    <xf numFmtId="0" fontId="15" fillId="11" borderId="20" xfId="0" applyFont="1" applyFill="1" applyBorder="1" applyAlignment="1">
      <alignment horizontal="center" vertical="center"/>
    </xf>
    <xf numFmtId="0" fontId="0" fillId="12" borderId="20" xfId="0" applyFill="1" applyBorder="1" applyAlignment="1">
      <alignment horizontal="left"/>
    </xf>
    <xf numFmtId="0" fontId="15" fillId="13" borderId="1" xfId="0" applyFont="1" applyFill="1" applyBorder="1" applyAlignment="1">
      <alignment vertical="center"/>
    </xf>
    <xf numFmtId="0" fontId="15" fillId="13" borderId="20" xfId="0" applyFont="1" applyFill="1" applyBorder="1" applyAlignment="1">
      <alignment vertical="center"/>
    </xf>
    <xf numFmtId="0" fontId="15" fillId="14" borderId="21" xfId="0" applyFont="1" applyFill="1" applyBorder="1" applyAlignment="1">
      <alignment vertical="center"/>
    </xf>
    <xf numFmtId="0" fontId="15" fillId="13" borderId="22" xfId="0" applyFont="1" applyFill="1" applyBorder="1" applyAlignment="1">
      <alignment vertical="center"/>
    </xf>
    <xf numFmtId="0" fontId="0" fillId="0" borderId="20" xfId="0" applyBorder="1"/>
    <xf numFmtId="0" fontId="0" fillId="13" borderId="20" xfId="0" applyFill="1" applyBorder="1"/>
    <xf numFmtId="0" fontId="0" fillId="0" borderId="1" xfId="0" applyBorder="1"/>
    <xf numFmtId="0" fontId="5" fillId="4" borderId="1" xfId="0" applyFont="1" applyFill="1" applyBorder="1"/>
    <xf numFmtId="0" fontId="0" fillId="15" borderId="1" xfId="0" applyFill="1" applyBorder="1"/>
    <xf numFmtId="0" fontId="15" fillId="4" borderId="20" xfId="0" applyFont="1" applyFill="1" applyBorder="1" applyAlignment="1">
      <alignment horizontal="center" vertical="center"/>
    </xf>
    <xf numFmtId="0" fontId="0" fillId="16" borderId="20" xfId="0" applyFill="1" applyBorder="1" applyAlignment="1">
      <alignment horizontal="left"/>
    </xf>
    <xf numFmtId="0" fontId="15" fillId="0" borderId="1" xfId="0" applyFont="1" applyBorder="1" applyAlignment="1">
      <alignment vertical="center"/>
    </xf>
    <xf numFmtId="0" fontId="15" fillId="0" borderId="20" xfId="0" applyFont="1" applyBorder="1" applyAlignment="1">
      <alignment vertical="center"/>
    </xf>
    <xf numFmtId="0" fontId="15" fillId="17" borderId="21" xfId="0" applyFont="1" applyFill="1" applyBorder="1" applyAlignment="1">
      <alignment vertical="center"/>
    </xf>
    <xf numFmtId="0" fontId="15" fillId="0" borderId="22" xfId="0" applyFont="1" applyBorder="1" applyAlignment="1">
      <alignment vertical="center"/>
    </xf>
    <xf numFmtId="0" fontId="15" fillId="0" borderId="1" xfId="0" applyFont="1" applyBorder="1" applyAlignment="1">
      <alignment vertical="center" wrapText="1"/>
    </xf>
    <xf numFmtId="0" fontId="15" fillId="0" borderId="20" xfId="0" applyFont="1" applyBorder="1" applyAlignment="1">
      <alignment vertical="center" wrapText="1"/>
    </xf>
    <xf numFmtId="0" fontId="15" fillId="13" borderId="1" xfId="0" applyFont="1" applyFill="1" applyBorder="1" applyAlignment="1">
      <alignment vertical="center" wrapText="1"/>
    </xf>
    <xf numFmtId="0" fontId="15" fillId="13" borderId="20" xfId="0" applyFont="1" applyFill="1" applyBorder="1" applyAlignment="1">
      <alignment vertical="center" wrapText="1"/>
    </xf>
    <xf numFmtId="0" fontId="0" fillId="13" borderId="1" xfId="0" applyFill="1" applyBorder="1"/>
    <xf numFmtId="0" fontId="15" fillId="4" borderId="24" xfId="0" applyFont="1" applyFill="1" applyBorder="1" applyAlignment="1">
      <alignment horizontal="center" vertical="center"/>
    </xf>
    <xf numFmtId="0" fontId="0" fillId="0" borderId="24" xfId="0" applyBorder="1"/>
    <xf numFmtId="0" fontId="15" fillId="17" borderId="25" xfId="0" applyFont="1" applyFill="1" applyBorder="1" applyAlignment="1">
      <alignment vertical="center"/>
    </xf>
    <xf numFmtId="0" fontId="15" fillId="0" borderId="26" xfId="0" applyFont="1" applyBorder="1" applyAlignment="1">
      <alignment vertical="center"/>
    </xf>
    <xf numFmtId="0" fontId="0" fillId="18" borderId="0" xfId="0" applyFill="1"/>
    <xf numFmtId="0" fontId="0" fillId="0" borderId="0" xfId="0" applyAlignment="1">
      <alignment horizontal="left"/>
    </xf>
    <xf numFmtId="0" fontId="0" fillId="0" borderId="0" xfId="0" applyAlignment="1">
      <alignment wrapText="1"/>
    </xf>
    <xf numFmtId="0" fontId="0" fillId="20" borderId="1" xfId="0" applyFill="1" applyBorder="1"/>
    <xf numFmtId="0" fontId="17" fillId="22" borderId="1" xfId="0" applyFont="1" applyFill="1" applyBorder="1"/>
    <xf numFmtId="49" fontId="0" fillId="5" borderId="1" xfId="0" applyNumberFormat="1" applyFill="1" applyBorder="1"/>
    <xf numFmtId="0" fontId="16" fillId="12" borderId="1" xfId="0" applyFont="1" applyFill="1" applyBorder="1"/>
    <xf numFmtId="0" fontId="16" fillId="6" borderId="1" xfId="0" applyFont="1" applyFill="1" applyBorder="1"/>
    <xf numFmtId="0" fontId="16" fillId="21" borderId="1" xfId="0" applyFont="1" applyFill="1" applyBorder="1"/>
    <xf numFmtId="0" fontId="18" fillId="0" borderId="0" xfId="0" applyFont="1" applyAlignment="1">
      <alignment horizontal="center" vertical="center"/>
    </xf>
    <xf numFmtId="0" fontId="19" fillId="0" borderId="0" xfId="0" applyFont="1"/>
    <xf numFmtId="0" fontId="0" fillId="9" borderId="1" xfId="0" applyFill="1" applyBorder="1"/>
    <xf numFmtId="0" fontId="0" fillId="19" borderId="1" xfId="0" applyFill="1" applyBorder="1"/>
    <xf numFmtId="49" fontId="0" fillId="0" borderId="0" xfId="0" applyNumberFormat="1"/>
    <xf numFmtId="49" fontId="0" fillId="0" borderId="0" xfId="0" applyNumberFormat="1" applyAlignment="1">
      <alignment wrapText="1"/>
    </xf>
    <xf numFmtId="0" fontId="15" fillId="23" borderId="23" xfId="0" applyFont="1" applyFill="1" applyBorder="1" applyAlignment="1">
      <alignment vertical="center"/>
    </xf>
    <xf numFmtId="49" fontId="0" fillId="24" borderId="1" xfId="0" applyNumberFormat="1" applyFill="1" applyBorder="1"/>
    <xf numFmtId="49" fontId="0" fillId="25" borderId="1" xfId="0" applyNumberFormat="1" applyFill="1" applyBorder="1"/>
    <xf numFmtId="0" fontId="0" fillId="26" borderId="1" xfId="0" applyFill="1" applyBorder="1"/>
    <xf numFmtId="0" fontId="0" fillId="27" borderId="1" xfId="0" applyFill="1" applyBorder="1"/>
    <xf numFmtId="0" fontId="0" fillId="28" borderId="1" xfId="0" applyFill="1" applyBorder="1"/>
    <xf numFmtId="0" fontId="0" fillId="29" borderId="1" xfId="0" applyFill="1" applyBorder="1"/>
    <xf numFmtId="0" fontId="0" fillId="30" borderId="1" xfId="0" applyFill="1" applyBorder="1"/>
    <xf numFmtId="0" fontId="0" fillId="3" borderId="1" xfId="0" applyFill="1" applyBorder="1" applyAlignment="1">
      <alignment horizontal="center"/>
    </xf>
    <xf numFmtId="0" fontId="0" fillId="31" borderId="0" xfId="0" applyFill="1"/>
    <xf numFmtId="0" fontId="7" fillId="2" borderId="0" xfId="0" applyFont="1" applyFill="1"/>
    <xf numFmtId="0" fontId="10" fillId="2" borderId="0" xfId="0" applyFont="1" applyFill="1"/>
    <xf numFmtId="0" fontId="0" fillId="5" borderId="21" xfId="0" applyFill="1" applyBorder="1"/>
    <xf numFmtId="0" fontId="2" fillId="2" borderId="27" xfId="0" applyFont="1" applyFill="1" applyBorder="1" applyAlignment="1">
      <alignment horizontal="left"/>
    </xf>
    <xf numFmtId="0" fontId="2" fillId="2" borderId="28" xfId="0" applyFont="1" applyFill="1" applyBorder="1" applyAlignment="1">
      <alignment horizontal="left"/>
    </xf>
    <xf numFmtId="0" fontId="15" fillId="32" borderId="23" xfId="0" applyFont="1" applyFill="1" applyBorder="1" applyAlignment="1">
      <alignment vertical="center"/>
    </xf>
    <xf numFmtId="0" fontId="15" fillId="11" borderId="1" xfId="0" applyFont="1" applyFill="1" applyBorder="1" applyAlignment="1">
      <alignment vertical="center"/>
    </xf>
    <xf numFmtId="0" fontId="1" fillId="28" borderId="1" xfId="0" applyFont="1" applyFill="1" applyBorder="1"/>
    <xf numFmtId="0" fontId="1" fillId="0" borderId="20" xfId="0" applyFont="1" applyBorder="1"/>
    <xf numFmtId="0" fontId="0" fillId="0" borderId="22" xfId="0" applyBorder="1"/>
    <xf numFmtId="0" fontId="0" fillId="0" borderId="29" xfId="0" applyBorder="1"/>
    <xf numFmtId="0" fontId="1" fillId="0" borderId="30" xfId="0" applyFont="1" applyBorder="1"/>
    <xf numFmtId="0" fontId="0" fillId="0" borderId="31" xfId="0" applyBorder="1"/>
    <xf numFmtId="0" fontId="0" fillId="0" borderId="30" xfId="0" applyBorder="1"/>
    <xf numFmtId="0" fontId="0" fillId="0" borderId="32" xfId="0" applyBorder="1"/>
    <xf numFmtId="0" fontId="0" fillId="0" borderId="33" xfId="0" applyBorder="1"/>
    <xf numFmtId="0" fontId="0" fillId="0" borderId="34" xfId="0" applyBorder="1"/>
    <xf numFmtId="0" fontId="20" fillId="0" borderId="0" xfId="1" applyBorder="1"/>
    <xf numFmtId="0" fontId="21"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0" fillId="0" borderId="0" xfId="0" applyAlignment="1">
      <alignment horizontal="left" vertical="center" indent="2"/>
    </xf>
    <xf numFmtId="0" fontId="22" fillId="0" borderId="0" xfId="0" applyFont="1" applyAlignment="1">
      <alignment horizontal="left" vertical="center" indent="2"/>
    </xf>
    <xf numFmtId="0" fontId="22" fillId="0" borderId="0" xfId="0" applyFont="1"/>
    <xf numFmtId="0" fontId="0" fillId="26" borderId="0" xfId="0" applyFill="1"/>
    <xf numFmtId="0" fontId="24" fillId="0" borderId="1" xfId="0" applyFont="1" applyBorder="1"/>
    <xf numFmtId="0" fontId="23" fillId="26" borderId="1" xfId="0" applyFont="1" applyFill="1" applyBorder="1"/>
    <xf numFmtId="0" fontId="17" fillId="33" borderId="0" xfId="0" applyFont="1" applyFill="1"/>
    <xf numFmtId="0" fontId="0" fillId="34" borderId="0" xfId="0" applyFill="1"/>
    <xf numFmtId="0" fontId="0" fillId="35" borderId="0" xfId="0" applyFill="1"/>
    <xf numFmtId="0" fontId="0" fillId="28" borderId="0" xfId="0" applyFill="1"/>
    <xf numFmtId="0" fontId="0" fillId="36" borderId="0" xfId="0" applyFill="1"/>
    <xf numFmtId="0" fontId="15" fillId="32" borderId="20" xfId="0" applyFont="1" applyFill="1" applyBorder="1" applyAlignment="1">
      <alignment vertical="center"/>
    </xf>
    <xf numFmtId="0" fontId="9" fillId="2" borderId="0" xfId="0" applyFont="1" applyFill="1"/>
    <xf numFmtId="0" fontId="25" fillId="0" borderId="0" xfId="0" applyFont="1" applyAlignment="1">
      <alignment vertical="center"/>
    </xf>
    <xf numFmtId="0" fontId="26" fillId="0" borderId="0" xfId="0" applyFont="1" applyAlignment="1">
      <alignment vertical="center"/>
    </xf>
    <xf numFmtId="0" fontId="22" fillId="0" borderId="0" xfId="0" applyFont="1" applyAlignment="1">
      <alignment vertical="center"/>
    </xf>
    <xf numFmtId="0" fontId="0" fillId="0" borderId="0" xfId="0" applyAlignment="1">
      <alignment vertical="center"/>
    </xf>
    <xf numFmtId="0" fontId="20" fillId="0" borderId="33" xfId="1" applyBorder="1"/>
    <xf numFmtId="0" fontId="1" fillId="0" borderId="0" xfId="0" applyFont="1"/>
    <xf numFmtId="0" fontId="1" fillId="30" borderId="1" xfId="0" applyFont="1" applyFill="1" applyBorder="1"/>
    <xf numFmtId="0" fontId="5" fillId="4" borderId="1" xfId="0" applyFont="1" applyFill="1" applyBorder="1" applyAlignment="1">
      <alignment horizontal="center"/>
    </xf>
    <xf numFmtId="0" fontId="9" fillId="2" borderId="11" xfId="0" applyFont="1" applyFill="1" applyBorder="1" applyAlignment="1">
      <alignment horizontal="center" vertical="center"/>
    </xf>
    <xf numFmtId="0" fontId="9" fillId="2" borderId="0" xfId="0" applyFont="1" applyFill="1" applyAlignment="1">
      <alignment horizontal="center" vertical="center"/>
    </xf>
    <xf numFmtId="0" fontId="9" fillId="2" borderId="12" xfId="0" applyFont="1" applyFill="1" applyBorder="1" applyAlignment="1">
      <alignment horizontal="center" vertical="center"/>
    </xf>
    <xf numFmtId="0" fontId="9" fillId="2" borderId="13" xfId="0" applyFont="1" applyFill="1" applyBorder="1" applyAlignment="1">
      <alignment horizontal="center" vertical="center"/>
    </xf>
    <xf numFmtId="0" fontId="9" fillId="2" borderId="14" xfId="0" applyFont="1" applyFill="1" applyBorder="1" applyAlignment="1">
      <alignment horizontal="center" vertical="center"/>
    </xf>
  </cellXfs>
  <cellStyles count="2">
    <cellStyle name="Hyperlink" xfId="1" builtinId="8"/>
    <cellStyle name="Normal" xfId="0" builtinId="0"/>
  </cellStyles>
  <dxfs count="83">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strike val="0"/>
      </font>
    </dxf>
    <dxf>
      <fill>
        <patternFill>
          <bgColor theme="5" tint="0.79998168889431442"/>
        </patternFill>
      </fill>
    </dxf>
    <dxf>
      <fill>
        <patternFill>
          <bgColor theme="4" tint="0.79998168889431442"/>
        </patternFill>
      </fill>
    </dxf>
    <dxf>
      <fill>
        <patternFill>
          <bgColor theme="6" tint="0.79998168889431442"/>
        </patternFill>
      </fill>
    </dxf>
    <dxf>
      <font>
        <b/>
        <i val="0"/>
      </font>
    </dxf>
    <dxf>
      <fill>
        <patternFill>
          <bgColor theme="5" tint="0.79998168889431442"/>
        </patternFill>
      </fill>
    </dxf>
  </dxfs>
  <tableStyles count="0" defaultTableStyle="TableStyleMedium2" defaultPivotStyle="PivotStyleLight16"/>
  <colors>
    <mruColors>
      <color rgb="FFFFFF99"/>
      <color rgb="FFD8BEEC"/>
      <color rgb="FFC7A1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57150</xdr:colOff>
      <xdr:row>25</xdr:row>
      <xdr:rowOff>142876</xdr:rowOff>
    </xdr:from>
    <xdr:to>
      <xdr:col>6</xdr:col>
      <xdr:colOff>161925</xdr:colOff>
      <xdr:row>34</xdr:row>
      <xdr:rowOff>66676</xdr:rowOff>
    </xdr:to>
    <xdr:sp macro="" textlink="">
      <xdr:nvSpPr>
        <xdr:cNvPr id="2" name="TextBox 1">
          <a:extLst>
            <a:ext uri="{FF2B5EF4-FFF2-40B4-BE49-F238E27FC236}">
              <a16:creationId xmlns:a16="http://schemas.microsoft.com/office/drawing/2014/main" id="{C1853C4B-5CF2-4075-877A-E1BD79048DE4}"/>
            </a:ext>
          </a:extLst>
        </xdr:cNvPr>
        <xdr:cNvSpPr txBox="1"/>
      </xdr:nvSpPr>
      <xdr:spPr>
        <a:xfrm>
          <a:off x="57150" y="5305426"/>
          <a:ext cx="3762375" cy="1638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[Paste Mentor Prompt Cell Here]</a:t>
          </a:r>
        </a:p>
        <a:p>
          <a:endParaRPr lang="en-US" sz="1100"/>
        </a:p>
        <a:p>
          <a:r>
            <a:rPr lang="en-US" sz="1100" b="1"/>
            <a:t>My question:</a:t>
          </a:r>
        </a:p>
        <a:p>
          <a:r>
            <a:rPr lang="en-US" sz="1100"/>
            <a:t>[Describe what you don't understand or the issue you are facing]</a:t>
          </a:r>
        </a:p>
        <a:p>
          <a:endParaRPr lang="en-US" sz="1100"/>
        </a:p>
        <a:p>
          <a:r>
            <a:rPr lang="en-US" sz="1100" b="1"/>
            <a:t>My current code:</a:t>
          </a:r>
        </a:p>
        <a:p>
          <a:r>
            <a:rPr lang="en-US" sz="1100"/>
            <a:t>[Paste your code from your IDE here]</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77798CF-F458-43D1-85D1-0EF6D1C367F4}" name="Table2" displayName="Table2" ref="B2:E19" totalsRowShown="0">
  <autoFilter ref="B2:E19" xr:uid="{477798CF-F458-43D1-85D1-0EF6D1C367F4}">
    <filterColumn colId="0" hiddenButton="1"/>
    <filterColumn colId="1" hiddenButton="1"/>
    <filterColumn colId="2" hiddenButton="1"/>
    <filterColumn colId="3" hiddenButton="1"/>
  </autoFilter>
  <tableColumns count="4">
    <tableColumn id="1" xr3:uid="{AF1BC3E6-A291-4881-98E4-E2262942E61C}" name="Cell"/>
    <tableColumn id="2" xr3:uid="{A730AA41-75B2-4CE9-A8CA-24DE3FE4108C}" name="Cell References"/>
    <tableColumn id="3" xr3:uid="{C201C974-24D3-4F6B-B4DA-ADDAF2F3C4D7}" name="Type"/>
    <tableColumn id="4" xr3:uid="{74650CAD-2AEE-4B2B-A36B-4C37DA129C83}" name="Detailed Explanation"/>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2" Type="http://schemas.openxmlformats.org/officeDocument/2006/relationships/hyperlink" Target="https://coding5s.com/" TargetMode="External"/><Relationship Id="rId1" Type="http://schemas.openxmlformats.org/officeDocument/2006/relationships/hyperlink" Target="https://github.com/WilfredoBarrios/coding5s-framewor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1C9F5-A3E1-48B4-A4AC-C90CACFBE404}">
  <sheetPr>
    <tabColor rgb="FFFF0000"/>
  </sheetPr>
  <dimension ref="A1:AM209"/>
  <sheetViews>
    <sheetView showGridLines="0" tabSelected="1" zoomScale="85" zoomScaleNormal="85" workbookViewId="0">
      <selection activeCell="J3" sqref="J3"/>
    </sheetView>
  </sheetViews>
  <sheetFormatPr defaultColWidth="11.42578125" defaultRowHeight="15"/>
  <cols>
    <col min="1" max="1" width="15.7109375" customWidth="1"/>
    <col min="2" max="2" width="10" bestFit="1" customWidth="1"/>
    <col min="3" max="3" width="11.28515625" bestFit="1" customWidth="1"/>
    <col min="4" max="4" width="22.28515625" bestFit="1" customWidth="1"/>
    <col min="5" max="5" width="16.5703125" style="73" customWidth="1"/>
    <col min="6" max="6" width="5.140625" customWidth="1"/>
    <col min="7" max="7" width="12.5703125" bestFit="1" customWidth="1"/>
    <col min="8" max="8" width="13.85546875" bestFit="1" customWidth="1"/>
    <col min="9" max="9" width="12.5703125" customWidth="1"/>
    <col min="10" max="10" width="68.5703125" customWidth="1"/>
    <col min="11" max="12" width="18.140625" customWidth="1"/>
    <col min="13" max="13" width="6.7109375" bestFit="1" customWidth="1"/>
    <col min="14" max="15" width="16.140625" customWidth="1"/>
    <col min="16" max="16" width="7.85546875" bestFit="1" customWidth="1"/>
    <col min="17" max="18" width="17.42578125" customWidth="1"/>
    <col min="19" max="19" width="7.85546875" bestFit="1" customWidth="1"/>
    <col min="20" max="21" width="16.5703125" customWidth="1"/>
    <col min="22" max="22" width="7.85546875" bestFit="1" customWidth="1"/>
    <col min="23" max="24" width="20.42578125" customWidth="1"/>
    <col min="25" max="25" width="7.85546875" bestFit="1" customWidth="1"/>
    <col min="26" max="30" width="16" bestFit="1" customWidth="1"/>
    <col min="31" max="31" width="21.5703125" bestFit="1" customWidth="1"/>
    <col min="33" max="33" width="27.5703125" customWidth="1"/>
    <col min="34" max="34" width="14.28515625" bestFit="1" customWidth="1"/>
    <col min="35" max="35" width="32" customWidth="1"/>
    <col min="36" max="36" width="27.85546875" customWidth="1"/>
  </cols>
  <sheetData>
    <row r="1" spans="1:39" ht="26.25">
      <c r="A1" s="1"/>
      <c r="B1" s="2"/>
      <c r="C1" s="96"/>
      <c r="D1" s="3"/>
      <c r="E1" s="4" t="s">
        <v>0</v>
      </c>
      <c r="F1" s="5" t="s">
        <v>1</v>
      </c>
      <c r="G1" s="6"/>
      <c r="H1" s="7" t="s">
        <v>2</v>
      </c>
      <c r="I1" s="6"/>
      <c r="J1" s="3"/>
      <c r="K1" s="8" t="s">
        <v>3</v>
      </c>
      <c r="L1" s="9" t="str">
        <f>IF(H9="Topic",
"[ROLE] Friendly tutor specializing in " &amp; $I$2 &amp; " | " &amp;
"[TASK] Teach and explain concepts clearly with correct code examples | " &amp;
"[TOPIC] " &amp; I9 &amp; " | " &amp;
"[LEVEL] " &amp; G9 &amp; " | " &amp;
"[COUNT] " &amp; D9 &amp; " examples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 &amp; $B$6 &amp; " | " &amp;
"[HEADER RULE - STRICT] You MUST start your entire response EXACTLY with this markdown block (do not print anything before it):" &amp; CHAR(10) &amp; "### 🔹 Topic #" &amp; F9 &amp; " | Stage 1 📖 Practice | " &amp; $I$2 &amp; " | 📊 Level: " &amp; G9 &amp; " | 🌐 Coding5s.com" &amp; CHAR(10) &amp; "**Concept:** " &amp; J9 &amp; CHAR(10) &amp; "---" &amp; CHAR(10) &amp; " | " &amp;
"[INTRO RULE] Include a short tutor-style sentence in " &amp; $B$6 &amp; " before the analogy, followed by this EXACT instruction block translated to " &amp; $B$6 &amp; _xlfn._LONGTEXT(":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
"[PERSONA RULE] Act as a friendly, clear tutor | " &amp;
"[OUTPUT CONTRACT] EXACTLY " &amp; D9 &amp; _xlfn._LONGTEXT("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
"[CODE QUALITY RULE] Code MUST be clean, readable, educational, executable, and produce correct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IF(AJ9&lt;&gt;"", AJ9 &amp; " | ", "") &amp;
"[OUTPUT] Only header, introduction, examples, outputs, notes, summary, and footer | " &amp;
"[FOOTER RULE - STRICT] End your entire response EXACTLY with this markdown string (ensure all code blocks are closed before it):" &amp; CHAR(10) &amp; "---" &amp; CHAR(10) &amp; "⚡ *Coding5s System — Learn Programming by Writing Code*" &amp;
"[CODE CONSTRAINTS] Each example MUST include: - Internal data OR dataset usage - Print key intermediate steps and the final result - MUST NOT exceed exactly " &amp; $C9 &amp; " lines of EXECUTABLE code (STRICT: Do NOT count comments or blank lines towards this limit) - NEVER exceed this limit of executable lines - " &amp; IF(G9&lt;&gt;"Advanced", "NO classes - ", "") &amp; "Single logical flow (no unnecessary complexity) | " &amp;
"[SYNTAX CONFIGURATION RULE] " &amp; IF(F9&gt;=10, "You MUST format output strings elegantly using f-strings natively.", "CRITICAL PROHIBITION: Do NOT use f-strings (f""..."") or any advanced text formatting methods yet. Use basic print() with multiple arguments separated by commas for text labels and variables.") &amp; " | " &amp;
"[FUNCTION RULE] " &amp; IF(G9="Beginner","Do NOT use functions unless absolutely required by the concept. Use flat, linear scripts. ",IF(G9="Intermediate","MUST use modular functions. Break down logic into reusable blocks. ","MUST use modular functions appropriately for architecture and clarity. ")) &amp; "| " &amp;
"[FILE HANDLING RULE] Use correct loaders and enforce encoding='utf-8' and newline='' when applicable | " &amp;
"[SUPPORT FILES RULE] If env/config is used, include: 1. Instructional sentence 2. File content in markdown code block 3. BEFORE the main code | " &amp;
"[ECOSYSTEM ORIENTATION RULE] If a library or ecosystem like " &amp; $J$3 &amp; " is specified, you are CRITICALLY FORBIDDEN from using pure Python iterative loops (for/while). You MUST enforce the native, optimized data structures and vectorized operations of that specific library | " &amp;
"[OUTPUT FORMAT RULE] " &amp; IF(F9&gt;=10, "Monetary values formatted with '$', commas, 2 decimals using f-strings.", "Print raw numeric outputs directly without forcing custom monetary formatting structures yet.") &amp; "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 &amp; $B$6 &amp; ") - PURGE ANY MEMORY of previous datasets. - Generate minimal realistic dummy data internally - Clearly proceed without dataset summary | " &amp;
"[DATA SUMMARY FORMAT RULE] When a dataset is present, you MUST display IMMEDIATELY AFTER THE HEADER: Dataset Summary: - File Type: - Columns / Fields: - Data Types: - Notes: | " &amp;
"[DATA TYPE RULE] Explicit casting required before calculations | " &amp;
"[DATA ROBUSTNESS RULE] Handle missing, malformed, or inconsistent data safely | " &amp;
"[BOOLEAN HANDLING RULE] Normalize boolean values before comparison | " &amp;
"[DATA CONSISTENCY RULE] Respect dataset schema | " &amp;
"[COMMENT DENSITY RULE] Beginner = high, Intermediate = medium, Advanced = lower but present in key logic | " &amp;
"[DIFFICULTY RULE] Complexity MUST match level | ",
IF(H9="PROJECT", Z9, ""))</f>
        <v xml:space="preserve">[ROLE] Friendly tutor specializing in Python | [TASK] Teach and explain concepts clearly with correct code examples | [TOPIC] Create basic Pandas DataFrames and Series structures from scratch by utilizing Python lists, dictionaries, and scalar values to establish foundational tabular data. | [LEVEL] Beginner | [COUNT] 3 examples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English | [HEADER RULE - STRICT] You MUST start your entire response EXACTLY with this markdown block (do not print anything before it):
### 🔹 Topic #1 | Stage 1 📖 Practice | Python | 📊 Level: Beginner | 🌐 Coding5s.com
**Concept:** Data Structure Creation: Series &amp; DataFrames (Lists, Dicts, Scalars)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6 lines of EXECUTABLE code (STRICT: Do NOT count comments or blank lines towards this limit) - NEVER exceed this limit of executable lines - NO classes - Single logical flow (no unnecessary complexity) | [SYNTAX CONFIGURATION RULE] CRITICAL PROHIBITION: Do NOT use f-strings (f"...") or any advanced text formatting methods yet. Use basic print() with multiple arguments separated by commas for text labels and variables. | [FUNCTION RULE]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is specified, you are CRITICALLY FORBIDDEN from using pure Python iterative loops (for/while). You MUST enforce the native, optimized data structures and vectorized operations of that specific library | [OUTPUT FORMAT RULE] Print raw numeric outputs directly without forcing custom monetary formatting structures yet.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English)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M1" s="10"/>
      <c r="N1" s="3" t="s">
        <v>4</v>
      </c>
      <c r="O1" s="3"/>
      <c r="P1" s="3"/>
      <c r="Q1" s="11" t="s">
        <v>5</v>
      </c>
      <c r="R1" s="12"/>
      <c r="S1" s="13"/>
      <c r="T1" s="3" t="s">
        <v>6</v>
      </c>
      <c r="U1" s="3"/>
      <c r="V1" s="3"/>
      <c r="W1" s="11" t="s">
        <v>7</v>
      </c>
      <c r="X1" s="12"/>
      <c r="Y1" s="13"/>
      <c r="Z1" s="1"/>
      <c r="AA1" s="1"/>
      <c r="AB1" s="1"/>
      <c r="AC1" s="1"/>
      <c r="AD1" s="1"/>
      <c r="AE1" s="15"/>
      <c r="AF1" s="14"/>
      <c r="AG1" s="14"/>
      <c r="AH1" s="15"/>
      <c r="AI1" s="15"/>
      <c r="AJ1" s="15"/>
      <c r="AK1" s="15"/>
      <c r="AL1" s="15"/>
    </row>
    <row r="2" spans="1:39" ht="30" customHeight="1" thickBot="1">
      <c r="A2" s="1"/>
      <c r="B2" s="2"/>
      <c r="C2" s="96" t="s">
        <v>226</v>
      </c>
      <c r="D2" s="16"/>
      <c r="E2" s="99" t="str">
        <f>IF(E1="Stage 1","k9:L200",IF(E1="Stage 2","N9:O200",IF(E1="Stage 3","Q9:R200",IF(E1="Stage 4","T9:U200",IF(E1="Stage 5","W9:X200","Stage Incorrecta")))))</f>
        <v>k9:L200</v>
      </c>
      <c r="F2" s="18" t="s">
        <v>8</v>
      </c>
      <c r="G2" s="19"/>
      <c r="H2" s="19"/>
      <c r="I2" s="16" t="s">
        <v>775</v>
      </c>
      <c r="J2" s="16"/>
      <c r="K2" s="139" t="s">
        <v>9</v>
      </c>
      <c r="L2" s="140"/>
      <c r="M2" s="141"/>
      <c r="N2" s="140" t="s">
        <v>10</v>
      </c>
      <c r="O2" s="140"/>
      <c r="P2" s="140"/>
      <c r="Q2" s="142" t="s">
        <v>11</v>
      </c>
      <c r="R2" s="140"/>
      <c r="S2" s="143"/>
      <c r="T2" s="140" t="s">
        <v>12</v>
      </c>
      <c r="U2" s="140"/>
      <c r="V2" s="140"/>
      <c r="W2" s="142" t="s">
        <v>13</v>
      </c>
      <c r="X2" s="140"/>
      <c r="Y2" s="143"/>
      <c r="Z2" s="1"/>
      <c r="AA2" s="1"/>
      <c r="AB2" s="1"/>
      <c r="AC2" s="1"/>
      <c r="AD2" s="1"/>
      <c r="AE2" s="15"/>
      <c r="AF2" s="14"/>
      <c r="AG2" s="14"/>
      <c r="AH2" s="15"/>
      <c r="AI2" s="15"/>
      <c r="AJ2" s="15"/>
      <c r="AK2" s="15"/>
      <c r="AL2" s="15"/>
    </row>
    <row r="3" spans="1:39" ht="26.25">
      <c r="A3" s="1"/>
      <c r="B3" s="2"/>
      <c r="C3" s="96" t="str">
        <f>""</f>
        <v/>
      </c>
      <c r="D3" s="2"/>
      <c r="E3" s="100">
        <f>COUNTA(E9:E200)-E4</f>
        <v>18</v>
      </c>
      <c r="F3" s="97" t="s">
        <v>266</v>
      </c>
      <c r="G3" s="2"/>
      <c r="H3" s="2"/>
      <c r="I3" s="16" t="s">
        <v>776</v>
      </c>
      <c r="J3" s="16"/>
      <c r="K3" s="30"/>
      <c r="L3" s="22"/>
      <c r="M3" s="23"/>
      <c r="N3" s="22"/>
      <c r="O3" s="22"/>
      <c r="P3" s="22"/>
      <c r="Q3" s="24"/>
      <c r="R3" s="22"/>
      <c r="S3" s="25"/>
      <c r="T3" s="22"/>
      <c r="U3" s="22"/>
      <c r="V3" s="22"/>
      <c r="W3" s="26"/>
      <c r="X3" s="22"/>
      <c r="Y3" s="25"/>
      <c r="Z3" s="1"/>
      <c r="AA3" s="1"/>
      <c r="AB3" s="1"/>
      <c r="AC3" s="1"/>
      <c r="AD3" s="1"/>
      <c r="AE3" s="15"/>
      <c r="AF3" s="14"/>
      <c r="AG3" s="14"/>
      <c r="AH3" s="15"/>
      <c r="AI3" s="15"/>
      <c r="AJ3" s="15"/>
      <c r="AK3" s="15"/>
      <c r="AL3" s="15"/>
    </row>
    <row r="4" spans="1:39" ht="15.75">
      <c r="A4" s="1"/>
      <c r="B4" s="2"/>
      <c r="C4" s="96"/>
      <c r="D4" s="2"/>
      <c r="E4" s="101">
        <f>COUNTIF($E$9:$E$200,"No")</f>
        <v>95</v>
      </c>
      <c r="F4" s="98"/>
      <c r="G4" s="2"/>
      <c r="H4" s="28"/>
      <c r="I4" s="29"/>
      <c r="J4" s="29"/>
      <c r="K4" s="30"/>
      <c r="L4" s="31"/>
      <c r="M4" s="23"/>
      <c r="N4" s="31"/>
      <c r="O4" s="31"/>
      <c r="P4" s="22"/>
      <c r="Q4" s="21"/>
      <c r="R4" s="2"/>
      <c r="S4" s="25"/>
      <c r="T4" s="22"/>
      <c r="U4" s="22"/>
      <c r="V4" s="22"/>
      <c r="W4" s="26"/>
      <c r="X4" s="22"/>
      <c r="Y4" s="25"/>
      <c r="Z4" s="1"/>
      <c r="AA4" s="1"/>
      <c r="AB4" s="1"/>
      <c r="AC4" s="1"/>
      <c r="AD4" s="1"/>
      <c r="AE4" s="14"/>
      <c r="AF4" s="14"/>
      <c r="AG4" s="14"/>
      <c r="AH4" s="15"/>
      <c r="AI4" s="15"/>
      <c r="AJ4" s="15"/>
      <c r="AK4" s="15"/>
      <c r="AL4" s="15"/>
    </row>
    <row r="5" spans="1:39" ht="21">
      <c r="A5" s="1"/>
      <c r="B5" s="32" t="s">
        <v>14</v>
      </c>
      <c r="C5" s="32" t="s">
        <v>15</v>
      </c>
      <c r="D5" s="2"/>
      <c r="E5" s="32" t="s">
        <v>492</v>
      </c>
      <c r="F5" s="33"/>
      <c r="G5" s="2"/>
      <c r="H5" s="28"/>
      <c r="I5" s="29"/>
      <c r="J5" s="29"/>
      <c r="K5" s="30"/>
      <c r="L5" s="31"/>
      <c r="M5" s="23"/>
      <c r="N5" s="31"/>
      <c r="O5" s="31"/>
      <c r="P5" s="22"/>
      <c r="Q5" s="21"/>
      <c r="R5" s="2"/>
      <c r="S5" s="25"/>
      <c r="T5" s="22"/>
      <c r="U5" s="22"/>
      <c r="V5" s="22"/>
      <c r="W5" s="26"/>
      <c r="X5" s="22"/>
      <c r="Y5" s="25"/>
      <c r="Z5" s="1"/>
      <c r="AA5" s="1"/>
      <c r="AB5" s="1"/>
      <c r="AC5" s="1"/>
      <c r="AD5" s="1"/>
      <c r="AE5" s="14"/>
      <c r="AF5" s="14"/>
      <c r="AG5" s="14"/>
      <c r="AH5" s="15"/>
      <c r="AI5" s="15"/>
      <c r="AJ5" s="15"/>
      <c r="AK5" s="15"/>
      <c r="AL5" s="15"/>
    </row>
    <row r="6" spans="1:39" ht="15.75">
      <c r="A6" s="1"/>
      <c r="B6" s="34" t="s">
        <v>53</v>
      </c>
      <c r="C6" s="17" t="str">
        <f>VLOOKUP(B6,AL:AM,2,0)</f>
        <v>en</v>
      </c>
      <c r="D6" s="2"/>
      <c r="E6" s="35" t="str" cm="1">
        <f t="array" ref="E6">"AL9:"&amp;ADDRESS(_xlfn.AGGREGATE(14, 6, ROW(AL:AL)*(AL:AL&lt;&gt;""), 1), COLUMN(AL:AL))</f>
        <v>AL9:$AL$48</v>
      </c>
      <c r="F6" s="27"/>
      <c r="G6" s="130" t="s">
        <v>672</v>
      </c>
      <c r="H6" s="28"/>
      <c r="I6" s="29"/>
      <c r="J6" s="29"/>
      <c r="K6" s="30"/>
      <c r="L6" s="31"/>
      <c r="M6" s="23"/>
      <c r="N6" s="31"/>
      <c r="O6" s="31"/>
      <c r="P6" s="22"/>
      <c r="Q6" s="21"/>
      <c r="R6" s="2"/>
      <c r="S6" s="25"/>
      <c r="T6" s="22"/>
      <c r="U6" s="22"/>
      <c r="V6" s="22"/>
      <c r="W6" s="26"/>
      <c r="X6" s="22"/>
      <c r="Y6" s="25"/>
      <c r="Z6" s="1"/>
      <c r="AA6" s="1"/>
      <c r="AB6" s="1"/>
      <c r="AC6" s="1"/>
      <c r="AD6" s="1"/>
      <c r="AE6" s="104" t="s">
        <v>17</v>
      </c>
      <c r="AF6" s="15"/>
      <c r="AG6" s="15"/>
      <c r="AH6" s="15"/>
      <c r="AI6" s="15"/>
      <c r="AJ6" s="15"/>
      <c r="AK6" s="15"/>
      <c r="AL6" s="15"/>
    </row>
    <row r="7" spans="1:39">
      <c r="A7" s="1"/>
      <c r="B7" s="2"/>
      <c r="C7" s="96"/>
      <c r="D7" s="2"/>
      <c r="E7" s="20"/>
      <c r="F7" s="36"/>
      <c r="G7" s="36"/>
      <c r="H7" s="37"/>
      <c r="I7" s="28"/>
      <c r="J7" s="28"/>
      <c r="K7" s="31" t="s">
        <v>671</v>
      </c>
      <c r="L7" s="31" t="s">
        <v>671</v>
      </c>
      <c r="M7" s="38"/>
      <c r="N7" s="31" t="s">
        <v>671</v>
      </c>
      <c r="O7" s="31" t="s">
        <v>774</v>
      </c>
      <c r="P7" s="22"/>
      <c r="Q7" s="31" t="s">
        <v>671</v>
      </c>
      <c r="R7" s="31" t="s">
        <v>671</v>
      </c>
      <c r="S7" s="39"/>
      <c r="T7" s="31" t="s">
        <v>671</v>
      </c>
      <c r="U7" s="31" t="s">
        <v>671</v>
      </c>
      <c r="V7" s="22"/>
      <c r="W7" s="31" t="s">
        <v>671</v>
      </c>
      <c r="X7" s="31" t="s">
        <v>671</v>
      </c>
      <c r="Y7" s="39"/>
      <c r="Z7" s="31" t="s">
        <v>671</v>
      </c>
      <c r="AA7" s="31" t="s">
        <v>774</v>
      </c>
      <c r="AB7" s="31" t="s">
        <v>671</v>
      </c>
      <c r="AC7" s="31" t="s">
        <v>671</v>
      </c>
      <c r="AD7" s="31" t="s">
        <v>671</v>
      </c>
      <c r="AE7" s="35" t="str">
        <f>_xlfn.CONCAT(AH9:AH200)</f>
        <v/>
      </c>
      <c r="AF7" s="15"/>
      <c r="AG7" s="15"/>
      <c r="AH7" s="15"/>
      <c r="AI7" s="15"/>
      <c r="AJ7" s="15"/>
      <c r="AK7" s="138" t="s">
        <v>497</v>
      </c>
      <c r="AL7" s="138"/>
      <c r="AM7" s="138"/>
    </row>
    <row r="8" spans="1:39">
      <c r="A8" s="42" t="s">
        <v>19</v>
      </c>
      <c r="B8" s="43">
        <v>0</v>
      </c>
      <c r="C8" s="41" t="s">
        <v>18</v>
      </c>
      <c r="D8" s="43" t="s">
        <v>493</v>
      </c>
      <c r="E8" s="44" t="s">
        <v>20</v>
      </c>
      <c r="F8" s="43" t="s">
        <v>21</v>
      </c>
      <c r="G8" s="42" t="s">
        <v>22</v>
      </c>
      <c r="H8" s="42" t="s">
        <v>23</v>
      </c>
      <c r="I8" s="42" t="s">
        <v>24</v>
      </c>
      <c r="J8" s="42" t="s">
        <v>25</v>
      </c>
      <c r="K8" s="42" t="s">
        <v>26</v>
      </c>
      <c r="L8" s="42" t="s">
        <v>27</v>
      </c>
      <c r="M8" s="42" t="s">
        <v>28</v>
      </c>
      <c r="N8" s="42" t="s">
        <v>29</v>
      </c>
      <c r="O8" s="42" t="s">
        <v>27</v>
      </c>
      <c r="P8" s="42" t="s">
        <v>30</v>
      </c>
      <c r="Q8" s="42" t="s">
        <v>31</v>
      </c>
      <c r="R8" s="42" t="s">
        <v>27</v>
      </c>
      <c r="S8" s="42" t="s">
        <v>32</v>
      </c>
      <c r="T8" s="42" t="s">
        <v>33</v>
      </c>
      <c r="U8" s="42" t="s">
        <v>27</v>
      </c>
      <c r="V8" s="42" t="s">
        <v>34</v>
      </c>
      <c r="W8" s="42" t="s">
        <v>35</v>
      </c>
      <c r="X8" s="42" t="s">
        <v>27</v>
      </c>
      <c r="Y8" s="42" t="s">
        <v>36</v>
      </c>
      <c r="Z8" s="42" t="s">
        <v>37</v>
      </c>
      <c r="AA8" s="42" t="s">
        <v>38</v>
      </c>
      <c r="AB8" s="42" t="s">
        <v>39</v>
      </c>
      <c r="AC8" s="42" t="s">
        <v>40</v>
      </c>
      <c r="AD8" s="42" t="s">
        <v>41</v>
      </c>
      <c r="AE8" s="42" t="s">
        <v>494</v>
      </c>
      <c r="AF8" s="42" t="s">
        <v>495</v>
      </c>
      <c r="AG8" s="42" t="s">
        <v>496</v>
      </c>
      <c r="AH8" s="42" t="s">
        <v>42</v>
      </c>
      <c r="AI8" s="42" t="s">
        <v>43</v>
      </c>
      <c r="AJ8" s="42" t="s">
        <v>499</v>
      </c>
      <c r="AK8" s="42" t="s">
        <v>44</v>
      </c>
      <c r="AL8" s="42" t="s">
        <v>45</v>
      </c>
      <c r="AM8" s="42" t="s">
        <v>15</v>
      </c>
    </row>
    <row r="9" spans="1:39">
      <c r="A9" s="45" t="str" cm="1">
        <f t="array" ref="A9">IF(H9="PROJECT", CHAR(10) &amp; "- " &amp; _xlfn.TEXTJOIN(CHAR(10) &amp; "- ", TRUE, _xlfn._xlws.FILTER($I$9:$I$1000, ($B$9:$B$1000=B9) * ($H$9:$H$1000="Topic"))), "")</f>
        <v/>
      </c>
      <c r="B9" s="45">
        <f>IF(H9="","",IF(AND(H9="Topic",H8="PROJECT"),B8+1,IF(H9="PROJECT",B8,IF(AND(H9="Topic",H8="Topic"),B8,B8+1))))</f>
        <v>1</v>
      </c>
      <c r="C9" s="95">
        <v>6</v>
      </c>
      <c r="D9" s="46">
        <v>3</v>
      </c>
      <c r="E9" s="47" t="s">
        <v>46</v>
      </c>
      <c r="F9" s="48">
        <v>1</v>
      </c>
      <c r="G9" s="49" t="s">
        <v>47</v>
      </c>
      <c r="H9" s="49" t="s">
        <v>48</v>
      </c>
      <c r="I9" s="50" t="s">
        <v>777</v>
      </c>
      <c r="J9" s="51" t="s">
        <v>778</v>
      </c>
      <c r="K9" s="129" t="str">
        <f>IF(H9="Topic",
"[ROLE] Friendly tutor specializing in " &amp; $I$2 &amp; " | " &amp;
"[TOPIC] " &amp; I9 &amp; " | " &amp;
"[LEVEL] " &amp; G9 &amp; " | " &amp;
"[COUNT] " &amp; D9 &amp; " examples | " &amp;
"[LIBRARY BEING LEARNED] " &amp; $I$3 &amp; " | " &amp;
"[ECOSYSTEM ORIENTATION RULE] If a module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$C9 &amp; " lines of EXECUTABLE code (STRICT: Do NOT count comments or blank lines). - NEVER exceed this limit. | " &amp;
"[FUNCTION RULE] Rule: " &amp; IF(G9="Beginner","Focus strictly on flat linear scripts, variables, print statements, and primitive data types. DO NOT use custom def functions.", IF(G9="Intermediate", "STRICT REQUIREMENT: Integrate custom 'def' function definitions, return values, and positional/keyword arguments in EVERY example.", "Advanced functional composition, closures, decorators, generator expressions, and async coroutines.")) &amp; " | " &amp;
_xlfn._LONGTEXT("[CODE_CONSTRAINTS_RULE]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 &amp;
"[I_O_PARADIGM] Use Basic primitive types (int, float, str, bool) or simple lists/dictionaries. and gracefully handle print() statements with comma-separated values to display outputs clearly. when applicable. | " &amp;
"[INLINE_PACKAGE_MANAGER] If using external packages, use Native built-in functions, basic operators, and standard core execution models. at the top of the code block. Assume no project configuration file exists. | " &amp;
_xlfn._LONGTEXT("[CONCEPT_ISOLATION_RULE]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D9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IF(AJ9&lt;&gt;"", AJ9,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IF(H9="PROJECT", Z9, ""))</f>
        <v xml:space="preserve">[ROLE] Friendly tutor specializing in Python | [TOPIC] Create basic Pandas DataFrames and Series structures from scratch by utilizing Python lists, dictionaries, and scalar values to establish foundational tabular data. | [LEVEL] Beginner | [COUNT] 3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6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 | Stage 1 📖 Practice | Python - Pandas | 📊 Level: Beginner | 🌐 Coding5s.com
**Concept:** Data Structure Creation: Series &amp; DataFrames (Lists, Dicts, Scalars)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 s="103" t="str">
        <f>IF(OR(H9="Topic", UPPER(H9)="PROJECT"),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IF(UPPER(H9)="PROJECT", "building a PROJECT: " &amp; I9 &amp; ". Topics applied in this project: " &amp; A9 &amp; ". Project objective: " &amp; J9, "learning: " &amp; I9 &amp; ". Topic details: " &amp; J9) &amp; " | " &amp;
"[LIBRARY BEING LEARNED] " &amp; $I$3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IF(G9="Beginner", "Evaluate based on basic print statements, data structures, and conditional logic. Do NOT expect decorators, generators, or functions unless explicitly demanded.", IF(G9="Intermediate", "Expect clean functional composition, closures, decorators, generator expressions, and type hints. Enforce zero OOP classes and zero class definitions.", "Expect complete modular scripts with asyncio event loops, subprocess I/O, custom context managers, and structural pattern matching using match/case.")) &amp; " | " &amp;
_xlfn._LONGTEXT("[CODE_QUALITY_POLICIES]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&amp; IF(AJ9&lt;&gt;"", "[MENTOR CONTEXT ALERT] Be aware of the following infrastructure limitation for this exercise: " &amp; AJ9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
"[FOOTER RULE - STRICT] End your response with: '--- ⚡ *Coding5s Mentor System — Eliminating Epistemic Debt*' | ","")</f>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basic Pandas DataFrames and Series structures from scratch by utilizing Python lists, dictionaries, and scalar values to establish foundational tabular data.. Topic details: Data Structure Creation: Series &amp; DataFrames (Lists, Dicts, Scalars)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 | Practice | Python - Pandas | 📊 Level: Beginner
**Topic:** Create basic Pandas DataFrames and Series structures from scratch by utilizing Python lists, dictionaries, and scalar values to establish foundational tabular data.
---
 | [FOOTER RULE - STRICT] End your response with: '--- ⚡ *Coding5s Mentor System — Eliminating Epistemic Debt*' | </v>
      </c>
      <c r="M9" s="52">
        <v>0</v>
      </c>
      <c r="N9" s="102" t="str">
        <f>IF(H9="Topic",
"[ROLE] Careless " &amp; $I$2 &amp; " Developer | " &amp;
"[TASK] Generate debugging challenges in " &amp; $I$2 &amp; " | | " &amp;
"[TOPIC] " &amp; I9 &amp; " | | " &amp;
"[LEVEL] " &amp; G9 &amp; " | | " &amp;
"[COUNT] " &amp; D9 &amp; " challenges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"[HEADER RULE - STRICT] 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 &amp;
"[TESTING_FRAMEWORK_RULE] Validation using print() statements or native assert statements. Avoid defining OOP TestClasses or complex test suites. | " &amp;
"[DEPENDENCY_MANAGEMENT_RULE] Standard Python runtime context. If external packages are needed, specify them strictly in support files or inline pip comments. | " &amp;
"[CODE CONSTRAINTS] Each challenge MUST include: internal data OR dataset usage, at least 1 print statement, at least 1 loop (when applicable), EXACTLY 1 function, and EXACTLY 1 function call. - " &amp; IF(G9="Beginner", "5–15", IF(G9="Intermediate", "10–25", "15–35")) &amp; " lines of EXECUTABLE broken Python code per challenge (STRICT: Do NOT count blank lines). NO classes and NO global executable code EXCEPT the single function call. | All challenges MUST have similar complexity, length, and functional scope.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D9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IF(H9="PROJECT", AA9, ""))</f>
        <v>[ROLE] Careless Python Developer | [TASK] Generate debugging challenges in Python | | [TOPIC] Create basic Pandas DataFrames and Series structures from scratch by utilizing Python lists, dictionaries, and scalar values to establish foundational tabular data. | | [LEVEL] Beginner |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 | Stage 2 🐛 Debug | Python - Pandas | 📊 Level: Beginner | 🌐 Coding5s.com
Concept: Data Structure Creation: Series &amp; DataFrames (Lists, Dicts, Scalars)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 s="103" t="str">
        <f>IF(OR(H9="Topic", UPPER(H9)="PROJECT"),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IF(UPPER(H9)="PROJECT", "PROJECT: " &amp; I9 &amp; ". Topics involved: " &amp; A9 &amp; ". Project objective: " &amp; J9, "TOPIC: " &amp; I9 &amp; ". Topic details: " &amp; J9)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
_xlfn._LONGTEXT("[CORE_QUALITY_POLICY]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basic Pandas DataFrames and Series structures from scratch by utilizing Python lists, dictionaries, and scalar values to establish foundational tabular data.. Topic details: Data Structure Creation: Series &amp; DataFrames (Lists, Dicts, Scalars)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 | Debug | Python - Pandas | 📊 Level: Beginner
**Topic:** Create basic Pandas DataFrames and Series structures from scratch by utilizing Python lists, dictionaries, and scalar values to establish foundational tabular data.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 s="53">
        <v>0</v>
      </c>
      <c r="Q9" s="102" t="str">
        <f>IF(H9="Topic",
"[ROLE] Tech Lead | " &amp;
"[TASK] Assign incomplete " &amp; $I$2 &amp; " script challenges | " &amp;
"[TOPIC] " &amp; I9 &amp; " | " &amp;
"[LEVEL] " &amp; G9 &amp; " | " &amp;
"[COUNT] " &amp; D9 &amp; " challenges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"[HEADER RULE - STRICT] 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Standard Python built-ins. Strictly ZERO external PyPI packages required for beginner topics. | " &amp;
"[TESTING_FRAMEWORK_PROTOCOL] Simple console output verification via standard print() statements. | " &amp;
"[CHALLENGE_CONSTRAINTS_POLICY] For Beginner level, # TODO MUST be atomic (1-2 simple lines max, e.g., basic variable assignment, primitive print call, or direct comparison). NO complex buffer redirections or string parsing. - " &amp; IF(G9="Beginner","5–15", IF(G9="Intermediate","10–25","15–35")) &amp; " 5–15 lines of EXECUTABLE base code. Code outside # TODO MUST be 100% valid and readable. If no_def flag is present in AJ, use flat linear code without def.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D9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I9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IF(G9="Beginner", "Clear explicit hint (no code) | ", IF(G9="Intermediate",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IF(H9="PROJECT", AB9, ""))</f>
        <v>[ROLE] Tech Lead | [TASK] Assign incomplete Python script challenges | [TOPIC] Create basic Pandas DataFrames and Series structures from scratch by utilizing Python lists, dictionaries, and scalar values to establish foundational tabular data. | [LEVEL] Beginner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 | Stage 3 🧩 Complete | Python - Pandas | 📊 Level: Beginner | 🌐 Coding5s.com
**Concept:** Data Structure Creation: Series &amp; DataFrames (Lists, Dicts, Scalars)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basic Pandas DataFrames and Series structures from scratch by utilizing Python lists, dictionaries, and scalar values to establish foundational tabular data..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 s="103" t="str">
        <f>IF(OR(H9="Topic", UPPER(H9)="PROJECT"),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IF(UPPER(H9)="PROJECT", "PROJECT: " &amp; I9 &amp; ". Topics involved: " &amp; A9 &amp; ". Project objective: " &amp; J9, "TOPIC: " &amp; I9 &amp; ". Topic details: " &amp; J9)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
_xlfn._LONGTEXT("[CORE_QUALITY_POLICY]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basic Pandas DataFrames and Series structures from scratch by utilizing Python lists, dictionaries, and scalar values to establish foundational tabular data.. Topic details: Data Structure Creation: Series &amp; DataFrames (Lists, Dicts, Scalars)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 | Complete | Python - Pandas | 📊 Level: Beginner
**Topic:** Create basic Pandas DataFrames and Series structures from scratch by utilizing Python lists, dictionaries, and scalar values to establish foundational tabular data.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 s="53">
        <v>0</v>
      </c>
      <c r="T9" s="102" t="str">
        <f>IF(H9="Topic",
"[ROLE] Tech Lead | " &amp;
"[TASK] Provide intentionally messy but functional code for learning debugging and improvement | " &amp;
"[TOPIC] " &amp; I9 &amp; " | " &amp;
"[LEVEL] " &amp; G9 &amp; " | " &amp;
"[COUNT] " &amp; D9 &amp; " challenges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D9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IF(H9="PROJECT", AC9, ""))</f>
        <v>[ROLE] Tech Lead | [TASK] Provide intentionally messy but functional code for learning debugging and improvement | [TOPIC] Create basic Pandas DataFrames and Series structures from scratch by utilizing Python lists, dictionaries, and scalar values to establish foundational tabular data. | [LEVEL] Beginner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 | Stage 4 🧹 Refactor | Python - Pandas | 📊 Level: Beginner | 🌐 Coding5s.com
**Concept:** Data Structure Creation: Series &amp; DataFrames (Lists, Dicts, Scalars)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 s="103" t="str">
        <f>IF(OR(H9="Topic", UPPER(H9)="PROJECT"),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IF(UPPER(H9)="PROJECT", "PROJECT: " &amp; I9 &amp; ". Topics involved: " &amp; A9 &amp; ". Project objective: " &amp; J9, "TOPIC: " &amp; I9 &amp; ". Topic details: " &amp; J9)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
_xlfn._LONGTEXT("[PYTHON QUALITY RULE - STRICT] Code MUST adhere strictly to PEP 8 guidelines. Use snake_case for variables/functions, UPPER_CASE for constants, snake_case for files. Avoid global state; emphasize strict type hints, functools, and clean functional architec","tures without OOP classes.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Create basic Pandas DataFrames and Series structures from scratch by utilizing Python lists, dictionaries, and scalar values to establish foundational tabular data.. Topic details: Data Structure Creation: Series &amp; DataFrames (Lists, Dicts, Scalars)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 | Refactor | Python - Pandas | 📊 Level: Beginner
**Topic:** Create basic Pandas DataFrames and Series structures from scratch by utilizing Python lists, dictionaries, and scalar values to establish foundational tabular data.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 s="53">
        <v>0</v>
      </c>
      <c r="W9" s="87" t="str">
        <f>IF(H9="Topic",
"[ROLE] Tech Product Manager assigning a " &amp; $I$2 &amp; " Jira Ticket | " &amp;
"[TASK] Provide a guided implementation exercise with full solution for learning purposes | " &amp;
"[TOPIC] " &amp; I9 &amp; " | " &amp;
"[LEVEL] " &amp; G9 &amp; "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
"[FUNCTIONAL_STRUCTURE_POLICY] Rule: " &amp; IF(G9="Beginner", "Use simple scripts or minimal functions. ", IF(G9="Intermediate",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IF(G9="Beginner", "10–20", IF(G9="Intermediate", "15–30", "25–40")) &amp; " lines of EXECUTABLE code (STRICT) - V1.1 MUST be between " &amp; IF(G9="Beginner", "15–30", IF(G9="Intermediate",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IF(H9="PROJECT", AD9, ""))</f>
        <v>[ROLE] Tech Product Manager assigning a Python Jira Ticket | [TASK] Provide a guided implementation exercise with full solution for learning purposes | [TOPIC] Create basic Pandas DataFrames and Series structures from scratch by utilizing Python lists, dictionaries, and scalar values to establish foundational tabular data.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 | Stage 5 | Python - Pandas | 📊 Level: Beginner | 🌐 Coding5s.com
**Concept:** Data Structure Creation: Series &amp; DataFrames (Lists, Dicts, Scalars)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 s="103" t="str">
        <f>IF(OR(H9="Topic", UPPER(H9)="PROJECT"),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IF(UPPER(H9)="PROJECT", "PROJECT: " &amp; I9 &amp; ". Topics integrated: " &amp; A9 &amp; ". Business Goal: " &amp; J9, "TOPIC: " &amp; I9 &amp; ". Goal: " &amp; J9)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
_xlfn._LONGTEXT("[CODE_QUALITY_PROTOCOL]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basic Pandas DataFrames and Series structures from scratch by utilizing Python lists, dictionaries, and scalar values to establish foundational tabular data.. Goal: Data Structure Creation: Series &amp; DataFrames (Lists, Dicts, Scalars)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 | Extend | Python - Pandas | 📊 Level: Beginner
**Topic:** Create basic Pandas DataFrames and Series structures from scratch by utilizing Python lists, dictionaries, and scalar values to establish foundational tabular data.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 s="53">
        <v>0</v>
      </c>
      <c r="Z9" s="56" t="str">
        <f>IF(H9&lt;&gt;"PROJECT","",
"[TASK] Teach through a practical " &amp; $I$2 &amp; " - " &amp; $I$3 &amp; " project following the micro-learning methodology, acting as a supportive tutor, creating a project about  " &amp; I9 &amp; " | " &amp;
"[TOPICS USED] " &amp; A9 &amp; " | " &amp;
"[LEVEL] " &amp; G9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using external packages, use Native built-in functions, basic operators, and standard core execution models. at the top of the code block. Assume no project configuration file exists. | " &amp;
"[CODE_CONSTRAINTS_RULE] Standard basic logic validation using native assert statements. | " &amp;
_xlfn._LONGTEXT("[VISUAL_ARCHITECTURE_COMMENTS]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 &amp;
"[DATA ROBUSTNESS RULE] Handle real-world data safely | " &amp;
"[CODE CONSTRAINTS] MUST be between " &amp; IF(G9="Beginner", "25–40", IF(G9="Intermediate",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9" s="56" t="str">
        <f>IF(H9&lt;&gt;"PROJECT","",
"[ROLE] Careless " &amp; $I$2 &amp; " Developer | " &amp;
"[TASK] Generate debugging project in " &amp; $I$2 &amp; " | " &amp;
"[PROJECT] " &amp; I9 &amp; " | " &amp;
"[TOPICS USED] " &amp; A9 &amp; " | " &amp;
"[LEVEL] " &amp; G9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
"[LIBRARY BEING LEARNED] " &amp; $I$3 &amp; " | " &amp;
_xlfn._LONGTEXT("[ECOSYSTEM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IF(G9="Beginner", "25–40", IF(G9="Intermediate", "30–60", "40–100")) &amp; " lines of EXECUTABLE code (STRICT: Do NOT count blank lines towards this limit) - Multi-step flow - 2–4 functions ONLY - main() as entry point " &amp; IF(G9&lt;&gt;"Advanced",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9" s="56" t="str">
        <f>IF(H9&lt;&gt;"PROJECT","",
"[ROLE] Tech Lead | " &amp;
"[TASK] Assign incomplete project script | " &amp;
"[PROJECT] " &amp; I9 &amp; " | " &amp;
"[TOPICS USED] " &amp; A9 &amp; " | " &amp;
"[LEVEL] " &amp; G9 &amp; "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
"[EXTERNAL_PACKAGE_PROTOCOL] Require standard pip tooling and requirements.txt file for external dependencies when applicable. | " &amp;
"[CHALLENGE_CONSTRAINTS_POLICY] MUST be between 25–40 lines of EXECUTABLE base Python code (STRICT: Do NOT count comments or # TODO blocks). " &amp; IF(G9="Beginner","25–40", IF(G9="Intermediate","30–60","40–100")) &amp; " Multi-step functional script flow. Max 2 functions, NO classes. Lógica de integración ubicada exclusivamente dentro de los bloques # TODO.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9" s="56" t="str">
        <f>IF(H9&lt;&gt;"PROJECT","",
"[ROLE] Tech Lead | " &amp;
"[TASK] Provide a messy but functional project for refactoring | " &amp;
"[PROJECT] " &amp; I9 &amp; " | " &amp;
"[TOPICS USED] " &amp; A9 &amp; " | " &amp;
"[LEVEL] " &amp; G9 &amp; " | " &amp;
"[PERSONA RULE] Act as a Tech Lead. A junior wrote this working but messy code. Tone: professional but exhausted | " &amp;
"[HEADER RULE - STRICT] 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IF(G9="Beginner", "25–40", IF(G9="Intermediate",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9" s="56" t="str">
        <f>IF(H9&lt;&gt;"PROJECT","",
"[ROLE] Tech Product Manager assigning a " &amp; $I$2 &amp; " Jira Ticket | " &amp;
"[TASK] Provide a guided project implementation with full solution | " &amp;
"[PROJECT] " &amp; I9 &amp; " | " &amp;
"[TOPICS USED] " &amp; A9 &amp; " | " &amp;
"[LEVEL] " &amp; G9 &amp; " | " &amp;
"[PERSONA RULE] Act as a professional Tech Product Manager defining a project ticket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"[HEADER RULE - STRICT] 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IF(G9="Beginner", "Avoid complex structure. ", IF(G9="Intermediate",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9" s="55" t="s">
        <v>49</v>
      </c>
      <c r="AF9" s="55" t="s">
        <v>50</v>
      </c>
      <c r="AG9" s="55" t="s">
        <v>51</v>
      </c>
      <c r="AH9" s="56" t="str">
        <f t="shared" ref="AH9:AH40" si="0">IF(AE9=$B$6,AG9,"")</f>
        <v/>
      </c>
      <c r="AI9" s="54" t="s">
        <v>52</v>
      </c>
      <c r="AJ9" s="54"/>
      <c r="AK9" s="54">
        <v>1</v>
      </c>
      <c r="AL9" s="54" t="s">
        <v>53</v>
      </c>
      <c r="AM9" s="54" t="s">
        <v>54</v>
      </c>
    </row>
    <row r="10" spans="1:39">
      <c r="A10" s="45" t="str" cm="1">
        <f t="array" ref="A10">IF(H10="PROJECT", CHAR(10) &amp; "- " &amp; _xlfn.TEXTJOIN(CHAR(10) &amp; "- ", TRUE, _xlfn._xlws.FILTER($I$9:$I$1000, ($B$9:$B$1000=B10) * ($H$9:$H$1000="Topic"))), "")</f>
        <v/>
      </c>
      <c r="B10" s="45">
        <f t="shared" ref="B10:B73" si="1">IF(H10="","",IF(AND(H10="Topic",H9="PROJECT"),B9+1,IF(H10="PROJECT",B9,IF(AND(H10="Topic",H9="Topic"),B9,B9+1))))</f>
        <v>1</v>
      </c>
      <c r="C10" s="95">
        <v>6</v>
      </c>
      <c r="D10" s="57">
        <v>4</v>
      </c>
      <c r="E10" s="58" t="s">
        <v>779</v>
      </c>
      <c r="F10" s="59">
        <v>2</v>
      </c>
      <c r="G10" s="60" t="s">
        <v>47</v>
      </c>
      <c r="H10" s="60" t="s">
        <v>48</v>
      </c>
      <c r="I10" s="61" t="s">
        <v>780</v>
      </c>
      <c r="J10" s="62" t="s">
        <v>781</v>
      </c>
      <c r="K10" s="129" t="str">
        <f t="shared" ref="K10:K73" si="2">IF(H10="Topic",
"[ROLE] Friendly tutor specializing in " &amp; $I$2 &amp; " | " &amp;
"[TOPIC] " &amp; I10 &amp; " | " &amp;
"[LEVEL] " &amp; G10 &amp; " | " &amp;
"[COUNT] " &amp; D10 &amp; " examples | " &amp;
"[LIBRARY BEING LEARNED] " &amp; $I$3 &amp; " | " &amp;
"[ECOSYSTEM ORIENTATION RULE] If a module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$C10 &amp; " lines of EXECUTABLE code (STRICT: Do NOT count comments or blank lines). - NEVER exceed this limit. | " &amp;
"[FUNCTION RULE] Rule: " &amp; IF(G10="Beginner","Focus strictly on flat linear scripts, variables, print statements, and primitive data types. DO NOT use custom def functions.", IF(G10="Intermediate", "STRICT REQUIREMENT: Integrate custom 'def' function definitions, return values, and positional/keyword arguments in EVERY example.", "Advanced functional composition, closures, decorators, generator expressions, and async coroutines.")) &amp; " | " &amp;
_xlfn._LONGTEXT("[CODE_CONSTRAINTS_RULE]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 &amp;
"[I_O_PARADIGM] Use Basic primitive types (int, float, str, bool) or simple lists/dictionaries. and gracefully handle print() statements with comma-separated values to display outputs clearly. when applicable. | " &amp;
"[INLINE_PACKAGE_MANAGER] If using external packages, use Native built-in functions, basic operators, and standard core execution models. at the top of the code block. Assume no project configuration file exists. | " &amp;
_xlfn._LONGTEXT("[CONCEPT_ISOLATION_RULE]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F10 &amp; " | Stage 1 📖 Practice | " &amp; IF($I$3="", $I$2, $I$2&amp; " - " &amp;$I$3) &amp; " | 📊 Level: " &amp; G10 &amp; " | 🌐 Coding5s.com" &amp; CHAR(10) &amp; "**Concept:** " &amp; J10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D10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IF(AJ10&lt;&gt;"", AJ10,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IF(H10="PROJECT", Z10, ""))</f>
        <v xml:space="preserve">[ROLE] Friendly tutor specializing in Python | [TOPIC] Import external tabular data into Pandas DataFrames by executing the read_csv and read_excel functions to load structural information for analysis. | [LEVEL] Beginner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6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 | Stage 1 📖 Practice | Python - Pandas | 📊 Level: Beginner | 🌐 Coding5s.com
**Concept:** Basic I/O: Reading Tabular Files (read_csv, read_excel)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 s="103" t="str">
        <f t="shared" ref="L10:L73" si="3">IF(OR(H10="Topic", UPPER(H10)="PROJECT"),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IF(UPPER(H10)="PROJECT", "building a PROJECT: " &amp; I10 &amp; ". Topics applied in this project: " &amp; A10 &amp; ". Project objective: " &amp; J10, "learning: " &amp; I10 &amp; ". Topic details: " &amp; J10) &amp; " | " &amp;
"[LIBRARY BEING LEARNED] " &amp; $I$3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IF(G10="Beginner", "Evaluate based on basic print statements, data structures, and conditional logic. Do NOT expect decorators, generators, or functions unless explicitly demanded.", IF(G10="Intermediate", "Expect clean functional composition, closures, decorators, generator expressions, and type hints. Enforce zero OOP classes and zero class definitions.", "Expect complete modular scripts with asyncio event loops, subprocess I/O, custom context managers, and structural pattern matching using match/case.")) &amp; " | " &amp;
_xlfn._LONGTEXT("[CODE_QUALITY_POLICIES]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&amp; IF(AJ10&lt;&gt;"", "[MENTOR CONTEXT ALERT] Be aware of the following infrastructure limitation for this exercise: " &amp; AJ10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IF(UPPER(H10)="PROJECT",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IF(UPPER(H10)="PROJECT",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IF(UPPER(H10)="PROJECT", "Project #", "Topic #") &amp; F10 &amp; " | Practice | " &amp; IF($I$3="", $I$2, $I$2&amp; " - " &amp;$I$3) &amp; " | 📊 Level: " &amp; G10 &amp; CHAR(10) &amp; "**" &amp; IF(UPPER(H10)="PROJECT", "Project", "Topic") &amp; ":** " &amp; I10 &amp; CHAR(10) &amp; "---" &amp; CHAR(10) &amp; " | " &amp;
"[FOOTER RULE - STRICT] End your response with: '--- ⚡ *Coding5s Mentor System — Eliminating Epistemic Debt*' | ","")</f>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Import external tabular data into Pandas DataFrames by executing the read_csv and read_excel functions to load structural information for analysis.. Topic details: Basic I/O: Reading Tabular Files (read_csv, read_excel)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 | Practice | Python - Pandas | 📊 Level: Beginner
**Topic:** Import external tabular data into Pandas DataFrames by executing the read_csv and read_excel functions to load structural information for analysis.
---
 | [FOOTER RULE - STRICT] End your response with: '--- ⚡ *Coding5s Mentor System — Eliminating Epistemic Debt*' | </v>
      </c>
      <c r="M10" s="52">
        <v>0</v>
      </c>
      <c r="N10" s="102" t="str">
        <f t="shared" ref="N10:N73" si="4">IF(H10="Topic",
"[ROLE] Careless " &amp; $I$2 &amp; " Developer | " &amp;
"[TASK] Generate debugging challenges in " &amp; $I$2 &amp; " | | " &amp;
"[TOPIC] " &amp; I10 &amp; " | | " &amp;
"[LEVEL] " &amp; G10 &amp; " | | " &amp;
"[COUNT] " &amp; D10 &amp; " challenges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"[HEADER RULE - STRICT] You MUST start your entire response EXACTLY with this markdown block (do not print anything before it):" &amp; CHAR(10) &amp; "### 🔹 Topic #" &amp; F10 &amp; " | Stage 2 🐛 Debug | " &amp; IF($I$3="", $I$2, $I$2&amp; " - " &amp;$I$3) &amp; " | 📊 Level: " &amp; G10 &amp; " | 🌐 Coding5s.com" &amp; CHAR(10) &amp; "Concept: " &amp; J10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 &amp;
"[TESTING_FRAMEWORK_RULE] Validation using print() statements or native assert statements. Avoid defining OOP TestClasses or complex test suites. | " &amp;
"[DEPENDENCY_MANAGEMENT_RULE] Standard Python runtime context. If external packages are needed, specify them strictly in support files or inline pip comments. | " &amp;
"[CODE CONSTRAINTS] Each challenge MUST include: internal data OR dataset usage, at least 1 print statement, at least 1 loop (when applicable), EXACTLY 1 function, and EXACTLY 1 function call. - " &amp; IF(G10="Beginner", "5–15", IF(G10="Intermediate", "10–25", "15–35")) &amp; " lines of EXECUTABLE broken Python code per challenge (STRICT: Do NOT count blank lines). NO classes and NO global executable code EXCEPT the single function call. | All challenges MUST have similar complexity, length, and functional scope.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D10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IF(H10="PROJECT", AA10, ""))</f>
        <v>[ROLE] Careless Python Developer | [TASK] Generate debugging challenges in Python | | [TOPIC] Import external tabular data into Pandas DataFrames by executing the read_csv and read_excel functions to load structural information for analysis. | | [LEVEL] Beginner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 | Stage 2 🐛 Debug | Python - Pandas | 📊 Level: Beginner | 🌐 Coding5s.com
Concept: Basic I/O: Reading Tabular Files (read_csv, read_excel)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 s="103" t="str">
        <f t="shared" ref="O10:O73" si="5">IF(OR(H10="Topic", UPPER(H10)="PROJECT"),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IF(UPPER(H10)="PROJECT", "PROJECT: " &amp; I10 &amp; ". Topics involved: " &amp; A10 &amp; ". Project objective: " &amp; J10, "TOPIC: " &amp; I10 &amp; ". Topic details: " &amp; J10)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IF(UPPER(H10)="PROJECT", "Project #", "Topic #") &amp; F10 &amp; " | Debug | " &amp; IF($I$3="", $I$2, $I$2&amp; " - " &amp;$I$3) &amp; " | 📊 Level: " &amp; G10 &amp; CHAR(10) &amp; "**" &amp; IF(UPPER(H10)="PROJECT", "Project", "Topic") &amp; ":** " &amp; I10 &amp; CHAR(10) &amp; "---" &amp; CHAR(10) &amp; " | " &amp;
_xlfn._LONGTEXT("[CORE_QUALITY_POLICY]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Import external tabular data into Pandas DataFrames by executing the read_csv and read_excel functions to load structural information for analysis.. Topic details: Basic I/O: Reading Tabular Files (read_csv, read_excel)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 | Debug | Python - Pandas | 📊 Level: Beginner
**Topic:** Import external tabular data into Pandas DataFrames by executing the read_csv and read_excel functions to load structural information for analysis.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 s="52">
        <v>0</v>
      </c>
      <c r="Q10" s="102" t="str">
        <f t="shared" ref="Q10:Q73" si="6">IF(H10="Topic",
"[ROLE] Tech Lead | " &amp;
"[TASK] Assign incomplete " &amp; $I$2 &amp; " script challenges | " &amp;
"[TOPIC] " &amp; I10 &amp; " | " &amp;
"[LEVEL] " &amp; G10 &amp; " | " &amp;
"[COUNT] " &amp; D10 &amp; " challenges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"[HEADER RULE - STRICT] You MUST start your entire response EXACTLY with this markdown block (do not print anything before it):" &amp; CHAR(10) &amp; "### 🔹 Topic #" &amp; F10 &amp; " | Stage 3 🧩 Complete | " &amp; IF($I$3="", $I$2, $I$2&amp; " - " &amp;$I$3) &amp; " | 📊 Level: " &amp; G10 &amp; " | 🌐 Coding5s.com" &amp; CHAR(10) &amp; "**Concept:** " &amp; J10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Standard Python built-ins. Strictly ZERO external PyPI packages required for beginner topics. | " &amp;
"[TESTING_FRAMEWORK_PROTOCOL] Simple console output verification via standard print() statements. | " &amp;
"[CHALLENGE_CONSTRAINTS_POLICY] For Beginner level, # TODO MUST be atomic (1-2 simple lines max, e.g., basic variable assignment, primitive print call, or direct comparison). NO complex buffer redirections or string parsing. - " &amp; IF(G10="Beginner","5–15", IF(G10="Intermediate","10–25","15–35")) &amp; " 5–15 lines of EXECUTABLE base code. Code outside # TODO MUST be 100% valid and readable. If no_def flag is present in AJ, use flat linear code without def.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D10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I10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IF(G10="Beginner", "Clear explicit hint (no code) | ", IF(G10="Intermediate",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IF(H10="PROJECT", AB10, ""))</f>
        <v>[ROLE] Tech Lead | [TASK] Assign incomplete Python script challenges | [TOPIC] Import external tabular data into Pandas DataFrames by executing the read_csv and read_excel functions to load structural information for analysis. | [LEVEL] Beginner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 | Stage 3 🧩 Complete | Python - Pandas | 📊 Level: Beginner | 🌐 Coding5s.com
**Concept:** Basic I/O: Reading Tabular Files (read_csv, read_excel)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Import external tabular data into Pandas DataFrames by executing the read_csv and read_excel functions to load structural information for analysis..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 s="103" t="str">
        <f t="shared" ref="R10:R73" si="7">IF(OR(H10="Topic", UPPER(H10)="PROJECT"),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IF(UPPER(H10)="PROJECT", "PROJECT: " &amp; I10 &amp; ". Topics involved: " &amp; A10 &amp; ". Project objective: " &amp; J10, "TOPIC: " &amp; I10 &amp; ". Topic details: " &amp; J10)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IF(UPPER(H10)="PROJECT", "Project #", "Topic #") &amp; F10 &amp; " | Complete | " &amp; IF($I$3="", $I$2, $I$2&amp; " - " &amp;$I$3) &amp; " | 📊 Level: " &amp; G10 &amp; CHAR(10) &amp; "**" &amp; IF(UPPER(H10)="PROJECT", "Project", "Topic") &amp; ":** " &amp; I10 &amp; CHAR(10) &amp; "---" &amp; CHAR(10) &amp; " | " &amp;
_xlfn._LONGTEXT("[CORE_QUALITY_POLICY]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Import external tabular data into Pandas DataFrames by executing the read_csv and read_excel functions to load structural information for analysis.. Topic details: Basic I/O: Reading Tabular Files (read_csv, read_excel)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 | Complete | Python - Pandas | 📊 Level: Beginner
**Topic:** Import external tabular data into Pandas DataFrames by executing the read_csv and read_excel functions to load structural information for analysis.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 s="52">
        <v>0</v>
      </c>
      <c r="T10" s="102" t="str">
        <f t="shared" ref="T10:T73" si="8">IF(H10="Topic",
"[ROLE] Tech Lead | " &amp;
"[TASK] Provide intentionally messy but functional code for learning debugging and improvement | " &amp;
"[TOPIC] " &amp; I10 &amp; " | " &amp;
"[LEVEL] " &amp; G10 &amp; " | " &amp;
"[COUNT] " &amp; D10 &amp; " challenges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F10 &amp; " | Stage 4 🧹 Refactor | " &amp; IF($I$3="", $I$2, $I$2&amp; " - " &amp;$I$3) &amp; " | 📊 Level: " &amp; G10 &amp; " | 🌐 Coding5s.com" &amp; CHAR(10) &amp; "**Concept:** " &amp; J10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D10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IF(G10="Beginner", "5–15", IF(G10="Intermediate",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IF(H10="PROJECT", AC10, ""))</f>
        <v>[ROLE] Tech Lead | [TASK] Provide intentionally messy but functional code for learning debugging and improvement | [TOPIC] Import external tabular data into Pandas DataFrames by executing the read_csv and read_excel functions to load structural information for analysis. | [LEVEL] Beginner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 | Stage 4 🧹 Refactor | Python - Pandas | 📊 Level: Beginner | 🌐 Coding5s.com
**Concept:** Basic I/O: Reading Tabular Files (read_csv, read_excel)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 s="103" t="str">
        <f t="shared" ref="U10:U73" si="9">IF(OR(H10="Topic", UPPER(H10)="PROJECT"),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IF(UPPER(H10)="PROJECT", "PROJECT: " &amp; I10 &amp; ". Topics involved: " &amp; A10 &amp; ". Project objective: " &amp; J10, "TOPIC: " &amp; I10 &amp; ". Topic details: " &amp; J10)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IF(UPPER(H10)="PROJECT", "Project #", "Topic #") &amp; F10 &amp; " | Refactor | " &amp; IF($I$3="", $I$2, $I$2&amp; " - " &amp;$I$3) &amp; " | 📊 Level: " &amp; G10 &amp; CHAR(10) &amp; "**" &amp; IF(UPPER(H10)="PROJECT", "Project", "Topic") &amp; ":** " &amp; I10 &amp; CHAR(10) &amp; "---" &amp; CHAR(10) &amp; " | " &amp;
_xlfn._LONGTEXT("[PYTHON QUALITY RULE - STRICT] Code MUST adhere strictly to PEP 8 guidelines. Use snake_case for variables/functions, UPPER_CASE for constants, snake_case for files. Avoid global state; emphasize strict type hints, functools, and clean functional architec","tures without OOP classes.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Import external tabular data into Pandas DataFrames by executing the read_csv and read_excel functions to load structural information for analysis.. Topic details: Basic I/O: Reading Tabular Files (read_csv, read_excel)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 | Refactor | Python - Pandas | 📊 Level: Beginner
**Topic:** Import external tabular data into Pandas DataFrames by executing the read_csv and read_excel functions to load structural information for analysis.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 s="52">
        <v>0</v>
      </c>
      <c r="W10" s="87" t="str">
        <f t="shared" ref="W10:W73" si="10">IF(H10="Topic",
"[ROLE] Tech Product Manager assigning a " &amp; $I$2 &amp; " Jira Ticket | " &amp;
"[TASK] Provide a guided implementation exercise with full solution for learning purposes | " &amp;
"[TOPIC] " &amp; I10 &amp; " | " &amp;
"[LEVEL] " &amp; G10 &amp; "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F10 &amp; " | Stage 5 | " &amp; IF($I$3="", $I$2, $I$2&amp; " - " &amp;$I$3) &amp; " | 📊 Level: " &amp; G10 &amp; " | 🌐 Coding5s.com" &amp; CHAR(10) &amp; "**Concept:** " &amp; J10 &amp; CHAR(10) &amp; "---" &amp; CHAR(10) &amp; " | " &amp;
"[FUNCTIONAL_STRUCTURE_POLICY] Rule: " &amp; IF(G10="Beginner", "Use simple scripts or minimal functions. ", IF(G10="Intermediate",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IF(G10="Beginner", "10–20", IF(G10="Intermediate", "15–30", "25–40")) &amp; " lines of EXECUTABLE code (STRICT) - V1.1 MUST be between " &amp; IF(G10="Beginner", "15–30", IF(G10="Intermediate",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IF(H10="PROJECT", AD10, ""))</f>
        <v>[ROLE] Tech Product Manager assigning a Python Jira Ticket | [TASK] Provide a guided implementation exercise with full solution for learning purposes | [TOPIC] Import external tabular data into Pandas DataFrames by executing the read_csv and read_excel functions to load structural information for analysis.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 | Stage 5 | Python - Pandas | 📊 Level: Beginner | 🌐 Coding5s.com
**Concept:** Basic I/O: Reading Tabular Files (read_csv, read_excel)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 s="103" t="str">
        <f t="shared" ref="X10:X73" si="11">IF(OR(H10="Topic", UPPER(H10)="PROJECT"),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IF(UPPER(H10)="PROJECT", "PROJECT: " &amp; I10 &amp; ". Topics integrated: " &amp; A10 &amp; ". Business Goal: " &amp; J10, "TOPIC: " &amp; I10 &amp; ". Goal: " &amp; J10)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IF(UPPER(H10)="PROJECT", "Project #", "Topic #") &amp; F10 &amp; " | Extend | " &amp; IF($I$3="", $I$2, $I$2&amp; " - " &amp;$I$3) &amp; " | 📊 Level: " &amp; G10 &amp; CHAR(10) &amp; "**" &amp; IF(UPPER(H10)="PROJECT", "Project", "Topic") &amp; ":** " &amp; I10 &amp; CHAR(10) &amp; "---" &amp; CHAR(10) &amp; " | " &amp;
_xlfn._LONGTEXT("[CODE_QUALITY_PROTOCOL]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Import external tabular data into Pandas DataFrames by executing the read_csv and read_excel functions to load structural information for analysis.. Goal: Basic I/O: Reading Tabular Files (read_csv, read_excel)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 | Extend | Python - Pandas | 📊 Level: Beginner
**Topic:** Import external tabular data into Pandas DataFrames by executing the read_csv and read_excel functions to load structural information for analysis.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 s="52">
        <v>0</v>
      </c>
      <c r="Z10" s="56" t="str">
        <f t="shared" ref="Z10:Z73" si="12">IF(H10&lt;&gt;"PROJECT","",
"[TASK] Teach through a practical " &amp; $I$2 &amp; " - " &amp; $I$3 &amp; " project following the micro-learning methodology, acting as a supportive tutor, creating a project about  " &amp; I10 &amp; " | " &amp;
"[TOPICS USED] " &amp; A10 &amp; " | " &amp;
"[LEVEL] " &amp; G10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using external packages, use Native built-in functions, basic operators, and standard core execution models. at the top of the code block. Assume no project configuration file exists. | " &amp;
"[CODE_CONSTRAINTS_RULE] Standard basic logic validation using native assert statements. | " &amp;
_xlfn._LONGTEXT("[VISUAL_ARCHITECTURE_COMMENTS]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 &amp;
"[DATA ROBUSTNESS RULE] Handle real-world data safely | " &amp;
"[CODE CONSTRAINTS] MUST be between " &amp; IF(G10="Beginner", "25–40", IF(G10="Intermediate",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F10 &amp; " | Stage 1 | " &amp; IF($I$3="", $I$2, $I$2&amp; " - " &amp;$I$3) &amp; " | 📊 Level: " &amp; G10 &amp; " | 🌐 Coding5s.com" &amp; CHAR(10) &amp; "**Project:** " &amp; J10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10" s="56" t="str">
        <f t="shared" ref="AA10:AA73" si="13">IF(H10&lt;&gt;"PROJECT","",
"[ROLE] Careless " &amp; $I$2 &amp; " Developer | " &amp;
"[TASK] Generate debugging project in " &amp; $I$2 &amp; " | " &amp;
"[PROJECT] " &amp; I10 &amp; " | " &amp;
"[TOPICS USED] " &amp; A10 &amp; " | " &amp;
"[LEVEL] " &amp; G10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F10 &amp; " | Stage 2 | " &amp; IF($I$3="", $I$2, $I$2&amp; " - " &amp;$I$3) &amp; " | 📊 Level: " &amp; G10 &amp; " | 🌐 Coding5s.com" &amp; CHAR(10) &amp; "Project: " &amp; J10 &amp; CHAR(10) &amp; "---" &amp; CHAR(10) &amp; " | " &amp;
"[LIBRARY BEING LEARNED] " &amp; $I$3 &amp; " | " &amp;
_xlfn._LONGTEXT("[ECOSYSTEM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AE8 &amp; " | " &amp;
"[LANGUAGE SEED CONTEXT] " &amp; IF($AE$7 = "", "Language Seed Not Necessary", "You MUST strictly follow this seed context to enhance, adapt, and naturalize your tone, vocabulary, and instructional quality in " &amp; $B$6 &amp; ": " &amp; $AE$7) &amp; " | " &amp;
_xlfn._LONGTEXT("[BUG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IF(G10="Beginner", "25–40", IF(G10="Intermediate", "30–60", "40–100")) &amp; " lines of EXECUTABLE code (STRICT: Do NOT count blank lines towards this limit) - Multi-step flow - 2–4 functions ONLY - main() as entry point " &amp; IF(G10&lt;&gt;"Advanced",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10" s="56" t="str">
        <f t="shared" ref="AB10:AB73" si="14">IF(H10&lt;&gt;"PROJECT","",
"[ROLE] Tech Lead | " &amp;
"[TASK] Assign incomplete project script | " &amp;
"[PROJECT] " &amp; I10 &amp; " | " &amp;
"[TOPICS USED] " &amp; A10 &amp; " | " &amp;
"[LEVEL] " &amp; G10 &amp; "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F10 &amp; " | Stage 3 | " &amp; IF($I$3="", $I$2, $I$2&amp; " - " &amp;$I$3) &amp; " | 📊 Level: " &amp; G10 &amp; " | 🌐 Coding5s.com" &amp; CHAR(10) &amp; "**Project:** " &amp; J10 &amp; CHAR(10) &amp; "---" &amp; CHAR(10) &amp; " | " &amp;
"[EXTERNAL_PACKAGE_PROTOCOL] Require standard pip tooling and requirements.txt file for external dependencies when applicable. | " &amp;
"[CHALLENGE_CONSTRAINTS_POLICY] MUST be between 25–40 lines of EXECUTABLE base Python code (STRICT: Do NOT count comments or # TODO blocks). " &amp; IF(G10="Beginner","25–40", IF(G10="Intermediate","30–60","40–100")) &amp; " Multi-step functional script flow. Max 2 functions, NO classes. Lógica de integración ubicada exclusivamente dentro de los bloques # TODO.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10" s="56" t="str">
        <f t="shared" ref="AC10:AC73" si="15">IF(H10&lt;&gt;"PROJECT","",
"[ROLE] Tech Lead | " &amp;
"[TASK] Provide a messy but functional project for refactoring | " &amp;
"[PROJECT] " &amp; I10 &amp; " | " &amp;
"[TOPICS USED] " &amp; A10 &amp; " | " &amp;
"[LEVEL] " &amp; G10 &amp; " | " &amp;
"[PERSONA RULE] Act as a Tech Lead. A junior wrote this working but messy code. Tone: professional but exhausted | " &amp;
"[HEADER RULE - STRICT] You MUST start your entire response EXACTLY with this markdown block (do not print anything before it):" &amp; CHAR(10) &amp; "### 🚀 Project #" &amp; F10 &amp; " | Stage 4 | " &amp; IF($I$3="", $I$2, $I$2&amp; " - " &amp;$I$3) &amp; " | 📊 Level: " &amp; G10 &amp; " | 🌐 Coding5s.com" &amp; CHAR(10) &amp; "**Project:** " &amp; J10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IF(G10="Beginner", "25–40", IF(G10="Intermediate",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10" s="56" t="str">
        <f t="shared" ref="AD10:AD73" si="16">IF(H10&lt;&gt;"PROJECT","",
"[ROLE] Tech Product Manager assigning a " &amp; $I$2 &amp; " Jira Ticket | " &amp;
"[TASK] Provide a guided project implementation with full solution | " &amp;
"[PROJECT] " &amp; I10 &amp; " | " &amp;
"[TOPICS USED] " &amp; A10 &amp; " | " &amp;
"[LEVEL] " &amp; G10 &amp; " | " &amp;
"[PERSONA RULE] Act as a professional Tech Product Manager defining a project ticket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"[HEADER RULE - STRICT] You MUST start your entire response EXACTLY with this markdown block (do not print anything before it):" &amp; CHAR(10) &amp; "### 🚀 Project #" &amp; F10 &amp; " | Stage 5 | " &amp; IF($I$3="", $I$2, $I$2&amp; " - " &amp;$I$3) &amp; " | 📊 Level: " &amp; G10 &amp; " | 🌐 Coding5s.com" &amp; CHAR(10) &amp; "**Project:** " &amp; J10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IF(G10="Beginner", "20–35", IF(G10="Intermediate", "30–50", "45–70")) &amp; " lines of EXECUTABLE code (STRICT) - V1.1 MUST be between " &amp; IF(G10="Beginner", "30–50", IF(G10="Intermediate",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IF(G10="Beginner", "Avoid complex structure. ", IF(G10="Intermediate",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10" s="55" t="s">
        <v>55</v>
      </c>
      <c r="AF10" s="55" t="s">
        <v>56</v>
      </c>
      <c r="AG10" s="55" t="s">
        <v>57</v>
      </c>
      <c r="AH10" s="56" t="str">
        <f t="shared" si="0"/>
        <v/>
      </c>
      <c r="AI10" s="54" t="s">
        <v>58</v>
      </c>
      <c r="AJ10" s="54"/>
      <c r="AK10" s="54">
        <v>2</v>
      </c>
      <c r="AL10" s="54" t="s">
        <v>16</v>
      </c>
      <c r="AM10" s="54" t="s">
        <v>59</v>
      </c>
    </row>
    <row r="11" spans="1:39">
      <c r="A11" s="45" t="str" cm="1">
        <f t="array" ref="A11">IF(H11="PROJECT", CHAR(10) &amp; "- " &amp; _xlfn.TEXTJOIN(CHAR(10) &amp; "- ", TRUE, _xlfn._xlws.FILTER($I$9:$I$1000, ($B$9:$B$1000=B11) * ($H$9:$H$1000="Topic"))), "")</f>
        <v/>
      </c>
      <c r="B11" s="45">
        <f t="shared" si="1"/>
        <v>1</v>
      </c>
      <c r="C11" s="95">
        <v>6</v>
      </c>
      <c r="D11" s="46">
        <v>3</v>
      </c>
      <c r="E11" s="58" t="s">
        <v>46</v>
      </c>
      <c r="F11" s="48">
        <v>3</v>
      </c>
      <c r="G11" s="49" t="s">
        <v>47</v>
      </c>
      <c r="H11" s="49" t="s">
        <v>48</v>
      </c>
      <c r="I11" s="50" t="s">
        <v>782</v>
      </c>
      <c r="J11" s="51" t="s">
        <v>783</v>
      </c>
      <c r="K11" s="129" t="str">
        <f t="shared" si="2"/>
        <v xml:space="preserve">[ROLE] Friendly tutor specializing in Python | [TOPIC] Export existing Pandas DataFrames to external storage by applying the to_csv and to_excel methods to save processed tabular data locally. | [LEVEL] Beginner | [COUNT] 3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6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 | Stage 1 📖 Practice | Python - Pandas | 📊 Level: Beginner | 🌐 Coding5s.com
**Concept:** Basic I/O: Exporting Tabular Files (to_csv, to_excel)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Export existing Pandas DataFrames to external storage by applying the to_csv and to_excel methods to save processed tabular data locally.. Topic details: Basic I/O: Exporting Tabular Files (to_csv, to_excel)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 | Practice | Python - Pandas | 📊 Level: Beginner
**Topic:** Export existing Pandas DataFrames to external storage by applying the to_csv and to_excel methods to save processed tabular data locally.
---
 | [FOOTER RULE - STRICT] End your response with: '--- ⚡ *Coding5s Mentor System — Eliminating Epistemic Debt*' | </v>
      </c>
      <c r="M11" s="52">
        <v>0</v>
      </c>
      <c r="N11" s="102" t="str">
        <f t="shared" si="4"/>
        <v>[ROLE] Careless Python Developer | [TASK] Generate debugging challenges in Python | | [TOPIC] Export existing Pandas DataFrames to external storage by applying the to_csv and to_excel methods to save processed tabular data locally. | | [LEVEL] Beginner |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 | Stage 2 🐛 Debug | Python - Pandas | 📊 Level: Beginner | 🌐 Coding5s.com
Concept: Basic I/O: Exporting Tabular Files (to_csv, to_excel)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Export existing Pandas DataFrames to external storage by applying the to_csv and to_excel methods to save processed tabular data locally.. Topic details: Basic I/O: Exporting Tabular Files (to_csv, to_excel)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 | Debug | Python - Pandas | 📊 Level: Beginner
**Topic:** Export existing Pandas DataFrames to external storage by applying the to_csv and to_excel methods to save processed tabular data locally.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 s="53">
        <v>0</v>
      </c>
      <c r="Q11" s="102" t="str">
        <f t="shared" si="6"/>
        <v>[ROLE] Tech Lead | [TASK] Assign incomplete Python script challenges | [TOPIC] Export existing Pandas DataFrames to external storage by applying the to_csv and to_excel methods to save processed tabular data locally. | [LEVEL] Beginner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 | Stage 3 🧩 Complete | Python - Pandas | 📊 Level: Beginner | 🌐 Coding5s.com
**Concept:** Basic I/O: Exporting Tabular Files (to_csv, to_excel)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Export existing Pandas DataFrames to external storage by applying the to_csv and to_excel methods to save processed tabular data locally..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Export existing Pandas DataFrames to external storage by applying the to_csv and to_excel methods to save processed tabular data locally.. Topic details: Basic I/O: Exporting Tabular Files (to_csv, to_excel)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 | Complete | Python - Pandas | 📊 Level: Beginner
**Topic:** Export existing Pandas DataFrames to external storage by applying the to_csv and to_excel methods to save processed tabular data locally.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 s="53">
        <v>0</v>
      </c>
      <c r="T11" s="102" t="str">
        <f t="shared" si="8"/>
        <v>[ROLE] Tech Lead | [TASK] Provide intentionally messy but functional code for learning debugging and improvement | [TOPIC] Export existing Pandas DataFrames to external storage by applying the to_csv and to_excel methods to save processed tabular data locally. | [LEVEL] Beginner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 | Stage 4 🧹 Refactor | Python - Pandas | 📊 Level: Beginner | 🌐 Coding5s.com
**Concept:** Basic I/O: Exporting Tabular Files (to_csv, to_excel)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Export existing Pandas DataFrames to external storage by applying the to_csv and to_excel methods to save processed tabular data locally.. Topic details: Basic I/O: Exporting Tabular Files (to_csv, to_excel)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 | Refactor | Python - Pandas | 📊 Level: Beginner
**Topic:** Export existing Pandas DataFrames to external storage by applying the to_csv and to_excel methods to save processed tabular data locally.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 s="53">
        <v>0</v>
      </c>
      <c r="W11" s="87" t="str">
        <f t="shared" si="10"/>
        <v>[ROLE] Tech Product Manager assigning a Python Jira Ticket | [TASK] Provide a guided implementation exercise with full solution for learning purposes | [TOPIC] Export existing Pandas DataFrames to external storage by applying the to_csv and to_excel methods to save processed tabular data locally.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 | Stage 5 | Python - Pandas | 📊 Level: Beginner | 🌐 Coding5s.com
**Concept:** Basic I/O: Exporting Tabular Files (to_csv, to_excel)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Export existing Pandas DataFrames to external storage by applying the to_csv and to_excel methods to save processed tabular data locally.. Goal: Basic I/O: Exporting Tabular Files (to_csv, to_excel)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 | Extend | Python - Pandas | 📊 Level: Beginner
**Topic:** Export existing Pandas DataFrames to external storage by applying the to_csv and to_excel methods to save processed tabular data locally.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 s="53">
        <v>0</v>
      </c>
      <c r="Z11" s="56" t="str">
        <f t="shared" si="12"/>
        <v/>
      </c>
      <c r="AA11" s="56" t="str">
        <f t="shared" si="13"/>
        <v/>
      </c>
      <c r="AB11" s="56" t="str">
        <f t="shared" si="14"/>
        <v/>
      </c>
      <c r="AC11" s="56" t="str">
        <f t="shared" si="15"/>
        <v/>
      </c>
      <c r="AD11" s="56" t="str">
        <f t="shared" si="16"/>
        <v/>
      </c>
      <c r="AE11" s="55" t="s">
        <v>60</v>
      </c>
      <c r="AF11" s="55" t="s">
        <v>61</v>
      </c>
      <c r="AG11" s="55" t="s">
        <v>62</v>
      </c>
      <c r="AH11" s="56" t="str">
        <f t="shared" si="0"/>
        <v/>
      </c>
      <c r="AI11" s="54" t="s">
        <v>63</v>
      </c>
      <c r="AJ11" s="54"/>
      <c r="AK11" s="54">
        <v>3</v>
      </c>
      <c r="AL11" s="54" t="s">
        <v>64</v>
      </c>
      <c r="AM11" s="54" t="s">
        <v>65</v>
      </c>
    </row>
    <row r="12" spans="1:39">
      <c r="A12" s="45" t="str" cm="1">
        <f t="array" ref="A12">IF(H12="PROJECT", CHAR(10) &amp; "- " &amp; _xlfn.TEXTJOIN(CHAR(10) &amp; "- ", TRUE, _xlfn._xlws.FILTER($I$9:$I$1000, ($B$9:$B$1000=B12) * ($H$9:$H$1000="Topic"))), "")</f>
        <v/>
      </c>
      <c r="B12" s="45">
        <f t="shared" si="1"/>
        <v>1</v>
      </c>
      <c r="C12" s="95">
        <v>8</v>
      </c>
      <c r="D12" s="57">
        <v>3</v>
      </c>
      <c r="E12" s="58" t="s">
        <v>779</v>
      </c>
      <c r="F12" s="59">
        <v>4</v>
      </c>
      <c r="G12" s="60" t="s">
        <v>47</v>
      </c>
      <c r="H12" s="60" t="s">
        <v>48</v>
      </c>
      <c r="I12" s="61" t="s">
        <v>784</v>
      </c>
      <c r="J12" s="62" t="s">
        <v>785</v>
      </c>
      <c r="K12" s="129" t="str">
        <f t="shared" si="2"/>
        <v xml:space="preserve">[ROLE] Friendly tutor specializing in Python | [TOPIC] Import relational data into Pandas DataFrames by executing read_sql and read_sql_query to extract structured tables directly from SQL database connections. | [LEVEL] Beginner | [COUNT] 3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 | Stage 1 📖 Practice | Python - Pandas | 📊 Level: Beginner | 🌐 Coding5s.com
**Concept:** Basic I/O: Reading from SQL Databases (read_sql, read_sql_query)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2"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Import relational data into Pandas DataFrames by executing read_sql and read_sql_query to extract structured tables directly from SQL database connections.. Topic details: Basic I/O: Reading from SQL Databases (read_sql, read_sql_query)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 | Practice | Python - Pandas | 📊 Level: Beginner
**Topic:** Import relational data into Pandas DataFrames by executing read_sql and read_sql_query to extract structured tables directly from SQL database connections.
---
 | [FOOTER RULE - STRICT] End your response with: '--- ⚡ *Coding5s Mentor System — Eliminating Epistemic Debt*' | </v>
      </c>
      <c r="M12" s="52">
        <v>0</v>
      </c>
      <c r="N12" s="102" t="str">
        <f t="shared" si="4"/>
        <v>[ROLE] Careless Python Developer | [TASK] Generate debugging challenges in Python | | [TOPIC] Import relational data into Pandas DataFrames by executing read_sql and read_sql_query to extract structured tables directly from SQL database connections. | | [LEVEL] Beginner |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 | Stage 2 🐛 Debug | Python - Pandas | 📊 Level: Beginner | 🌐 Coding5s.com
Concept: Basic I/O: Reading from SQL Databases (read_sql, read_sql_query)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2"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Import relational data into Pandas DataFrames by executing read_sql and read_sql_query to extract structured tables directly from SQL database connections.. Topic details: Basic I/O: Reading from SQL Databases (read_sql, read_sql_query)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 | Debug | Python - Pandas | 📊 Level: Beginner
**Topic:** Import relational data into Pandas DataFrames by executing read_sql and read_sql_query to extract structured tables directly from SQL database connections.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2" s="52">
        <v>0</v>
      </c>
      <c r="Q12" s="102" t="str">
        <f t="shared" si="6"/>
        <v>[ROLE] Tech Lead | [TASK] Assign incomplete Python script challenges | [TOPIC] Import relational data into Pandas DataFrames by executing read_sql and read_sql_query to extract structured tables directly from SQL database connections. | [LEVEL] Beginner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 | Stage 3 🧩 Complete | Python - Pandas | 📊 Level: Beginner | 🌐 Coding5s.com
**Concept:** Basic I/O: Reading from SQL Databases (read_sql, read_sql_query)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Import relational data into Pandas DataFrames by executing read_sql and read_sql_query to extract structured tables directly from SQL database connections..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2"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Import relational data into Pandas DataFrames by executing read_sql and read_sql_query to extract structured tables directly from SQL database connections.. Topic details: Basic I/O: Reading from SQL Databases (read_sql, read_sql_query)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 | Complete | Python - Pandas | 📊 Level: Beginner
**Topic:** Import relational data into Pandas DataFrames by executing read_sql and read_sql_query to extract structured tables directly from SQL database connections.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2" s="52">
        <v>0</v>
      </c>
      <c r="T12" s="102" t="str">
        <f t="shared" si="8"/>
        <v>[ROLE] Tech Lead | [TASK] Provide intentionally messy but functional code for learning debugging and improvement | [TOPIC] Import relational data into Pandas DataFrames by executing read_sql and read_sql_query to extract structured tables directly from SQL database connections. | [LEVEL] Beginner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 | Stage 4 🧹 Refactor | Python - Pandas | 📊 Level: Beginner | 🌐 Coding5s.com
**Concept:** Basic I/O: Reading from SQL Databases (read_sql, read_sql_query)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2"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Import relational data into Pandas DataFrames by executing read_sql and read_sql_query to extract structured tables directly from SQL database connections.. Topic details: Basic I/O: Reading from SQL Databases (read_sql, read_sql_query)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 | Refactor | Python - Pandas | 📊 Level: Beginner
**Topic:** Import relational data into Pandas DataFrames by executing read_sql and read_sql_query to extract structured tables directly from SQL database connections.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2" s="52">
        <v>0</v>
      </c>
      <c r="W12" s="87" t="str">
        <f t="shared" si="10"/>
        <v>[ROLE] Tech Product Manager assigning a Python Jira Ticket | [TASK] Provide a guided implementation exercise with full solution for learning purposes | [TOPIC] Import relational data into Pandas DataFrames by executing read_sql and read_sql_query to extract structured tables directly from SQL database connections.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 | Stage 5 | Python - Pandas | 📊 Level: Beginner | 🌐 Coding5s.com
**Concept:** Basic I/O: Reading from SQL Databases (read_sql, read_sql_query)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2"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Import relational data into Pandas DataFrames by executing read_sql and read_sql_query to extract structured tables directly from SQL database connections.. Goal: Basic I/O: Reading from SQL Databases (read_sql, read_sql_query)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 | Extend | Python - Pandas | 📊 Level: Beginner
**Topic:** Import relational data into Pandas DataFrames by executing read_sql and read_sql_query to extract structured tables directly from SQL database connections.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2" s="52">
        <v>0</v>
      </c>
      <c r="Z12" s="56" t="str">
        <f t="shared" si="12"/>
        <v/>
      </c>
      <c r="AA12" s="56" t="str">
        <f t="shared" si="13"/>
        <v/>
      </c>
      <c r="AB12" s="56" t="str">
        <f t="shared" si="14"/>
        <v/>
      </c>
      <c r="AC12" s="56" t="str">
        <f t="shared" si="15"/>
        <v/>
      </c>
      <c r="AD12" s="56" t="str">
        <f t="shared" si="16"/>
        <v/>
      </c>
      <c r="AE12" s="55" t="s">
        <v>66</v>
      </c>
      <c r="AF12" s="55" t="s">
        <v>67</v>
      </c>
      <c r="AG12" s="55" t="s">
        <v>68</v>
      </c>
      <c r="AH12" s="56" t="str">
        <f t="shared" si="0"/>
        <v/>
      </c>
      <c r="AI12" s="54" t="s">
        <v>69</v>
      </c>
      <c r="AJ12" s="54"/>
      <c r="AK12" s="54">
        <v>4</v>
      </c>
      <c r="AL12" s="54" t="s">
        <v>70</v>
      </c>
      <c r="AM12" s="54" t="s">
        <v>71</v>
      </c>
    </row>
    <row r="13" spans="1:39">
      <c r="A13" s="45" t="str" cm="1">
        <f t="array" ref="A13">IF(H13="PROJECT", CHAR(10) &amp; "- " &amp; _xlfn.TEXTJOIN(CHAR(10) &amp; "- ", TRUE, _xlfn._xlws.FILTER($I$9:$I$1000, ($B$9:$B$1000=B13) * ($H$9:$H$1000="Topic"))), "")</f>
        <v/>
      </c>
      <c r="B13" s="45">
        <f t="shared" si="1"/>
        <v>1</v>
      </c>
      <c r="C13" s="95">
        <v>8</v>
      </c>
      <c r="D13" s="46">
        <v>4</v>
      </c>
      <c r="E13" s="58" t="s">
        <v>46</v>
      </c>
      <c r="F13" s="48">
        <v>5</v>
      </c>
      <c r="G13" s="49" t="s">
        <v>47</v>
      </c>
      <c r="H13" s="49" t="s">
        <v>48</v>
      </c>
      <c r="I13" s="50" t="s">
        <v>786</v>
      </c>
      <c r="J13" s="51" t="s">
        <v>787</v>
      </c>
      <c r="K13" s="129" t="str">
        <f t="shared" si="2"/>
        <v xml:space="preserve">[ROLE] Friendly tutor specializing in Python | [TOPIC] Flatten nested JSON data structures and API responses into tabular Pandas DataFrames by utilizing the pd.json_normalize utility function for easier analysis. | [LEVEL] Beginner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 | Stage 1 📖 Practice | Python - Pandas | 📊 Level: Beginner | 🌐 Coding5s.com
**Concept:** Basic I/O: Parsing JSON APIs and Nested Data (json_normalize)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3"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Flatten nested JSON data structures and API responses into tabular Pandas DataFrames by utilizing the pd.json_normalize utility function for easier analysis.. Topic details: Basic I/O: Parsing JSON APIs and Nested Data (json_normalize)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 | Practice | Python - Pandas | 📊 Level: Beginner
**Topic:** Flatten nested JSON data structures and API responses into tabular Pandas DataFrames by utilizing the pd.json_normalize utility function for easier analysis.
---
 | [FOOTER RULE - STRICT] End your response with: '--- ⚡ *Coding5s Mentor System — Eliminating Epistemic Debt*' | </v>
      </c>
      <c r="M13" s="52">
        <v>0</v>
      </c>
      <c r="N13" s="102" t="str">
        <f t="shared" si="4"/>
        <v>[ROLE] Careless Python Developer | [TASK] Generate debugging challenges in Python | | [TOPIC] Flatten nested JSON data structures and API responses into tabular Pandas DataFrames by utilizing the pd.json_normalize utility function for easier analysis. | | [LEVEL] Beginner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 | Stage 2 🐛 Debug | Python - Pandas | 📊 Level: Beginner | 🌐 Coding5s.com
Concept: Basic I/O: Parsing JSON APIs and Nested Data (json_normalize)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3"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Flatten nested JSON data structures and API responses into tabular Pandas DataFrames by utilizing the pd.json_normalize utility function for easier analysis.. Topic details: Basic I/O: Parsing JSON APIs and Nested Data (json_normalize)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 | Debug | Python - Pandas | 📊 Level: Beginner
**Topic:** Flatten nested JSON data structures and API responses into tabular Pandas DataFrames by utilizing the pd.json_normalize utility function for easier analysis.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3" s="53">
        <v>0</v>
      </c>
      <c r="Q13" s="102" t="str">
        <f t="shared" si="6"/>
        <v>[ROLE] Tech Lead | [TASK] Assign incomplete Python script challenges | [TOPIC] Flatten nested JSON data structures and API responses into tabular Pandas DataFrames by utilizing the pd.json_normalize utility function for easier analysis. | [LEVEL] Beginner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 | Stage 3 🧩 Complete | Python - Pandas | 📊 Level: Beginner | 🌐 Coding5s.com
**Concept:** Basic I/O: Parsing JSON APIs and Nested Data (json_normalize)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Flatten nested JSON data structures and API responses into tabular Pandas DataFrames by utilizing the pd.json_normalize utility function for easier analysis..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3"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Flatten nested JSON data structures and API responses into tabular Pandas DataFrames by utilizing the pd.json_normalize utility function for easier analysis.. Topic details: Basic I/O: Parsing JSON APIs and Nested Data (json_normalize)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 | Complete | Python - Pandas | 📊 Level: Beginner
**Topic:** Flatten nested JSON data structures and API responses into tabular Pandas DataFrames by utilizing the pd.json_normalize utility function for easier analysis.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3" s="53">
        <v>0</v>
      </c>
      <c r="T13" s="102" t="str">
        <f t="shared" si="8"/>
        <v>[ROLE] Tech Lead | [TASK] Provide intentionally messy but functional code for learning debugging and improvement | [TOPIC] Flatten nested JSON data structures and API responses into tabular Pandas DataFrames by utilizing the pd.json_normalize utility function for easier analysis. | [LEVEL] Beginner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 | Stage 4 🧹 Refactor | Python - Pandas | 📊 Level: Beginner | 🌐 Coding5s.com
**Concept:** Basic I/O: Parsing JSON APIs and Nested Data (json_normalize)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3"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Flatten nested JSON data structures and API responses into tabular Pandas DataFrames by utilizing the pd.json_normalize utility function for easier analysis.. Topic details: Basic I/O: Parsing JSON APIs and Nested Data (json_normalize)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 | Refactor | Python - Pandas | 📊 Level: Beginner
**Topic:** Flatten nested JSON data structures and API responses into tabular Pandas DataFrames by utilizing the pd.json_normalize utility function for easier analysis.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3" s="53">
        <v>0</v>
      </c>
      <c r="W13" s="87" t="str">
        <f t="shared" si="10"/>
        <v>[ROLE] Tech Product Manager assigning a Python Jira Ticket | [TASK] Provide a guided implementation exercise with full solution for learning purposes | [TOPIC] Flatten nested JSON data structures and API responses into tabular Pandas DataFrames by utilizing the pd.json_normalize utility function for easier analysis.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 | Stage 5 | Python - Pandas | 📊 Level: Beginner | 🌐 Coding5s.com
**Concept:** Basic I/O: Parsing JSON APIs and Nested Data (json_normalize)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3"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Flatten nested JSON data structures and API responses into tabular Pandas DataFrames by utilizing the pd.json_normalize utility function for easier analysis.. Goal: Basic I/O: Parsing JSON APIs and Nested Data (json_normalize)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 | Extend | Python - Pandas | 📊 Level: Beginner
**Topic:** Flatten nested JSON data structures and API responses into tabular Pandas DataFrames by utilizing the pd.json_normalize utility function for easier analysis.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3" s="53">
        <v>0</v>
      </c>
      <c r="Z13" s="56" t="str">
        <f t="shared" si="12"/>
        <v/>
      </c>
      <c r="AA13" s="56" t="str">
        <f t="shared" si="13"/>
        <v/>
      </c>
      <c r="AB13" s="56" t="str">
        <f t="shared" si="14"/>
        <v/>
      </c>
      <c r="AC13" s="56" t="str">
        <f t="shared" si="15"/>
        <v/>
      </c>
      <c r="AD13" s="56" t="str">
        <f t="shared" si="16"/>
        <v/>
      </c>
      <c r="AE13" s="40" t="s">
        <v>72</v>
      </c>
      <c r="AF13" s="40" t="s">
        <v>73</v>
      </c>
      <c r="AG13" s="40" t="s">
        <v>74</v>
      </c>
      <c r="AH13" s="56" t="str">
        <f t="shared" si="0"/>
        <v/>
      </c>
      <c r="AI13" s="54"/>
      <c r="AJ13" s="54"/>
      <c r="AK13" s="54">
        <v>5</v>
      </c>
      <c r="AL13" s="54" t="s">
        <v>75</v>
      </c>
      <c r="AM13" s="54" t="s">
        <v>76</v>
      </c>
    </row>
    <row r="14" spans="1:39">
      <c r="A14" s="45" t="str" cm="1">
        <f t="array" ref="A14">IF(H14="PROJECT", CHAR(10) &amp; "- " &amp; _xlfn.TEXTJOIN(CHAR(10) &amp; "- ", TRUE, _xlfn._xlws.FILTER($I$9:$I$1000, ($B$9:$B$1000=B14) * ($H$9:$H$1000="Topic"))), "")</f>
        <v/>
      </c>
      <c r="B14" s="45">
        <f t="shared" si="1"/>
        <v>1</v>
      </c>
      <c r="C14" s="95">
        <v>8</v>
      </c>
      <c r="D14" s="57">
        <v>3</v>
      </c>
      <c r="E14" s="58" t="s">
        <v>46</v>
      </c>
      <c r="F14" s="59">
        <v>6</v>
      </c>
      <c r="G14" s="60" t="s">
        <v>47</v>
      </c>
      <c r="H14" s="60" t="s">
        <v>48</v>
      </c>
      <c r="I14" s="61" t="s">
        <v>788</v>
      </c>
      <c r="J14" s="62" t="s">
        <v>789</v>
      </c>
      <c r="K14" s="129" t="str">
        <f t="shared" si="2"/>
        <v xml:space="preserve">[ROLE] Friendly tutor specializing in Python | [TOPIC] Extract tabular data directly from web pages by applying the read_html function in Pandas to parse HTML tables into a list of DataFrames. | [LEVEL] Beginner | [COUNT] 3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 | Stage 1 📖 Practice | Python - Pandas | 📊 Level: Beginner | 🌐 Coding5s.com
**Concept:** Basic I/O: Web Scraping Tables from HTML (read_html)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4"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Extract tabular data directly from web pages by applying the read_html function in Pandas to parse HTML tables into a list of DataFrames.. Topic details: Basic I/O: Web Scraping Tables from HTML (read_html)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 | Practice | Python - Pandas | 📊 Level: Beginner
**Topic:** Extract tabular data directly from web pages by applying the read_html function in Pandas to parse HTML tables into a list of DataFrames.
---
 | [FOOTER RULE - STRICT] End your response with: '--- ⚡ *Coding5s Mentor System — Eliminating Epistemic Debt*' | </v>
      </c>
      <c r="M14" s="52">
        <v>0</v>
      </c>
      <c r="N14" s="102" t="str">
        <f t="shared" si="4"/>
        <v>[ROLE] Careless Python Developer | [TASK] Generate debugging challenges in Python | | [TOPIC] Extract tabular data directly from web pages by applying the read_html function in Pandas to parse HTML tables into a list of DataFrames. | | [LEVEL] Beginner |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 | Stage 2 🐛 Debug | Python - Pandas | 📊 Level: Beginner | 🌐 Coding5s.com
Concept: Basic I/O: Web Scraping Tables from HTML (read_html)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4"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Extract tabular data directly from web pages by applying the read_html function in Pandas to parse HTML tables into a list of DataFrames.. Topic details: Basic I/O: Web Scraping Tables from HTML (read_html)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 | Debug | Python - Pandas | 📊 Level: Beginner
**Topic:** Extract tabular data directly from web pages by applying the read_html function in Pandas to parse HTML tables into a list of DataFrames.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4" s="52">
        <v>0</v>
      </c>
      <c r="Q14" s="102" t="str">
        <f t="shared" si="6"/>
        <v>[ROLE] Tech Lead | [TASK] Assign incomplete Python script challenges | [TOPIC] Extract tabular data directly from web pages by applying the read_html function in Pandas to parse HTML tables into a list of DataFrames. | [LEVEL] Beginner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 | Stage 3 🧩 Complete | Python - Pandas | 📊 Level: Beginner | 🌐 Coding5s.com
**Concept:** Basic I/O: Web Scraping Tables from HTML (read_html)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Extract tabular data directly from web pages by applying the read_html function in Pandas to parse HTML tables into a list of DataFrames..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4"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Extract tabular data directly from web pages by applying the read_html function in Pandas to parse HTML tables into a list of DataFrames.. Topic details: Basic I/O: Web Scraping Tables from HTML (read_html)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 | Complete | Python - Pandas | 📊 Level: Beginner
**Topic:** Extract tabular data directly from web pages by applying the read_html function in Pandas to parse HTML tables into a list of DataFrames.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4" s="53">
        <v>0</v>
      </c>
      <c r="T14" s="102" t="str">
        <f t="shared" si="8"/>
        <v>[ROLE] Tech Lead | [TASK] Provide intentionally messy but functional code for learning debugging and improvement | [TOPIC] Extract tabular data directly from web pages by applying the read_html function in Pandas to parse HTML tables into a list of DataFrames. | [LEVEL] Beginner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 | Stage 4 🧹 Refactor | Python - Pandas | 📊 Level: Beginner | 🌐 Coding5s.com
**Concept:** Basic I/O: Web Scraping Tables from HTML (read_html)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4"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Extract tabular data directly from web pages by applying the read_html function in Pandas to parse HTML tables into a list of DataFrames.. Topic details: Basic I/O: Web Scraping Tables from HTML (read_html)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 | Refactor | Python - Pandas | 📊 Level: Beginner
**Topic:** Extract tabular data directly from web pages by applying the read_html function in Pandas to parse HTML tables into a list of DataFrames.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4" s="52">
        <v>0</v>
      </c>
      <c r="W14" s="87" t="str">
        <f t="shared" si="10"/>
        <v>[ROLE] Tech Product Manager assigning a Python Jira Ticket | [TASK] Provide a guided implementation exercise with full solution for learning purposes | [TOPIC] Extract tabular data directly from web pages by applying the read_html function in Pandas to parse HTML tables into a list of DataFrames.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 | Stage 5 | Python - Pandas | 📊 Level: Beginner | 🌐 Coding5s.com
**Concept:** Basic I/O: Web Scraping Tables from HTML (read_html)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4"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Extract tabular data directly from web pages by applying the read_html function in Pandas to parse HTML tables into a list of DataFrames.. Goal: Basic I/O: Web Scraping Tables from HTML (read_html)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 | Extend | Python - Pandas | 📊 Level: Beginner
**Topic:** Extract tabular data directly from web pages by applying the read_html function in Pandas to parse HTML tables into a list of DataFrames.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4" s="52">
        <v>0</v>
      </c>
      <c r="Z14" s="56" t="str">
        <f t="shared" si="12"/>
        <v/>
      </c>
      <c r="AA14" s="56" t="str">
        <f t="shared" si="13"/>
        <v/>
      </c>
      <c r="AB14" s="56" t="str">
        <f t="shared" si="14"/>
        <v/>
      </c>
      <c r="AC14" s="56" t="str">
        <f t="shared" si="15"/>
        <v/>
      </c>
      <c r="AD14" s="56" t="str">
        <f t="shared" si="16"/>
        <v/>
      </c>
      <c r="AE14" s="40" t="s">
        <v>78</v>
      </c>
      <c r="AF14" s="40" t="s">
        <v>79</v>
      </c>
      <c r="AG14" s="40" t="s">
        <v>80</v>
      </c>
      <c r="AH14" s="56" t="str">
        <f t="shared" si="0"/>
        <v/>
      </c>
      <c r="AI14" s="54"/>
      <c r="AJ14" s="54"/>
      <c r="AK14" s="54">
        <v>6</v>
      </c>
      <c r="AL14" s="54" t="s">
        <v>81</v>
      </c>
      <c r="AM14" s="54" t="s">
        <v>82</v>
      </c>
    </row>
    <row r="15" spans="1:39">
      <c r="A15" s="45" t="str" cm="1">
        <f t="array" ref="A15">IF(H15="PROJECT", CHAR(10) &amp; "- " &amp; _xlfn.TEXTJOIN(CHAR(10) &amp; "- ", TRUE, _xlfn._xlws.FILTER($I$9:$I$1000, ($B$9:$B$1000=B15) * ($H$9:$H$1000="Topic"))), "")</f>
        <v/>
      </c>
      <c r="B15" s="45">
        <f t="shared" si="1"/>
        <v>1</v>
      </c>
      <c r="C15" s="95">
        <v>8</v>
      </c>
      <c r="D15" s="46">
        <v>3</v>
      </c>
      <c r="E15" s="58" t="s">
        <v>46</v>
      </c>
      <c r="F15" s="48">
        <v>7</v>
      </c>
      <c r="G15" s="49" t="s">
        <v>47</v>
      </c>
      <c r="H15" s="49" t="s">
        <v>48</v>
      </c>
      <c r="I15" s="50" t="s">
        <v>790</v>
      </c>
      <c r="J15" s="51" t="s">
        <v>791</v>
      </c>
      <c r="K15" s="129" t="str">
        <f t="shared" si="2"/>
        <v xml:space="preserve">[ROLE] Friendly tutor specializing in Python | [TOPIC] Inspect portions of a Pandas DataFrame by using the head, tail, and sample methods to quickly preview the first, last, and randomly selected rows. | [LEVEL] Beginner | [COUNT] 3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 | Stage 1 📖 Practice | Python - Pandas | 📊 Level: Beginner | 🌐 Coding5s.com
**Concept:** Data Inspection: Peeking &amp; Sampling (head, tail, sample)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5"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Inspect portions of a Pandas DataFrame by using the head, tail, and sample methods to quickly preview the first, last, and randomly selected rows.. Topic details: Data Inspection: Peeking &amp; Sampling (head, tail, sample)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 | Practice | Python - Pandas | 📊 Level: Beginner
**Topic:** Inspect portions of a Pandas DataFrame by using the head, tail, and sample methods to quickly preview the first, last, and randomly selected rows.
---
 | [FOOTER RULE - STRICT] End your response with: '--- ⚡ *Coding5s Mentor System — Eliminating Epistemic Debt*' | </v>
      </c>
      <c r="M15" s="52">
        <v>0</v>
      </c>
      <c r="N15" s="102" t="str">
        <f t="shared" si="4"/>
        <v>[ROLE] Careless Python Developer | [TASK] Generate debugging challenges in Python | | [TOPIC] Inspect portions of a Pandas DataFrame by using the head, tail, and sample methods to quickly preview the first, last, and randomly selected rows. | | [LEVEL] Beginner |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 | Stage 2 🐛 Debug | Python - Pandas | 📊 Level: Beginner | 🌐 Coding5s.com
Concept: Data Inspection: Peeking &amp; Sampling (head, tail, sample)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5"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Inspect portions of a Pandas DataFrame by using the head, tail, and sample methods to quickly preview the first, last, and randomly selected rows.. Topic details: Data Inspection: Peeking &amp; Sampling (head, tail, sample)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 | Debug | Python - Pandas | 📊 Level: Beginner
**Topic:** Inspect portions of a Pandas DataFrame by using the head, tail, and sample methods to quickly preview the first, last, and randomly selected rows.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5" s="53">
        <v>0</v>
      </c>
      <c r="Q15" s="102" t="str">
        <f t="shared" si="6"/>
        <v>[ROLE] Tech Lead | [TASK] Assign incomplete Python script challenges | [TOPIC] Inspect portions of a Pandas DataFrame by using the head, tail, and sample methods to quickly preview the first, last, and randomly selected rows. | [LEVEL] Beginner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 | Stage 3 🧩 Complete | Python - Pandas | 📊 Level: Beginner | 🌐 Coding5s.com
**Concept:** Data Inspection: Peeking &amp; Sampling (head, tail, sample)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Inspect portions of a Pandas DataFrame by using the head, tail, and sample methods to quickly preview the first, last, and randomly selected rows..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5"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Inspect portions of a Pandas DataFrame by using the head, tail, and sample methods to quickly preview the first, last, and randomly selected rows.. Topic details: Data Inspection: Peeking &amp; Sampling (head, tail, sample)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 | Complete | Python - Pandas | 📊 Level: Beginner
**Topic:** Inspect portions of a Pandas DataFrame by using the head, tail, and sample methods to quickly preview the first, last, and randomly selected rows.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5" s="53">
        <v>0</v>
      </c>
      <c r="T15" s="102" t="str">
        <f t="shared" si="8"/>
        <v>[ROLE] Tech Lead | [TASK] Provide intentionally messy but functional code for learning debugging and improvement | [TOPIC] Inspect portions of a Pandas DataFrame by using the head, tail, and sample methods to quickly preview the first, last, and randomly selected rows. | [LEVEL] Beginner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 | Stage 4 🧹 Refactor | Python - Pandas | 📊 Level: Beginner | 🌐 Coding5s.com
**Concept:** Data Inspection: Peeking &amp; Sampling (head, tail, sample)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5"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Inspect portions of a Pandas DataFrame by using the head, tail, and sample methods to quickly preview the first, last, and randomly selected rows.. Topic details: Data Inspection: Peeking &amp; Sampling (head, tail, sample)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 | Refactor | Python - Pandas | 📊 Level: Beginner
**Topic:** Inspect portions of a Pandas DataFrame by using the head, tail, and sample methods to quickly preview the first, last, and randomly selected rows.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5" s="53">
        <v>0</v>
      </c>
      <c r="W15" s="87" t="str">
        <f t="shared" si="10"/>
        <v>[ROLE] Tech Product Manager assigning a Python Jira Ticket | [TASK] Provide a guided implementation exercise with full solution for learning purposes | [TOPIC] Inspect portions of a Pandas DataFrame by using the head, tail, and sample methods to quickly preview the first, last, and randomly selected rows.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 | Stage 5 | Python - Pandas | 📊 Level: Beginner | 🌐 Coding5s.com
**Concept:** Data Inspection: Peeking &amp; Sampling (head, tail, sample)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5"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Inspect portions of a Pandas DataFrame by using the head, tail, and sample methods to quickly preview the first, last, and randomly selected rows.. Goal: Data Inspection: Peeking &amp; Sampling (head, tail, sample)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 | Extend | Python - Pandas | 📊 Level: Beginner
**Topic:** Inspect portions of a Pandas DataFrame by using the head, tail, and sample methods to quickly preview the first, last, and randomly selected rows.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5" s="53">
        <v>0</v>
      </c>
      <c r="Z15" s="56" t="str">
        <f t="shared" si="12"/>
        <v/>
      </c>
      <c r="AA15" s="56" t="str">
        <f t="shared" si="13"/>
        <v/>
      </c>
      <c r="AB15" s="56" t="str">
        <f t="shared" si="14"/>
        <v/>
      </c>
      <c r="AC15" s="56" t="str">
        <f t="shared" si="15"/>
        <v/>
      </c>
      <c r="AD15" s="56" t="str">
        <f t="shared" si="16"/>
        <v/>
      </c>
      <c r="AE15" s="40" t="s">
        <v>83</v>
      </c>
      <c r="AF15" s="40" t="s">
        <v>84</v>
      </c>
      <c r="AG15" s="40" t="s">
        <v>85</v>
      </c>
      <c r="AH15" s="56" t="str">
        <f t="shared" si="0"/>
        <v/>
      </c>
      <c r="AI15" s="54"/>
      <c r="AJ15" s="54"/>
      <c r="AK15" s="54">
        <v>7</v>
      </c>
      <c r="AL15" s="54" t="s">
        <v>86</v>
      </c>
      <c r="AM15" s="54" t="s">
        <v>87</v>
      </c>
    </row>
    <row r="16" spans="1:39">
      <c r="A16" s="45" t="str" cm="1">
        <f t="array" ref="A16">IF(H16="PROJECT", CHAR(10) &amp; "- " &amp; _xlfn.TEXTJOIN(CHAR(10) &amp; "- ", TRUE, _xlfn._xlws.FILTER($I$9:$I$1000, ($B$9:$B$1000=B16) * ($H$9:$H$1000="Topic"))), "")</f>
        <v/>
      </c>
      <c r="B16" s="45">
        <f t="shared" si="1"/>
        <v>1</v>
      </c>
      <c r="C16" s="95">
        <v>8</v>
      </c>
      <c r="D16" s="57">
        <v>3</v>
      </c>
      <c r="E16" s="58" t="s">
        <v>46</v>
      </c>
      <c r="F16" s="59">
        <v>8</v>
      </c>
      <c r="G16" s="60" t="s">
        <v>47</v>
      </c>
      <c r="H16" s="60" t="s">
        <v>48</v>
      </c>
      <c r="I16" s="61" t="s">
        <v>792</v>
      </c>
      <c r="J16" s="62" t="s">
        <v>793</v>
      </c>
      <c r="K16" s="129" t="str">
        <f t="shared" si="2"/>
        <v xml:space="preserve">[ROLE] Friendly tutor specializing in Python | [TOPIC] Extract structural metadata from a Pandas DataFrame by accessing attributes like shape, columns, and dtypes, and invoking the info method to evaluate data composition. | [LEVEL] Beginner | [COUNT] 3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 | Stage 1 📖 Practice | Python - Pandas | 📊 Level: Beginner | 🌐 Coding5s.com
**Concept:** Structural Metadata: Attributes (info, shape, columns, dtypes)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6"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Extract structural metadata from a Pandas DataFrame by accessing attributes like shape, columns, and dtypes, and invoking the info method to evaluate data composition.. Topic details: Structural Metadata: Attributes (info, shape, columns, dtypes)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 | Practice | Python - Pandas | 📊 Level: Beginner
**Topic:** Extract structural metadata from a Pandas DataFrame by accessing attributes like shape, columns, and dtypes, and invoking the info method to evaluate data composition.
---
 | [FOOTER RULE - STRICT] End your response with: '--- ⚡ *Coding5s Mentor System — Eliminating Epistemic Debt*' | </v>
      </c>
      <c r="M16" s="52">
        <v>0</v>
      </c>
      <c r="N16" s="102" t="str">
        <f t="shared" si="4"/>
        <v>[ROLE] Careless Python Developer | [TASK] Generate debugging challenges in Python | | [TOPIC] Extract structural metadata from a Pandas DataFrame by accessing attributes like shape, columns, and dtypes, and invoking the info method to evaluate data composition. | | [LEVEL] Beginner |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 | Stage 2 🐛 Debug | Python - Pandas | 📊 Level: Beginner | 🌐 Coding5s.com
Concept: Structural Metadata: Attributes (info, shape, columns, dtypes)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6"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Extract structural metadata from a Pandas DataFrame by accessing attributes like shape, columns, and dtypes, and invoking the info method to evaluate data composition.. Topic details: Structural Metadata: Attributes (info, shape, columns, dtypes)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 | Debug | Python - Pandas | 📊 Level: Beginner
**Topic:** Extract structural metadata from a Pandas DataFrame by accessing attributes like shape, columns, and dtypes, and invoking the info method to evaluate data composition.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6" s="52">
        <v>0</v>
      </c>
      <c r="Q16" s="102" t="str">
        <f t="shared" si="6"/>
        <v>[ROLE] Tech Lead | [TASK] Assign incomplete Python script challenges | [TOPIC] Extract structural metadata from a Pandas DataFrame by accessing attributes like shape, columns, and dtypes, and invoking the info method to evaluate data composition. | [LEVEL] Beginner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 | Stage 3 🧩 Complete | Python - Pandas | 📊 Level: Beginner | 🌐 Coding5s.com
**Concept:** Structural Metadata: Attributes (info, shape, columns, dtypes)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Extract structural metadata from a Pandas DataFrame by accessing attributes like shape, columns, and dtypes, and invoking the info method to evaluate data composition..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6"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Extract structural metadata from a Pandas DataFrame by accessing attributes like shape, columns, and dtypes, and invoking the info method to evaluate data composition.. Topic details: Structural Metadata: Attributes (info, shape, columns, dtypes)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 | Complete | Python - Pandas | 📊 Level: Beginner
**Topic:** Extract structural metadata from a Pandas DataFrame by accessing attributes like shape, columns, and dtypes, and invoking the info method to evaluate data composition.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6" s="52">
        <v>0</v>
      </c>
      <c r="T16" s="102" t="str">
        <f t="shared" si="8"/>
        <v>[ROLE] Tech Lead | [TASK] Provide intentionally messy but functional code for learning debugging and improvement | [TOPIC] Extract structural metadata from a Pandas DataFrame by accessing attributes like shape, columns, and dtypes, and invoking the info method to evaluate data composition. | [LEVEL] Beginner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 | Stage 4 🧹 Refactor | Python - Pandas | 📊 Level: Beginner | 🌐 Coding5s.com
**Concept:** Structural Metadata: Attributes (info, shape, columns, dtypes)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6"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Extract structural metadata from a Pandas DataFrame by accessing attributes like shape, columns, and dtypes, and invoking the info method to evaluate data composition.. Topic details: Structural Metadata: Attributes (info, shape, columns, dtypes)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 | Refactor | Python - Pandas | 📊 Level: Beginner
**Topic:** Extract structural metadata from a Pandas DataFrame by accessing attributes like shape, columns, and dtypes, and invoking the info method to evaluate data composition.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6" s="52">
        <v>0</v>
      </c>
      <c r="W16" s="87" t="str">
        <f t="shared" si="10"/>
        <v>[ROLE] Tech Product Manager assigning a Python Jira Ticket | [TASK] Provide a guided implementation exercise with full solution for learning purposes | [TOPIC] Extract structural metadata from a Pandas DataFrame by accessing attributes like shape, columns, and dtypes, and invoking the info method to evaluate data composition.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 | Stage 5 | Python - Pandas | 📊 Level: Beginner | 🌐 Coding5s.com
**Concept:** Structural Metadata: Attributes (info, shape, columns, dtypes)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6"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Extract structural metadata from a Pandas DataFrame by accessing attributes like shape, columns, and dtypes, and invoking the info method to evaluate data composition.. Goal: Structural Metadata: Attributes (info, shape, columns, dtypes)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 | Extend | Python - Pandas | 📊 Level: Beginner
**Topic:** Extract structural metadata from a Pandas DataFrame by accessing attributes like shape, columns, and dtypes, and invoking the info method to evaluate data composition.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6" s="52">
        <v>0</v>
      </c>
      <c r="Z16" s="56" t="str">
        <f t="shared" si="12"/>
        <v/>
      </c>
      <c r="AA16" s="56" t="str">
        <f t="shared" si="13"/>
        <v/>
      </c>
      <c r="AB16" s="56" t="str">
        <f t="shared" si="14"/>
        <v/>
      </c>
      <c r="AC16" s="56" t="str">
        <f t="shared" si="15"/>
        <v/>
      </c>
      <c r="AD16" s="56" t="str">
        <f t="shared" si="16"/>
        <v/>
      </c>
      <c r="AE16" s="40" t="s">
        <v>88</v>
      </c>
      <c r="AF16" s="40" t="s">
        <v>89</v>
      </c>
      <c r="AG16" s="40" t="s">
        <v>90</v>
      </c>
      <c r="AH16" s="56" t="str">
        <f t="shared" si="0"/>
        <v/>
      </c>
      <c r="AI16" s="54"/>
      <c r="AJ16" s="54"/>
      <c r="AK16" s="54">
        <v>8</v>
      </c>
      <c r="AL16" s="54" t="s">
        <v>91</v>
      </c>
      <c r="AM16" s="54" t="s">
        <v>92</v>
      </c>
    </row>
    <row r="17" spans="1:39">
      <c r="A17" s="45" t="str" cm="1">
        <f t="array" ref="A17">IF(H17="PROJECT", CHAR(10) &amp; "- " &amp; _xlfn.TEXTJOIN(CHAR(10) &amp; "- ", TRUE, _xlfn._xlws.FILTER($I$9:$I$1000, ($B$9:$B$1000=B17) * ($H$9:$H$1000="Topic"))), "")</f>
        <v/>
      </c>
      <c r="B17" s="45">
        <f t="shared" si="1"/>
        <v>1</v>
      </c>
      <c r="C17" s="95">
        <v>8</v>
      </c>
      <c r="D17" s="46">
        <v>4</v>
      </c>
      <c r="E17" s="58" t="s">
        <v>46</v>
      </c>
      <c r="F17" s="48">
        <v>9</v>
      </c>
      <c r="G17" s="49" t="s">
        <v>47</v>
      </c>
      <c r="H17" s="49" t="s">
        <v>48</v>
      </c>
      <c r="I17" s="50" t="s">
        <v>794</v>
      </c>
      <c r="J17" s="51" t="s">
        <v>795</v>
      </c>
      <c r="K17" s="129" t="str">
        <f t="shared" si="2"/>
        <v xml:space="preserve">[ROLE] Friendly tutor specializing in Python | [TOPIC] Understand and apply Pandas index alignment and automatic broadcasting rules to perform arithmetic operations safely across Series and DataFrames without utilizing manual loops. | [LEVEL] Beginner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 | Stage 1 📖 Practice | Python - Pandas | 📊 Level: Beginner | 🌐 Coding5s.com
**Concept:** Index Alignment and Automatic Broadcasting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7"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Understand and apply Pandas index alignment and automatic broadcasting rules to perform arithmetic operations safely across Series and DataFrames without utilizing manual loops.. Topic details: Index Alignment and Automatic Broadcasting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 | Practice | Python - Pandas | 📊 Level: Beginner
**Topic:** Understand and apply Pandas index alignment and automatic broadcasting rules to perform arithmetic operations safely across Series and DataFrames without utilizing manual loops.
---
 | [FOOTER RULE - STRICT] End your response with: '--- ⚡ *Coding5s Mentor System — Eliminating Epistemic Debt*' | </v>
      </c>
      <c r="M17" s="53">
        <v>0</v>
      </c>
      <c r="N17" s="102" t="str">
        <f t="shared" si="4"/>
        <v>[ROLE] Careless Python Developer | [TASK] Generate debugging challenges in Python | | [TOPIC] Understand and apply Pandas index alignment and automatic broadcasting rules to perform arithmetic operations safely across Series and DataFrames without utilizing manual loops. | | [LEVEL] Beginner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 | Stage 2 🐛 Debug | Python - Pandas | 📊 Level: Beginner | 🌐 Coding5s.com
Concept: Index Alignment and Automatic Broadcasting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7"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Understand and apply Pandas index alignment and automatic broadcasting rules to perform arithmetic operations safely across Series and DataFrames without utilizing manual loops.. Topic details: Index Alignment and Automatic Broadcasting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 | Debug | Python - Pandas | 📊 Level: Beginner
**Topic:** Understand and apply Pandas index alignment and automatic broadcasting rules to perform arithmetic operations safely across Series and DataFrames without utilizing manual loops.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7" s="53">
        <v>0</v>
      </c>
      <c r="Q17" s="102" t="str">
        <f t="shared" si="6"/>
        <v>[ROLE] Tech Lead | [TASK] Assign incomplete Python script challenges | [TOPIC] Understand and apply Pandas index alignment and automatic broadcasting rules to perform arithmetic operations safely across Series and DataFrames without utilizing manual loops. | [LEVEL] Beginner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 | Stage 3 🧩 Complete | Python - Pandas | 📊 Level: Beginner | 🌐 Coding5s.com
**Concept:** Index Alignment and Automatic Broadcasting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Understand and apply Pandas index alignment and automatic broadcasting rules to perform arithmetic operations safely across Series and DataFrames without utilizing manual loops..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7"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Understand and apply Pandas index alignment and automatic broadcasting rules to perform arithmetic operations safely across Series and DataFrames without utilizing manual loops.. Topic details: Index Alignment and Automatic Broadcasting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 | Complete | Python - Pandas | 📊 Level: Beginner
**Topic:** Understand and apply Pandas index alignment and automatic broadcasting rules to perform arithmetic operations safely across Series and DataFrames without utilizing manual loops.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7" s="53">
        <v>0</v>
      </c>
      <c r="T17" s="102" t="str">
        <f t="shared" si="8"/>
        <v>[ROLE] Tech Lead | [TASK] Provide intentionally messy but functional code for learning debugging and improvement | [TOPIC] Understand and apply Pandas index alignment and automatic broadcasting rules to perform arithmetic operations safely across Series and DataFrames without utilizing manual loops. | [LEVEL] Beginner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 | Stage 4 🧹 Refactor | Python - Pandas | 📊 Level: Beginner | 🌐 Coding5s.com
**Concept:** Index Alignment and Automatic Broadcasting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7"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Understand and apply Pandas index alignment and automatic broadcasting rules to perform arithmetic operations safely across Series and DataFrames without utilizing manual loops.. Topic details: Index Alignment and Automatic Broadcasting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 | Refactor | Python - Pandas | 📊 Level: Beginner
**Topic:** Understand and apply Pandas index alignment and automatic broadcasting rules to perform arithmetic operations safely across Series and DataFrames without utilizing manual loops.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7" s="53">
        <v>0</v>
      </c>
      <c r="W17" s="87" t="str">
        <f t="shared" si="10"/>
        <v>[ROLE] Tech Product Manager assigning a Python Jira Ticket | [TASK] Provide a guided implementation exercise with full solution for learning purposes | [TOPIC] Understand and apply Pandas index alignment and automatic broadcasting rules to perform arithmetic operations safely across Series and DataFrames without utilizing manual loops.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 | Stage 5 | Python - Pandas | 📊 Level: Beginner | 🌐 Coding5s.com
**Concept:** Index Alignment and Automatic Broadcasting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7"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Understand and apply Pandas index alignment and automatic broadcasting rules to perform arithmetic operations safely across Series and DataFrames without utilizing manual loops.. Goal: Index Alignment and Automatic Broadcasting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 | Extend | Python - Pandas | 📊 Level: Beginner
**Topic:** Understand and apply Pandas index alignment and automatic broadcasting rules to perform arithmetic operations safely across Series and DataFrames without utilizing manual loops.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7" s="53">
        <v>0</v>
      </c>
      <c r="Z17" s="56" t="str">
        <f t="shared" si="12"/>
        <v/>
      </c>
      <c r="AA17" s="56" t="str">
        <f t="shared" si="13"/>
        <v/>
      </c>
      <c r="AB17" s="56" t="str">
        <f t="shared" si="14"/>
        <v/>
      </c>
      <c r="AC17" s="56" t="str">
        <f t="shared" si="15"/>
        <v/>
      </c>
      <c r="AD17" s="56" t="str">
        <f t="shared" si="16"/>
        <v/>
      </c>
      <c r="AE17" s="40" t="s">
        <v>93</v>
      </c>
      <c r="AF17" s="40" t="s">
        <v>94</v>
      </c>
      <c r="AG17" s="40" t="s">
        <v>95</v>
      </c>
      <c r="AH17" s="56" t="str">
        <f t="shared" si="0"/>
        <v/>
      </c>
      <c r="AI17" s="54"/>
      <c r="AJ17" s="54"/>
      <c r="AK17" s="54">
        <v>9</v>
      </c>
      <c r="AL17" s="54" t="s">
        <v>96</v>
      </c>
      <c r="AM17" s="54" t="s">
        <v>97</v>
      </c>
    </row>
    <row r="18" spans="1:39">
      <c r="A18" s="45" t="str" cm="1">
        <f t="array" ref="A18">IF(H18="PROJECT", CHAR(10) &amp; "- " &amp; _xlfn.TEXTJOIN(CHAR(10) &amp; "- ", TRUE, _xlfn._xlws.FILTER($I$9:$I$1000, ($B$9:$B$1000=B18) * ($H$9:$H$1000="Topic"))), "")</f>
        <v/>
      </c>
      <c r="B18" s="45">
        <f t="shared" si="1"/>
        <v>1</v>
      </c>
      <c r="C18" s="95">
        <v>8</v>
      </c>
      <c r="D18" s="57">
        <v>4</v>
      </c>
      <c r="E18" s="58" t="s">
        <v>46</v>
      </c>
      <c r="F18" s="59">
        <v>10</v>
      </c>
      <c r="G18" s="60" t="s">
        <v>47</v>
      </c>
      <c r="H18" s="60" t="s">
        <v>48</v>
      </c>
      <c r="I18" s="61" t="s">
        <v>796</v>
      </c>
      <c r="J18" s="62" t="s">
        <v>797</v>
      </c>
      <c r="K18" s="129" t="str">
        <f t="shared" si="2"/>
        <v xml:space="preserve">[ROLE] Friendly tutor specializing in Python | [TOPIC] Optimize Pandas data processing by avoiding standard Python loops and implementing fast, vectorized operations to improve computational performance and efficiency across DataFrames. | [LEVEL] Beginner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 | Stage 1 📖 Practice | Python - Pandas | 📊 Level: Beginner | 🌐 Coding5s.com
**Concept:** Vectorization vs Python Loops (Performance Mindset)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8"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Optimize Pandas data processing by avoiding standard Python loops and implementing fast, vectorized operations to improve computational performance and efficiency across DataFrames.. Topic details: Vectorization vs Python Loops (Performance Mindset)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 | Practice | Python - Pandas | 📊 Level: Beginner
**Topic:** Optimize Pandas data processing by avoiding standard Python loops and implementing fast, vectorized operations to improve computational performance and efficiency across DataFrames.
---
 | [FOOTER RULE - STRICT] End your response with: '--- ⚡ *Coding5s Mentor System — Eliminating Epistemic Debt*' | </v>
      </c>
      <c r="M18" s="52">
        <v>0</v>
      </c>
      <c r="N18" s="102" t="str">
        <f t="shared" si="4"/>
        <v>[ROLE] Careless Python Developer | [TASK] Generate debugging challenges in Python | | [TOPIC] Optimize Pandas data processing by avoiding standard Python loops and implementing fast, vectorized operations to improve computational performance and efficiency across DataFrames. | | [LEVEL] Beginner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 | Stage 2 🐛 Debug | Python - Pandas | 📊 Level: Beginner | 🌐 Coding5s.com
Concept: Vectorization vs Python Loops (Performance Mindset)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8"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Optimize Pandas data processing by avoiding standard Python loops and implementing fast, vectorized operations to improve computational performance and efficiency across DataFrames.. Topic details: Vectorization vs Python Loops (Performance Mindset)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 | Debug | Python - Pandas | 📊 Level: Beginner
**Topic:** Optimize Pandas data processing by avoiding standard Python loops and implementing fast, vectorized operations to improve computational performance and efficiency across DataFrames.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8" s="52">
        <v>0</v>
      </c>
      <c r="Q18" s="102" t="str">
        <f t="shared" si="6"/>
        <v>[ROLE] Tech Lead | [TASK] Assign incomplete Python script challenges | [TOPIC] Optimize Pandas data processing by avoiding standard Python loops and implementing fast, vectorized operations to improve computational performance and efficiency across DataFrames. | [LEVEL] Beginner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 | Stage 3 🧩 Complete | Python - Pandas | 📊 Level: Beginner | 🌐 Coding5s.com
**Concept:** Vectorization vs Python Loops (Performance Mindset)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Optimize Pandas data processing by avoiding standard Python loops and implementing fast, vectorized operations to improve computational performance and efficiency across DataFrames..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8"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Optimize Pandas data processing by avoiding standard Python loops and implementing fast, vectorized operations to improve computational performance and efficiency across DataFrames.. Topic details: Vectorization vs Python Loops (Performance Mindset)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 | Complete | Python - Pandas | 📊 Level: Beginner
**Topic:** Optimize Pandas data processing by avoiding standard Python loops and implementing fast, vectorized operations to improve computational performance and efficiency across DataFrames.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8" s="52">
        <v>0</v>
      </c>
      <c r="T18" s="102" t="str">
        <f t="shared" si="8"/>
        <v>[ROLE] Tech Lead | [TASK] Provide intentionally messy but functional code for learning debugging and improvement | [TOPIC] Optimize Pandas data processing by avoiding standard Python loops and implementing fast, vectorized operations to improve computational performance and efficiency across DataFrames. | [LEVEL] Beginner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 | Stage 4 🧹 Refactor | Python - Pandas | 📊 Level: Beginner | 🌐 Coding5s.com
**Concept:** Vectorization vs Python Loops (Performance Mindset)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8"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Optimize Pandas data processing by avoiding standard Python loops and implementing fast, vectorized operations to improve computational performance and efficiency across DataFrames.. Topic details: Vectorization vs Python Loops (Performance Mindset)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 | Refactor | Python - Pandas | 📊 Level: Beginner
**Topic:** Optimize Pandas data processing by avoiding standard Python loops and implementing fast, vectorized operations to improve computational performance and efficiency across DataFrames.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8" s="52">
        <v>0</v>
      </c>
      <c r="W18" s="87" t="str">
        <f t="shared" si="10"/>
        <v>[ROLE] Tech Product Manager assigning a Python Jira Ticket | [TASK] Provide a guided implementation exercise with full solution for learning purposes | [TOPIC] Optimize Pandas data processing by avoiding standard Python loops and implementing fast, vectorized operations to improve computational performance and efficiency across DataFrames.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 | Stage 5 | Python - Pandas | 📊 Level: Beginner | 🌐 Coding5s.com
**Concept:** Vectorization vs Python Loops (Performance Mindset)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8"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Optimize Pandas data processing by avoiding standard Python loops and implementing fast, vectorized operations to improve computational performance and efficiency across DataFrames.. Goal: Vectorization vs Python Loops (Performance Mindset)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 | Extend | Python - Pandas | 📊 Level: Beginner
**Topic:** Optimize Pandas data processing by avoiding standard Python loops and implementing fast, vectorized operations to improve computational performance and efficiency across DataFrames.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8" s="52">
        <v>0</v>
      </c>
      <c r="Z18" s="56" t="str">
        <f t="shared" si="12"/>
        <v/>
      </c>
      <c r="AA18" s="56" t="str">
        <f t="shared" si="13"/>
        <v/>
      </c>
      <c r="AB18" s="56" t="str">
        <f t="shared" si="14"/>
        <v/>
      </c>
      <c r="AC18" s="56" t="str">
        <f t="shared" si="15"/>
        <v/>
      </c>
      <c r="AD18" s="56" t="str">
        <f t="shared" si="16"/>
        <v/>
      </c>
      <c r="AE18" s="40" t="s">
        <v>98</v>
      </c>
      <c r="AF18" s="40" t="s">
        <v>99</v>
      </c>
      <c r="AG18" s="40" t="s">
        <v>100</v>
      </c>
      <c r="AH18" s="56" t="str">
        <f t="shared" si="0"/>
        <v/>
      </c>
      <c r="AI18" s="54"/>
      <c r="AJ18" s="54"/>
      <c r="AK18" s="54">
        <v>10</v>
      </c>
      <c r="AL18" s="54" t="s">
        <v>101</v>
      </c>
      <c r="AM18" s="54" t="s">
        <v>102</v>
      </c>
    </row>
    <row r="19" spans="1:39">
      <c r="A19" s="45" t="str" cm="1">
        <f t="array" ref="A19">IF(H19="PROJECT", CHAR(10) &amp; "- " &amp; _xlfn.TEXTJOIN(CHAR(10) &amp; "- ", TRUE, _xlfn._xlws.FILTER($I$9:$I$1000, ($B$9:$B$1000=B19) * ($H$9:$H$1000="Topic"))), "")</f>
        <v xml:space="preserve">
- Create basic Pandas DataFrames and Series structures from scratch by utilizing Python lists, dictionaries, and scalar values to establish foundational tabular data.
- Import external tabular data into Pandas DataFrames by executing the read_csv and read_excel functions to load structural information for analysis.
- Export existing Pandas DataFrames to external storage by applying the to_csv and to_excel methods to save processed tabular data locally.
- Import relational data into Pandas DataFrames by executing read_sql and read_sql_query to extract structured tables directly from SQL database connections.
- Flatten nested JSON data structures and API responses into tabular Pandas DataFrames by utilizing the pd.json_normalize utility function for easier analysis.
- Extract tabular data directly from web pages by applying the read_html function in Pandas to parse HTML tables into a list of DataFrames.
- Inspect portions of a Pandas DataFrame by using the head, tail, and sample methods to quickly preview the first, last, and randomly selected rows.
- Extract structural metadata from a Pandas DataFrame by accessing attributes like shape, columns, and dtypes, and invoking the info method to evaluate data composition.
- Understand and apply Pandas index alignment and automatic broadcasting rules to perform arithmetic operations safely across Series and DataFrames without utilizing manual loops.
- Optimize Pandas data processing by avoiding standard Python loops and implementing fast, vectorized operations to improve computational performance and efficiency across DataFrames.</v>
      </c>
      <c r="B19" s="45">
        <f t="shared" si="1"/>
        <v>1</v>
      </c>
      <c r="C19" s="95" t="s">
        <v>798</v>
      </c>
      <c r="D19" s="46">
        <v>0</v>
      </c>
      <c r="E19" s="58" t="s">
        <v>779</v>
      </c>
      <c r="F19" s="48">
        <v>11</v>
      </c>
      <c r="G19" s="49" t="s">
        <v>47</v>
      </c>
      <c r="H19" s="49" t="s">
        <v>77</v>
      </c>
      <c r="I19" s="50" t="s">
        <v>799</v>
      </c>
      <c r="J19" s="51" t="s">
        <v>800</v>
      </c>
      <c r="K19" s="129" t="str">
        <f t="shared" si="2"/>
        <v>[TASK] Teach through a practical Python - Pandas project following the micro-learning methodology, acting as a supportive tutor, creating a project about  Build a basic data pipeline that takes raw business CSV files as input, loads and inspects the structural metadata using Pandas, and outputs a newly structured Excel dataset to the user. | [TOPICS USED] 
- Create basic Pandas DataFrames and Series structures from scratch by utilizing Python lists, dictionaries, and scalar values to establish foundational tabular data.
- Import external tabular data into Pandas DataFrames by executing the read_csv and read_excel functions to load structural information for analysis.
- Export existing Pandas DataFrames to external storage by applying the to_csv and to_excel methods to save processed tabular data locally.
- Import relational data into Pandas DataFrames by executing read_sql and read_sql_query to extract structured tables directly from SQL database connections.
- Flatten nested JSON data structures and API responses into tabular Pandas DataFrames by utilizing the pd.json_normalize utility function for easier analysis.
- Extract tabular data directly from web pages by applying the read_html function in Pandas to parse HTML tables into a list of DataFrames.
- Inspect portions of a Pandas DataFrame by using the head, tail, and sample methods to quickly preview the first, last, and randomly selected rows.
- Extract structural metadata from a Pandas DataFrame by accessing attributes like shape, columns, and dtypes, and invoking the info method to evaluate data composition.
- Understand and apply Pandas index alignment and automatic broadcasting rules to perform arithmetic operations safely across Series and DataFrames without utilizing manual loops.
- Optimize Pandas data processing by avoiding standard Python loops and implementing fast, vectorized operations to improve computational performance and efficiency across DataFrames. | [LEVEL] Beginner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#11 | Stage 1 | Python - Pandas | 📊 Level: Beginner | 🌐 Coding5s.com
**Project:** Project 1: Load, Inspect, and Export a Business Dataset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19"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basic data pipeline that takes raw business CSV files as input, loads and inspects the structural metadata using Pandas, and outputs a newly structured Excel dataset to the user.. Topics applied in this project: 
- Create basic Pandas DataFrames and Series structures from scratch by utilizing Python lists, dictionaries, and scalar values to establish foundational tabular data.
- Import external tabular data into Pandas DataFrames by executing the read_csv and read_excel functions to load structural information for analysis.
- Export existing Pandas DataFrames to external storage by applying the to_csv and to_excel methods to save processed tabular data locally.
- Import relational data into Pandas DataFrames by executing read_sql and read_sql_query to extract structured tables directly from SQL database connections.
- Flatten nested JSON data structures and API responses into tabular Pandas DataFrames by utilizing the pd.json_normalize utility function for easier analysis.
- Extract tabular data directly from web pages by applying the read_html function in Pandas to parse HTML tables into a list of DataFrames.
- Inspect portions of a Pandas DataFrame by using the head, tail, and sample methods to quickly preview the first, last, and randomly selected rows.
- Extract structural metadata from a Pandas DataFrame by accessing attributes like shape, columns, and dtypes, and invoking the info method to evaluate data composition.
- Understand and apply Pandas index alignment and automatic broadcasting rules to perform arithmetic operations safely across Series and DataFrames without utilizing manual loops.
- Optimize Pandas data processing by avoiding standard Python loops and implementing fast, vectorized operations to improve computational performance and efficiency across DataFrames.. Project objective: Project 1: Load, Inspect, and Export a Business Dataset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#11 | Practice | Python - Pandas | 📊 Level: Beginner
**Project:** Build a basic data pipeline that takes raw business CSV files as input, loads and inspects the structural metadata using Pandas, and outputs a newly structured Excel dataset to the user.
---
 | [FOOTER RULE - STRICT] End your response with: '--- ⚡ *Coding5s Mentor System — Eliminating Epistemic Debt*' | </v>
      </c>
      <c r="M19" s="53">
        <v>0</v>
      </c>
      <c r="N19" s="102" t="str">
        <f t="shared" si="4"/>
        <v>[ROLE] Careless Python Developer | [TASK] Generate debugging project in Python | [PROJECT] Build a basic data pipeline that takes raw business CSV files as input, loads and inspects the structural metadata using Pandas, and outputs a newly structured Excel dataset to the user. | [TOPICS USED] 
- Create basic Pandas DataFrames and Series structures from scratch by utilizing Python lists, dictionaries, and scalar values to establish foundational tabular data.
- Import external tabular data into Pandas DataFrames by executing the read_csv and read_excel functions to load structural information for analysis.
- Export existing Pandas DataFrames to external storage by applying the to_csv and to_excel methods to save processed tabular data locally.
- Import relational data into Pandas DataFrames by executing read_sql and read_sql_query to extract structured tables directly from SQL database connections.
- Flatten nested JSON data structures and API responses into tabular Pandas DataFrames by utilizing the pd.json_normalize utility function for easier analysis.
- Extract tabular data directly from web pages by applying the read_html function in Pandas to parse HTML tables into a list of DataFrames.
- Inspect portions of a Pandas DataFrame by using the head, tail, and sample methods to quickly preview the first, last, and randomly selected rows.
- Extract structural metadata from a Pandas DataFrame by accessing attributes like shape, columns, and dtypes, and invoking the info method to evaluate data composition.
- Understand and apply Pandas index alignment and automatic broadcasting rules to perform arithmetic operations safely across Series and DataFrames without utilizing manual loops.
- Optimize Pandas data processing by avoiding standard Python loops and implementing fast, vectorized operations to improve computational performance and efficiency across DataFrames. | [LEVEL] Beginner | [OUTPUT] Only header, dataset summary or statement (if any), email intro, objective, expected output, broken code, and footer | [HEADER RULE - STRICT] You MUST start your entire response EXACTLY with this markdown block (do not print anything before it):
### 🚀 Project #11 | Stage 2 | Python - Pandas | 📊 Level: Beginner | 🌐 Coding5s.com
Project: Project 1: Load, Inspect, and Export a Business Dataset
---
 | [LIBRARY BEING LEARNED] Pandas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Maya Yucateco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19"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basic data pipeline that takes raw business CSV files as input, loads and inspects the structural metadata using Pandas, and outputs a newly structured Excel dataset to the user.. Topics involved: 
- Create basic Pandas DataFrames and Series structures from scratch by utilizing Python lists, dictionaries, and scalar values to establish foundational tabular data.
- Import external tabular data into Pandas DataFrames by executing the read_csv and read_excel functions to load structural information for analysis.
- Export existing Pandas DataFrames to external storage by applying the to_csv and to_excel methods to save processed tabular data locally.
- Import relational data into Pandas DataFrames by executing read_sql and read_sql_query to extract structured tables directly from SQL database connections.
- Flatten nested JSON data structures and API responses into tabular Pandas DataFrames by utilizing the pd.json_normalize utility function for easier analysis.
- Extract tabular data directly from web pages by applying the read_html function in Pandas to parse HTML tables into a list of DataFrames.
- Inspect portions of a Pandas DataFrame by using the head, tail, and sample methods to quickly preview the first, last, and randomly selected rows.
- Extract structural metadata from a Pandas DataFrame by accessing attributes like shape, columns, and dtypes, and invoking the info method to evaluate data composition.
- Understand and apply Pandas index alignment and automatic broadcasting rules to perform arithmetic operations safely across Series and DataFrames without utilizing manual loops.
- Optimize Pandas data processing by avoiding standard Python loops and implementing fast, vectorized operations to improve computational performance and efficiency across DataFrames.. Project objective: Project 1: Load, Inspect, and Export a Business Dataset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#11 | Debug | Python - Pandas | 📊 Level: Beginner
**Project:** Build a basic data pipeline that takes raw business CSV files as input, loads and inspects the structural metadata using Pandas, and outputs a newly structured Excel dataset to the user.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9" s="53">
        <v>0</v>
      </c>
      <c r="Q19" s="102" t="str">
        <f t="shared" si="6"/>
        <v>[ROLE] Tech Lead | [TASK] Assign incomplete project script | [PROJECT] Build a basic data pipeline that takes raw business CSV files as input, loads and inspects the structural metadata using Pandas, and outputs a newly structured Excel dataset to the user. | [TOPICS USED] 
- Create basic Pandas DataFrames and Series structures from scratch by utilizing Python lists, dictionaries, and scalar values to establish foundational tabular data.
- Import external tabular data into Pandas DataFrames by executing the read_csv and read_excel functions to load structural information for analysis.
- Export existing Pandas DataFrames to external storage by applying the to_csv and to_excel methods to save processed tabular data locally.
- Import relational data into Pandas DataFrames by executing read_sql and read_sql_query to extract structured tables directly from SQL database connections.
- Flatten nested JSON data structures and API responses into tabular Pandas DataFrames by utilizing the pd.json_normalize utility function for easier analysis.
- Extract tabular data directly from web pages by applying the read_html function in Pandas to parse HTML tables into a list of DataFrames.
- Inspect portions of a Pandas DataFrame by using the head, tail, and sample methods to quickly preview the first, last, and randomly selected rows.
- Extract structural metadata from a Pandas DataFrame by accessing attributes like shape, columns, and dtypes, and invoking the info method to evaluate data composition.
- Understand and apply Pandas index alignment and automatic broadcasting rules to perform arithmetic operations safely across Series and DataFrames without utilizing manual loops.
- Optimize Pandas data processing by avoiding standard Python loops and implementing fast, vectorized operations to improve computational performance and efficiency across DataFrames. | [LEVEL] Beginner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#11 | Stage 3 | Python - Pandas | 📊 Level: Beginner | 🌐 Coding5s.com
**Project:** Project 1: Load, Inspect, and Export a Business Dataset
---
 | [EXTERNAL_PACKAGE_PROTOCOL] Require standard pip tooling and requirements.txt file for external dependencies when applicable. | [CHALLENGE_CONSTRAINTS_POLICY] MUST be between 25–40 lines of EXECUTABLE base Python code (STRICT: Do NOT count comments or # TODO blocks). 25–40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19"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basic data pipeline that takes raw business CSV files as input, loads and inspects the structural metadata using Pandas, and outputs a newly structured Excel dataset to the user.. Topics involved: 
- Create basic Pandas DataFrames and Series structures from scratch by utilizing Python lists, dictionaries, and scalar values to establish foundational tabular data.
- Import external tabular data into Pandas DataFrames by executing the read_csv and read_excel functions to load structural information for analysis.
- Export existing Pandas DataFrames to external storage by applying the to_csv and to_excel methods to save processed tabular data locally.
- Import relational data into Pandas DataFrames by executing read_sql and read_sql_query to extract structured tables directly from SQL database connections.
- Flatten nested JSON data structures and API responses into tabular Pandas DataFrames by utilizing the pd.json_normalize utility function for easier analysis.
- Extract tabular data directly from web pages by applying the read_html function in Pandas to parse HTML tables into a list of DataFrames.
- Inspect portions of a Pandas DataFrame by using the head, tail, and sample methods to quickly preview the first, last, and randomly selected rows.
- Extract structural metadata from a Pandas DataFrame by accessing attributes like shape, columns, and dtypes, and invoking the info method to evaluate data composition.
- Understand and apply Pandas index alignment and automatic broadcasting rules to perform arithmetic operations safely across Series and DataFrames without utilizing manual loops.
- Optimize Pandas data processing by avoiding standard Python loops and implementing fast, vectorized operations to improve computational performance and efficiency across DataFrames.. Project objective: Project 1: Load, Inspect, and Export a Business Dataset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#11 | Complete | Python - Pandas | 📊 Level: Beginner
**Project:** Build a basic data pipeline that takes raw business CSV files as input, loads and inspects the structural metadata using Pandas, and outputs a newly structured Excel dataset to the user.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9" s="53">
        <v>0</v>
      </c>
      <c r="T19" s="102" t="str">
        <f t="shared" si="8"/>
        <v>[ROLE] Tech Lead | [TASK] Provide a messy but functional project for refactoring | [PROJECT] Build a basic data pipeline that takes raw business CSV files as input, loads and inspects the structural metadata using Pandas, and outputs a newly structured Excel dataset to the user. | [TOPICS USED] 
- Create basic Pandas DataFrames and Series structures from scratch by utilizing Python lists, dictionaries, and scalar values to establish foundational tabular data.
- Import external tabular data into Pandas DataFrames by executing the read_csv and read_excel functions to load structural information for analysis.
- Export existing Pandas DataFrames to external storage by applying the to_csv and to_excel methods to save processed tabular data locally.
- Import relational data into Pandas DataFrames by executing read_sql and read_sql_query to extract structured tables directly from SQL database connections.
- Flatten nested JSON data structures and API responses into tabular Pandas DataFrames by utilizing the pd.json_normalize utility function for easier analysis.
- Extract tabular data directly from web pages by applying the read_html function in Pandas to parse HTML tables into a list of DataFrames.
- Inspect portions of a Pandas DataFrame by using the head, tail, and sample methods to quickly preview the first, last, and randomly selected rows.
- Extract structural metadata from a Pandas DataFrame by accessing attributes like shape, columns, and dtypes, and invoking the info method to evaluate data composition.
- Understand and apply Pandas index alignment and automatic broadcasting rules to perform arithmetic operations safely across Series and DataFrames without utilizing manual loops.
- Optimize Pandas data processing by avoiding standard Python loops and implementing fast, vectorized operations to improve computational performance and efficiency across DataFrames. | [LEVEL] Beginner | [PERSONA RULE] Act as a Tech Lead. A junior wrote this working but messy code. Tone: professional but exhausted | [HEADER RULE - STRICT] You MUST start your entire response EXACTLY with this markdown block (do not print anything before it):
### 🚀 Project #11 | Stage 4 | Python - Pandas | 📊 Level: Beginner | 🌐 Coding5s.com
**Project:** Project 1: Load, Inspect, and Export a Business Dataset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19"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basic data pipeline that takes raw business CSV files as input, loads and inspects the structural metadata using Pandas, and outputs a newly structured Excel dataset to the user.. Topics involved: 
- Create basic Pandas DataFrames and Series structures from scratch by utilizing Python lists, dictionaries, and scalar values to establish foundational tabular data.
- Import external tabular data into Pandas DataFrames by executing the read_csv and read_excel functions to load structural information for analysis.
- Export existing Pandas DataFrames to external storage by applying the to_csv and to_excel methods to save processed tabular data locally.
- Import relational data into Pandas DataFrames by executing read_sql and read_sql_query to extract structured tables directly from SQL database connections.
- Flatten nested JSON data structures and API responses into tabular Pandas DataFrames by utilizing the pd.json_normalize utility function for easier analysis.
- Extract tabular data directly from web pages by applying the read_html function in Pandas to parse HTML tables into a list of DataFrames.
- Inspect portions of a Pandas DataFrame by using the head, tail, and sample methods to quickly preview the first, last, and randomly selected rows.
- Extract structural metadata from a Pandas DataFrame by accessing attributes like shape, columns, and dtypes, and invoking the info method to evaluate data composition.
- Understand and apply Pandas index alignment and automatic broadcasting rules to perform arithmetic operations safely across Series and DataFrames without utilizing manual loops.
- Optimize Pandas data processing by avoiding standard Python loops and implementing fast, vectorized operations to improve computational performance and efficiency across DataFrames.. Project objective: Project 1: Load, Inspect, and Export a Business Dataset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#11 | Refactor | Python - Pandas | 📊 Level: Beginner
**Project:** Build a basic data pipeline that takes raw business CSV files as input, loads and inspects the structural metadata using Pandas, and outputs a newly structured Excel dataset to the user.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9" s="53">
        <v>0</v>
      </c>
      <c r="W19" s="87" t="str">
        <f t="shared" si="10"/>
        <v>[ROLE] Tech Product Manager assigning a Python Jira Ticket | [TASK] Provide a guided project implementation with full solution | [PROJECT] Build a basic data pipeline that takes raw business CSV files as input, loads and inspects the structural metadata using Pandas, and outputs a newly structured Excel dataset to the user. | [TOPICS USED] 
- Create basic Pandas DataFrames and Series structures from scratch by utilizing Python lists, dictionaries, and scalar values to establish foundational tabular data.
- Import external tabular data into Pandas DataFrames by executing the read_csv and read_excel functions to load structural information for analysis.
- Export existing Pandas DataFrames to external storage by applying the to_csv and to_excel methods to save processed tabular data locally.
- Import relational data into Pandas DataFrames by executing read_sql and read_sql_query to extract structured tables directly from SQL database connections.
- Flatten nested JSON data structures and API responses into tabular Pandas DataFrames by utilizing the pd.json_normalize utility function for easier analysis.
- Extract tabular data directly from web pages by applying the read_html function in Pandas to parse HTML tables into a list of DataFrames.
- Inspect portions of a Pandas DataFrame by using the head, tail, and sample methods to quickly preview the first, last, and randomly selected rows.
- Extract structural metadata from a Pandas DataFrame by accessing attributes like shape, columns, and dtypes, and invoking the info method to evaluate data composition.
- Understand and apply Pandas index alignment and automatic broadcasting rules to perform arithmetic operations safely across Series and DataFrames without utilizing manual loops.
- Optimize Pandas data processing by avoiding standard Python loops and implementing fast, vectorized operations to improve computational performance and efficiency across DataFrames. | [LEVEL] Beginner | [PERSONA RULE] Act as a professional Tech Product Manager defining a project ticket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#11 | Stage 5 | Python - Pandas | 📊 Level: Beginner | 🌐 Coding5s.com
**Project:** Project 1: Load, Inspect, and Export a Business Dataset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19"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basic data pipeline that takes raw business CSV files as input, loads and inspects the structural metadata using Pandas, and outputs a newly structured Excel dataset to the user.. Topics integrated: 
- Create basic Pandas DataFrames and Series structures from scratch by utilizing Python lists, dictionaries, and scalar values to establish foundational tabular data.
- Import external tabular data into Pandas DataFrames by executing the read_csv and read_excel functions to load structural information for analysis.
- Export existing Pandas DataFrames to external storage by applying the to_csv and to_excel methods to save processed tabular data locally.
- Import relational data into Pandas DataFrames by executing read_sql and read_sql_query to extract structured tables directly from SQL database connections.
- Flatten nested JSON data structures and API responses into tabular Pandas DataFrames by utilizing the pd.json_normalize utility function for easier analysis.
- Extract tabular data directly from web pages by applying the read_html function in Pandas to parse HTML tables into a list of DataFrames.
- Inspect portions of a Pandas DataFrame by using the head, tail, and sample methods to quickly preview the first, last, and randomly selected rows.
- Extract structural metadata from a Pandas DataFrame by accessing attributes like shape, columns, and dtypes, and invoking the info method to evaluate data composition.
- Understand and apply Pandas index alignment and automatic broadcasting rules to perform arithmetic operations safely across Series and DataFrames without utilizing manual loops.
- Optimize Pandas data processing by avoiding standard Python loops and implementing fast, vectorized operations to improve computational performance and efficiency across DataFrames.. Business Goal: Project 1: Load, Inspect, and Export a Business Dataset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#11 | Extend | Python - Pandas | 📊 Level: Beginner
**Project:** Build a basic data pipeline that takes raw business CSV files as input, loads and inspects the structural metadata using Pandas, and outputs a newly structured Excel dataset to the user.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9" s="53">
        <v>0</v>
      </c>
      <c r="Z19" s="56" t="str">
        <f t="shared" si="12"/>
        <v>[TASK] Teach through a practical Python - Pandas project following the micro-learning methodology, acting as a supportive tutor, creating a project about  Build a basic data pipeline that takes raw business CSV files as input, loads and inspects the structural metadata using Pandas, and outputs a newly structured Excel dataset to the user. | [TOPICS USED] 
- Create basic Pandas DataFrames and Series structures from scratch by utilizing Python lists, dictionaries, and scalar values to establish foundational tabular data.
- Import external tabular data into Pandas DataFrames by executing the read_csv and read_excel functions to load structural information for analysis.
- Export existing Pandas DataFrames to external storage by applying the to_csv and to_excel methods to save processed tabular data locally.
- Import relational data into Pandas DataFrames by executing read_sql and read_sql_query to extract structured tables directly from SQL database connections.
- Flatten nested JSON data structures and API responses into tabular Pandas DataFrames by utilizing the pd.json_normalize utility function for easier analysis.
- Extract tabular data directly from web pages by applying the read_html function in Pandas to parse HTML tables into a list of DataFrames.
- Inspect portions of a Pandas DataFrame by using the head, tail, and sample methods to quickly preview the first, last, and randomly selected rows.
- Extract structural metadata from a Pandas DataFrame by accessing attributes like shape, columns, and dtypes, and invoking the info method to evaluate data composition.
- Understand and apply Pandas index alignment and automatic broadcasting rules to perform arithmetic operations safely across Series and DataFrames without utilizing manual loops.
- Optimize Pandas data processing by avoiding standard Python loops and implementing fast, vectorized operations to improve computational performance and efficiency across DataFrames. | [LEVEL] Beginner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#11 | Stage 1 | Python - Pandas | 📊 Level: Beginner | 🌐 Coding5s.com
**Project:** Project 1: Load, Inspect, and Export a Business Dataset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19" s="56" t="str">
        <f t="shared" si="13"/>
        <v>[ROLE] Careless Python Developer | [TASK] Generate debugging project in Python | [PROJECT] Build a basic data pipeline that takes raw business CSV files as input, loads and inspects the structural metadata using Pandas, and outputs a newly structured Excel dataset to the user. | [TOPICS USED] 
- Create basic Pandas DataFrames and Series structures from scratch by utilizing Python lists, dictionaries, and scalar values to establish foundational tabular data.
- Import external tabular data into Pandas DataFrames by executing the read_csv and read_excel functions to load structural information for analysis.
- Export existing Pandas DataFrames to external storage by applying the to_csv and to_excel methods to save processed tabular data locally.
- Import relational data into Pandas DataFrames by executing read_sql and read_sql_query to extract structured tables directly from SQL database connections.
- Flatten nested JSON data structures and API responses into tabular Pandas DataFrames by utilizing the pd.json_normalize utility function for easier analysis.
- Extract tabular data directly from web pages by applying the read_html function in Pandas to parse HTML tables into a list of DataFrames.
- Inspect portions of a Pandas DataFrame by using the head, tail, and sample methods to quickly preview the first, last, and randomly selected rows.
- Extract structural metadata from a Pandas DataFrame by accessing attributes like shape, columns, and dtypes, and invoking the info method to evaluate data composition.
- Understand and apply Pandas index alignment and automatic broadcasting rules to perform arithmetic operations safely across Series and DataFrames without utilizing manual loops.
- Optimize Pandas data processing by avoiding standard Python loops and implementing fast, vectorized operations to improve computational performance and efficiency across DataFrames. | [LEVEL] Beginner | [OUTPUT] Only header, dataset summary or statement (if any), email intro, objective, expected output, broken code, and footer | [HEADER RULE - STRICT] You MUST start your entire response EXACTLY with this markdown block (do not print anything before it):
### 🚀 Project #11 | Stage 2 | Python - Pandas | 📊 Level: Beginner | 🌐 Coding5s.com
Project: Project 1: Load, Inspect, and Export a Business Dataset
---
 | [LIBRARY BEING LEARNED] Pandas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Maya Yucateco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19" s="56" t="str">
        <f t="shared" si="14"/>
        <v>[ROLE] Tech Lead | [TASK] Assign incomplete project script | [PROJECT] Build a basic data pipeline that takes raw business CSV files as input, loads and inspects the structural metadata using Pandas, and outputs a newly structured Excel dataset to the user. | [TOPICS USED] 
- Create basic Pandas DataFrames and Series structures from scratch by utilizing Python lists, dictionaries, and scalar values to establish foundational tabular data.
- Import external tabular data into Pandas DataFrames by executing the read_csv and read_excel functions to load structural information for analysis.
- Export existing Pandas DataFrames to external storage by applying the to_csv and to_excel methods to save processed tabular data locally.
- Import relational data into Pandas DataFrames by executing read_sql and read_sql_query to extract structured tables directly from SQL database connections.
- Flatten nested JSON data structures and API responses into tabular Pandas DataFrames by utilizing the pd.json_normalize utility function for easier analysis.
- Extract tabular data directly from web pages by applying the read_html function in Pandas to parse HTML tables into a list of DataFrames.
- Inspect portions of a Pandas DataFrame by using the head, tail, and sample methods to quickly preview the first, last, and randomly selected rows.
- Extract structural metadata from a Pandas DataFrame by accessing attributes like shape, columns, and dtypes, and invoking the info method to evaluate data composition.
- Understand and apply Pandas index alignment and automatic broadcasting rules to perform arithmetic operations safely across Series and DataFrames without utilizing manual loops.
- Optimize Pandas data processing by avoiding standard Python loops and implementing fast, vectorized operations to improve computational performance and efficiency across DataFrames. | [LEVEL] Beginner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#11 | Stage 3 | Python - Pandas | 📊 Level: Beginner | 🌐 Coding5s.com
**Project:** Project 1: Load, Inspect, and Export a Business Dataset
---
 | [EXTERNAL_PACKAGE_PROTOCOL] Require standard pip tooling and requirements.txt file for external dependencies when applicable. | [CHALLENGE_CONSTRAINTS_POLICY] MUST be between 25–40 lines of EXECUTABLE base Python code (STRICT: Do NOT count comments or # TODO blocks). 25–40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19" s="56" t="str">
        <f t="shared" si="15"/>
        <v>[ROLE] Tech Lead | [TASK] Provide a messy but functional project for refactoring | [PROJECT] Build a basic data pipeline that takes raw business CSV files as input, loads and inspects the structural metadata using Pandas, and outputs a newly structured Excel dataset to the user. | [TOPICS USED] 
- Create basic Pandas DataFrames and Series structures from scratch by utilizing Python lists, dictionaries, and scalar values to establish foundational tabular data.
- Import external tabular data into Pandas DataFrames by executing the read_csv and read_excel functions to load structural information for analysis.
- Export existing Pandas DataFrames to external storage by applying the to_csv and to_excel methods to save processed tabular data locally.
- Import relational data into Pandas DataFrames by executing read_sql and read_sql_query to extract structured tables directly from SQL database connections.
- Flatten nested JSON data structures and API responses into tabular Pandas DataFrames by utilizing the pd.json_normalize utility function for easier analysis.
- Extract tabular data directly from web pages by applying the read_html function in Pandas to parse HTML tables into a list of DataFrames.
- Inspect portions of a Pandas DataFrame by using the head, tail, and sample methods to quickly preview the first, last, and randomly selected rows.
- Extract structural metadata from a Pandas DataFrame by accessing attributes like shape, columns, and dtypes, and invoking the info method to evaluate data composition.
- Understand and apply Pandas index alignment and automatic broadcasting rules to perform arithmetic operations safely across Series and DataFrames without utilizing manual loops.
- Optimize Pandas data processing by avoiding standard Python loops and implementing fast, vectorized operations to improve computational performance and efficiency across DataFrames. | [LEVEL] Beginner | [PERSONA RULE] Act as a Tech Lead. A junior wrote this working but messy code. Tone: professional but exhausted | [HEADER RULE - STRICT] You MUST start your entire response EXACTLY with this markdown block (do not print anything before it):
### 🚀 Project #11 | Stage 4 | Python - Pandas | 📊 Level: Beginner | 🌐 Coding5s.com
**Project:** Project 1: Load, Inspect, and Export a Business Dataset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19" s="56" t="str">
        <f t="shared" si="16"/>
        <v>[ROLE] Tech Product Manager assigning a Python Jira Ticket | [TASK] Provide a guided project implementation with full solution | [PROJECT] Build a basic data pipeline that takes raw business CSV files as input, loads and inspects the structural metadata using Pandas, and outputs a newly structured Excel dataset to the user. | [TOPICS USED] 
- Create basic Pandas DataFrames and Series structures from scratch by utilizing Python lists, dictionaries, and scalar values to establish foundational tabular data.
- Import external tabular data into Pandas DataFrames by executing the read_csv and read_excel functions to load structural information for analysis.
- Export existing Pandas DataFrames to external storage by applying the to_csv and to_excel methods to save processed tabular data locally.
- Import relational data into Pandas DataFrames by executing read_sql and read_sql_query to extract structured tables directly from SQL database connections.
- Flatten nested JSON data structures and API responses into tabular Pandas DataFrames by utilizing the pd.json_normalize utility function for easier analysis.
- Extract tabular data directly from web pages by applying the read_html function in Pandas to parse HTML tables into a list of DataFrames.
- Inspect portions of a Pandas DataFrame by using the head, tail, and sample methods to quickly preview the first, last, and randomly selected rows.
- Extract structural metadata from a Pandas DataFrame by accessing attributes like shape, columns, and dtypes, and invoking the info method to evaluate data composition.
- Understand and apply Pandas index alignment and automatic broadcasting rules to perform arithmetic operations safely across Series and DataFrames without utilizing manual loops.
- Optimize Pandas data processing by avoiding standard Python loops and implementing fast, vectorized operations to improve computational performance and efficiency across DataFrames. | [LEVEL] Beginner | [PERSONA RULE] Act as a professional Tech Product Manager defining a project ticket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#11 | Stage 5 | Python - Pandas | 📊 Level: Beginner | 🌐 Coding5s.com
**Project:** Project 1: Load, Inspect, and Export a Business Dataset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19" s="40" t="s">
        <v>103</v>
      </c>
      <c r="AF19" s="40" t="s">
        <v>104</v>
      </c>
      <c r="AG19" s="40" t="s">
        <v>105</v>
      </c>
      <c r="AH19" s="56" t="str">
        <f t="shared" si="0"/>
        <v/>
      </c>
      <c r="AI19" s="54"/>
      <c r="AJ19" s="54"/>
      <c r="AK19" s="54">
        <v>11</v>
      </c>
      <c r="AL19" s="54" t="s">
        <v>106</v>
      </c>
      <c r="AM19" s="54" t="s">
        <v>107</v>
      </c>
    </row>
    <row r="20" spans="1:39">
      <c r="A20" s="45" t="str" cm="1">
        <f t="array" ref="A20">IF(H20="PROJECT", CHAR(10) &amp; "- " &amp; _xlfn.TEXTJOIN(CHAR(10) &amp; "- ", TRUE, _xlfn._xlws.FILTER($I$9:$I$1000, ($B$9:$B$1000=B20) * ($H$9:$H$1000="Topic"))), "")</f>
        <v/>
      </c>
      <c r="B20" s="45">
        <f t="shared" si="1"/>
        <v>2</v>
      </c>
      <c r="C20" s="95">
        <v>10</v>
      </c>
      <c r="D20" s="57">
        <v>3</v>
      </c>
      <c r="E20" s="58" t="s">
        <v>46</v>
      </c>
      <c r="F20" s="59">
        <v>12</v>
      </c>
      <c r="G20" s="60" t="s">
        <v>47</v>
      </c>
      <c r="H20" s="60" t="s">
        <v>48</v>
      </c>
      <c r="I20" s="61" t="s">
        <v>801</v>
      </c>
      <c r="J20" s="62" t="s">
        <v>802</v>
      </c>
      <c r="K20" s="129" t="str">
        <f t="shared" si="2"/>
        <v xml:space="preserve">[ROLE] Friendly tutor specializing in Python | [TOPIC] Calculate statistical summaries of numerical Pandas DataFrames by executing methods like describe, mean, sum, and standard deviation (std) to evaluate data distribution. | [LEVEL] Beginner | [COUNT] 3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#12 | Stage 1 📖 Practice | Python - Pandas | 📊 Level: Beginner | 🌐 Coding5s.com
**Concept:** Statistical Summaries: Central Tendency &amp; Spread (describe, mean, sum, std)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0"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Calculate statistical summaries of numerical Pandas DataFrames by executing methods like describe, mean, sum, and standard deviation (std) to evaluate data distribution.. Topic details: Statistical Summaries: Central Tendency &amp; Spread (describe, mean, sum, std)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#12 | Practice | Python - Pandas | 📊 Level: Beginner
**Topic:** Calculate statistical summaries of numerical Pandas DataFrames by executing methods like describe, mean, sum, and standard deviation (std) to evaluate data distribution.
---
 | [FOOTER RULE - STRICT] End your response with: '--- ⚡ *Coding5s Mentor System — Eliminating Epistemic Debt*' | </v>
      </c>
      <c r="M20" s="52">
        <v>0</v>
      </c>
      <c r="N20" s="102" t="str">
        <f t="shared" si="4"/>
        <v>[ROLE] Careless Python Developer | [TASK] Generate debugging challenges in Python | | [TOPIC] Calculate statistical summaries of numerical Pandas DataFrames by executing methods like describe, mean, sum, and standard deviation (std) to evaluate data distribution. | | [LEVEL] Beginner |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#12 | Stage 2 🐛 Debug | Python - Pandas | 📊 Level: Beginner | 🌐 Coding5s.com
Concept: Statistical Summaries: Central Tendency &amp; Spread (describe, mean, sum, std)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0"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Calculate statistical summaries of numerical Pandas DataFrames by executing methods like describe, mean, sum, and standard deviation (std) to evaluate data distribution.. Topic details: Statistical Summaries: Central Tendency &amp; Spread (describe, mean, sum, std)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#12 | Debug | Python - Pandas | 📊 Level: Beginner
**Topic:** Calculate statistical summaries of numerical Pandas DataFrames by executing methods like describe, mean, sum, and standard deviation (std) to evaluate data distribution.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0" s="52">
        <v>0</v>
      </c>
      <c r="Q20" s="102" t="str">
        <f t="shared" si="6"/>
        <v>[ROLE] Tech Lead | [TASK] Assign incomplete Python script challenges | [TOPIC] Calculate statistical summaries of numerical Pandas DataFrames by executing methods like describe, mean, sum, and standard deviation (std) to evaluate data distribution. | [LEVEL] Beginner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#12 | Stage 3 🧩 Complete | Python - Pandas | 📊 Level: Beginner | 🌐 Coding5s.com
**Concept:** Statistical Summaries: Central Tendency &amp; Spread (describe, mean, sum, std)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Calculate statistical summaries of numerical Pandas DataFrames by executing methods like describe, mean, sum, and standard deviation (std) to evaluate data distribution..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0"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Calculate statistical summaries of numerical Pandas DataFrames by executing methods like describe, mean, sum, and standard deviation (std) to evaluate data distribution.. Topic details: Statistical Summaries: Central Tendency &amp; Spread (describe, mean, sum, std)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#12 | Complete | Python - Pandas | 📊 Level: Beginner
**Topic:** Calculate statistical summaries of numerical Pandas DataFrames by executing methods like describe, mean, sum, and standard deviation (std) to evaluate data distribution.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0" s="52">
        <v>0</v>
      </c>
      <c r="T20" s="102" t="str">
        <f t="shared" si="8"/>
        <v>[ROLE] Tech Lead | [TASK] Provide intentionally messy but functional code for learning debugging and improvement | [TOPIC] Calculate statistical summaries of numerical Pandas DataFrames by executing methods like describe, mean, sum, and standard deviation (std) to evaluate data distribution. | [LEVEL] Beginner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#12 | Stage 4 🧹 Refactor | Python - Pandas | 📊 Level: Beginner | 🌐 Coding5s.com
**Concept:** Statistical Summaries: Central Tendency &amp; Spread (describe, mean, sum, std)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0"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Calculate statistical summaries of numerical Pandas DataFrames by executing methods like describe, mean, sum, and standard deviation (std) to evaluate data distribution.. Topic details: Statistical Summaries: Central Tendency &amp; Spread (describe, mean, sum, std)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#12 | Refactor | Python - Pandas | 📊 Level: Beginner
**Topic:** Calculate statistical summaries of numerical Pandas DataFrames by executing methods like describe, mean, sum, and standard deviation (std) to evaluate data distribution.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0" s="52">
        <v>0</v>
      </c>
      <c r="W20" s="87" t="str">
        <f t="shared" si="10"/>
        <v>[ROLE] Tech Product Manager assigning a Python Jira Ticket | [TASK] Provide a guided implementation exercise with full solution for learning purposes | [TOPIC] Calculate statistical summaries of numerical Pandas DataFrames by executing methods like describe, mean, sum, and standard deviation (std) to evaluate data distribution.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#12 | Stage 5 | Python - Pandas | 📊 Level: Beginner | 🌐 Coding5s.com
**Concept:** Statistical Summaries: Central Tendency &amp; Spread (describe, mean, sum, std)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0"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Calculate statistical summaries of numerical Pandas DataFrames by executing methods like describe, mean, sum, and standard deviation (std) to evaluate data distribution.. Goal: Statistical Summaries: Central Tendency &amp; Spread (describe, mean, sum, std)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#12 | Extend | Python - Pandas | 📊 Level: Beginner
**Topic:** Calculate statistical summaries of numerical Pandas DataFrames by executing methods like describe, mean, sum, and standard deviation (std) to evaluate data distribution.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0" s="52">
        <v>0</v>
      </c>
      <c r="Z20" s="56" t="str">
        <f t="shared" si="12"/>
        <v/>
      </c>
      <c r="AA20" s="56" t="str">
        <f t="shared" si="13"/>
        <v/>
      </c>
      <c r="AB20" s="56" t="str">
        <f t="shared" si="14"/>
        <v/>
      </c>
      <c r="AC20" s="56" t="str">
        <f t="shared" si="15"/>
        <v/>
      </c>
      <c r="AD20" s="56" t="str">
        <f t="shared" si="16"/>
        <v/>
      </c>
      <c r="AE20" s="40" t="s">
        <v>108</v>
      </c>
      <c r="AF20" s="40" t="s">
        <v>109</v>
      </c>
      <c r="AG20" s="40" t="s">
        <v>110</v>
      </c>
      <c r="AH20" s="56" t="str">
        <f t="shared" si="0"/>
        <v/>
      </c>
      <c r="AI20" s="54"/>
      <c r="AJ20" s="54"/>
      <c r="AK20" s="54">
        <v>12</v>
      </c>
      <c r="AL20" s="54" t="s">
        <v>111</v>
      </c>
      <c r="AM20" s="54" t="s">
        <v>112</v>
      </c>
    </row>
    <row r="21" spans="1:39">
      <c r="A21" s="45" t="str" cm="1">
        <f t="array" ref="A21">IF(H21="PROJECT", CHAR(10) &amp; "- " &amp; _xlfn.TEXTJOIN(CHAR(10) &amp; "- ", TRUE, _xlfn._xlws.FILTER($I$9:$I$1000, ($B$9:$B$1000=B21) * ($H$9:$H$1000="Topic"))), "")</f>
        <v/>
      </c>
      <c r="B21" s="45">
        <f t="shared" si="1"/>
        <v>2</v>
      </c>
      <c r="C21" s="95">
        <v>10</v>
      </c>
      <c r="D21" s="46">
        <v>3</v>
      </c>
      <c r="E21" s="58" t="s">
        <v>46</v>
      </c>
      <c r="F21" s="48">
        <v>13</v>
      </c>
      <c r="G21" s="49" t="s">
        <v>47</v>
      </c>
      <c r="H21" s="49" t="s">
        <v>48</v>
      </c>
      <c r="I21" s="50" t="s">
        <v>803</v>
      </c>
      <c r="J21" s="51" t="s">
        <v>804</v>
      </c>
      <c r="K21" s="129" t="str">
        <f t="shared" si="2"/>
        <v xml:space="preserve">[ROLE] Friendly tutor specializing in Python | [TOPIC] Extract specific data dimensions by selecting single and multiple columns from a Pandas DataFrame using bracket notation to isolate relevant features. | [LEVEL] Beginner | [COUNT] 3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#13 | Stage 1 📖 Practice | Python - Pandas | 📊 Level: Beginner | 🌐 Coding5s.com
**Concept:** Column Selection: Single and Multiple Column Retrieval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1"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Extract specific data dimensions by selecting single and multiple columns from a Pandas DataFrame using bracket notation to isolate relevant features.. Topic details: Column Selection: Single and Multiple Column Retrieval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#13 | Practice | Python - Pandas | 📊 Level: Beginner
**Topic:** Extract specific data dimensions by selecting single and multiple columns from a Pandas DataFrame using bracket notation to isolate relevant features.
---
 | [FOOTER RULE - STRICT] End your response with: '--- ⚡ *Coding5s Mentor System — Eliminating Epistemic Debt*' | </v>
      </c>
      <c r="M21" s="53">
        <v>0</v>
      </c>
      <c r="N21" s="102" t="str">
        <f t="shared" si="4"/>
        <v>[ROLE] Careless Python Developer | [TASK] Generate debugging challenges in Python | | [TOPIC] Extract specific data dimensions by selecting single and multiple columns from a Pandas DataFrame using bracket notation to isolate relevant features. | | [LEVEL] Beginner |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#13 | Stage 2 🐛 Debug | Python - Pandas | 📊 Level: Beginner | 🌐 Coding5s.com
Concept: Column Selection: Single and Multiple Column Retrieval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1"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Extract specific data dimensions by selecting single and multiple columns from a Pandas DataFrame using bracket notation to isolate relevant features.. Topic details: Column Selection: Single and Multiple Column Retrieval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#13 | Debug | Python - Pandas | 📊 Level: Beginner
**Topic:** Extract specific data dimensions by selecting single and multiple columns from a Pandas DataFrame using bracket notation to isolate relevant features.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1" s="53">
        <v>0</v>
      </c>
      <c r="Q21" s="102" t="str">
        <f t="shared" si="6"/>
        <v>[ROLE] Tech Lead | [TASK] Assign incomplete Python script challenges | [TOPIC] Extract specific data dimensions by selecting single and multiple columns from a Pandas DataFrame using bracket notation to isolate relevant features. | [LEVEL] Beginner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#13 | Stage 3 🧩 Complete | Python - Pandas | 📊 Level: Beginner | 🌐 Coding5s.com
**Concept:** Column Selection: Single and Multiple Column Retrieval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Extract specific data dimensions by selecting single and multiple columns from a Pandas DataFrame using bracket notation to isolate relevant features..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1"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Extract specific data dimensions by selecting single and multiple columns from a Pandas DataFrame using bracket notation to isolate relevant features.. Topic details: Column Selection: Single and Multiple Column Retrieval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#13 | Complete | Python - Pandas | 📊 Level: Beginner
**Topic:** Extract specific data dimensions by selecting single and multiple columns from a Pandas DataFrame using bracket notation to isolate relevant features.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1" s="53">
        <v>0</v>
      </c>
      <c r="T21" s="102" t="str">
        <f t="shared" si="8"/>
        <v>[ROLE] Tech Lead | [TASK] Provide intentionally messy but functional code for learning debugging and improvement | [TOPIC] Extract specific data dimensions by selecting single and multiple columns from a Pandas DataFrame using bracket notation to isolate relevant features. | [LEVEL] Beginner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#13 | Stage 4 🧹 Refactor | Python - Pandas | 📊 Level: Beginner | 🌐 Coding5s.com
**Concept:** Column Selection: Single and Multiple Column Retrieval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1"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Extract specific data dimensions by selecting single and multiple columns from a Pandas DataFrame using bracket notation to isolate relevant features.. Topic details: Column Selection: Single and Multiple Column Retrieval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#13 | Refactor | Python - Pandas | 📊 Level: Beginner
**Topic:** Extract specific data dimensions by selecting single and multiple columns from a Pandas DataFrame using bracket notation to isolate relevant features.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1" s="53">
        <v>0</v>
      </c>
      <c r="W21" s="87" t="str">
        <f t="shared" si="10"/>
        <v>[ROLE] Tech Product Manager assigning a Python Jira Ticket | [TASK] Provide a guided implementation exercise with full solution for learning purposes | [TOPIC] Extract specific data dimensions by selecting single and multiple columns from a Pandas DataFrame using bracket notation to isolate relevant features.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#13 | Stage 5 | Python - Pandas | 📊 Level: Beginner | 🌐 Coding5s.com
**Concept:** Column Selection: Single and Multiple Column Retrieval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1"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Extract specific data dimensions by selecting single and multiple columns from a Pandas DataFrame using bracket notation to isolate relevant features.. Goal: Column Selection: Single and Multiple Column Retrieval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#13 | Extend | Python - Pandas | 📊 Level: Beginner
**Topic:** Extract specific data dimensions by selecting single and multiple columns from a Pandas DataFrame using bracket notation to isolate relevant features.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1" s="53">
        <v>0</v>
      </c>
      <c r="Z21" s="56" t="str">
        <f t="shared" si="12"/>
        <v/>
      </c>
      <c r="AA21" s="56" t="str">
        <f t="shared" si="13"/>
        <v/>
      </c>
      <c r="AB21" s="56" t="str">
        <f t="shared" si="14"/>
        <v/>
      </c>
      <c r="AC21" s="56" t="str">
        <f t="shared" si="15"/>
        <v/>
      </c>
      <c r="AD21" s="56" t="str">
        <f t="shared" si="16"/>
        <v/>
      </c>
      <c r="AE21" s="40" t="s">
        <v>113</v>
      </c>
      <c r="AF21" s="40" t="s">
        <v>114</v>
      </c>
      <c r="AG21" s="40" t="s">
        <v>115</v>
      </c>
      <c r="AH21" s="56" t="str">
        <f t="shared" si="0"/>
        <v/>
      </c>
      <c r="AI21" s="54"/>
      <c r="AJ21" s="54"/>
      <c r="AK21" s="54">
        <v>13</v>
      </c>
      <c r="AL21" s="54" t="s">
        <v>116</v>
      </c>
      <c r="AM21" s="54" t="s">
        <v>117</v>
      </c>
    </row>
    <row r="22" spans="1:39">
      <c r="A22" s="45" t="str" cm="1">
        <f t="array" ref="A22">IF(H22="PROJECT", CHAR(10) &amp; "- " &amp; _xlfn.TEXTJOIN(CHAR(10) &amp; "- ", TRUE, _xlfn._xlws.FILTER($I$9:$I$1000, ($B$9:$B$1000=B22) * ($H$9:$H$1000="Topic"))), "")</f>
        <v/>
      </c>
      <c r="B22" s="45">
        <f t="shared" si="1"/>
        <v>2</v>
      </c>
      <c r="C22" s="95">
        <v>10</v>
      </c>
      <c r="D22" s="57">
        <v>3</v>
      </c>
      <c r="E22" s="58" t="s">
        <v>46</v>
      </c>
      <c r="F22" s="59">
        <v>14</v>
      </c>
      <c r="G22" s="60" t="s">
        <v>47</v>
      </c>
      <c r="H22" s="60" t="s">
        <v>48</v>
      </c>
      <c r="I22" s="61" t="s">
        <v>805</v>
      </c>
      <c r="J22" s="62" t="s">
        <v>806</v>
      </c>
      <c r="K22" s="129" t="str">
        <f t="shared" si="2"/>
        <v xml:space="preserve">[ROLE] Friendly tutor specializing in Python | [TOPIC] Extract consecutive subsets of data by applying basic index slicing techniques to retrieve specific rows from a Pandas DataFrame based on their numerical positions. | [LEVEL] Beginner | [COUNT] 3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#14 | Stage 1 📖 Practice | Python - Pandas | 📊 Level: Beginner | 🌐 Coding5s.com
**Concept:** Row Selection: Index Slicing by Position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2"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Extract consecutive subsets of data by applying basic index slicing techniques to retrieve specific rows from a Pandas DataFrame based on their numerical positions.. Topic details: Row Selection: Index Slicing by Position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#14 | Practice | Python - Pandas | 📊 Level: Beginner
**Topic:** Extract consecutive subsets of data by applying basic index slicing techniques to retrieve specific rows from a Pandas DataFrame based on their numerical positions.
---
 | [FOOTER RULE - STRICT] End your response with: '--- ⚡ *Coding5s Mentor System — Eliminating Epistemic Debt*' | </v>
      </c>
      <c r="M22" s="52">
        <v>0</v>
      </c>
      <c r="N22" s="102" t="str">
        <f t="shared" si="4"/>
        <v>[ROLE] Careless Python Developer | [TASK] Generate debugging challenges in Python | | [TOPIC] Extract consecutive subsets of data by applying basic index slicing techniques to retrieve specific rows from a Pandas DataFrame based on their numerical positions. | | [LEVEL] Beginner |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#14 | Stage 2 🐛 Debug | Python - Pandas | 📊 Level: Beginner | 🌐 Coding5s.com
Concept: Row Selection: Index Slicing by Position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2"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Extract consecutive subsets of data by applying basic index slicing techniques to retrieve specific rows from a Pandas DataFrame based on their numerical positions.. Topic details: Row Selection: Index Slicing by Position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#14 | Debug | Python - Pandas | 📊 Level: Beginner
**Topic:** Extract consecutive subsets of data by applying basic index slicing techniques to retrieve specific rows from a Pandas DataFrame based on their numerical positions.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2" s="52">
        <v>0</v>
      </c>
      <c r="Q22" s="102" t="str">
        <f t="shared" si="6"/>
        <v>[ROLE] Tech Lead | [TASK] Assign incomplete Python script challenges | [TOPIC] Extract consecutive subsets of data by applying basic index slicing techniques to retrieve specific rows from a Pandas DataFrame based on their numerical positions. | [LEVEL] Beginner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#14 | Stage 3 🧩 Complete | Python - Pandas | 📊 Level: Beginner | 🌐 Coding5s.com
**Concept:** Row Selection: Index Slicing by Position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Extract consecutive subsets of data by applying basic index slicing techniques to retrieve specific rows from a Pandas DataFrame based on their numerical positions..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2"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Extract consecutive subsets of data by applying basic index slicing techniques to retrieve specific rows from a Pandas DataFrame based on their numerical positions.. Topic details: Row Selection: Index Slicing by Position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#14 | Complete | Python - Pandas | 📊 Level: Beginner
**Topic:** Extract consecutive subsets of data by applying basic index slicing techniques to retrieve specific rows from a Pandas DataFrame based on their numerical positions.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2" s="52">
        <v>0</v>
      </c>
      <c r="T22" s="102" t="str">
        <f t="shared" si="8"/>
        <v>[ROLE] Tech Lead | [TASK] Provide intentionally messy but functional code for learning debugging and improvement | [TOPIC] Extract consecutive subsets of data by applying basic index slicing techniques to retrieve specific rows from a Pandas DataFrame based on their numerical positions. | [LEVEL] Beginner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#14 | Stage 4 🧹 Refactor | Python - Pandas | 📊 Level: Beginner | 🌐 Coding5s.com
**Concept:** Row Selection: Index Slicing by Position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2"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Extract consecutive subsets of data by applying basic index slicing techniques to retrieve specific rows from a Pandas DataFrame based on their numerical positions.. Topic details: Row Selection: Index Slicing by Position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#14 | Refactor | Python - Pandas | 📊 Level: Beginner
**Topic:** Extract consecutive subsets of data by applying basic index slicing techniques to retrieve specific rows from a Pandas DataFrame based on their numerical positions.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2" s="52">
        <v>0</v>
      </c>
      <c r="W22" s="87" t="str">
        <f t="shared" si="10"/>
        <v>[ROLE] Tech Product Manager assigning a Python Jira Ticket | [TASK] Provide a guided implementation exercise with full solution for learning purposes | [TOPIC] Extract consecutive subsets of data by applying basic index slicing techniques to retrieve specific rows from a Pandas DataFrame based on their numerical positions.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#14 | Stage 5 | Python - Pandas | 📊 Level: Beginner | 🌐 Coding5s.com
**Concept:** Row Selection: Index Slicing by Position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2"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Extract consecutive subsets of data by applying basic index slicing techniques to retrieve specific rows from a Pandas DataFrame based on their numerical positions.. Goal: Row Selection: Index Slicing by Position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#14 | Extend | Python - Pandas | 📊 Level: Beginner
**Topic:** Extract consecutive subsets of data by applying basic index slicing techniques to retrieve specific rows from a Pandas DataFrame based on their numerical positions.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2" s="52">
        <v>0</v>
      </c>
      <c r="Z22" s="56" t="str">
        <f t="shared" si="12"/>
        <v/>
      </c>
      <c r="AA22" s="56" t="str">
        <f t="shared" si="13"/>
        <v/>
      </c>
      <c r="AB22" s="56" t="str">
        <f t="shared" si="14"/>
        <v/>
      </c>
      <c r="AC22" s="56" t="str">
        <f t="shared" si="15"/>
        <v/>
      </c>
      <c r="AD22" s="56" t="str">
        <f t="shared" si="16"/>
        <v/>
      </c>
      <c r="AE22" s="40" t="s">
        <v>118</v>
      </c>
      <c r="AF22" s="40" t="s">
        <v>119</v>
      </c>
      <c r="AG22" s="40" t="s">
        <v>120</v>
      </c>
      <c r="AH22" s="56" t="str">
        <f t="shared" si="0"/>
        <v/>
      </c>
      <c r="AI22" s="54"/>
      <c r="AJ22" s="54"/>
      <c r="AK22" s="54">
        <v>14</v>
      </c>
      <c r="AL22" s="54" t="s">
        <v>121</v>
      </c>
      <c r="AM22" s="54" t="s">
        <v>122</v>
      </c>
    </row>
    <row r="23" spans="1:39">
      <c r="A23" s="45" t="str" cm="1">
        <f t="array" ref="A23">IF(H23="PROJECT", CHAR(10) &amp; "- " &amp; _xlfn.TEXTJOIN(CHAR(10) &amp; "- ", TRUE, _xlfn._xlws.FILTER($I$9:$I$1000, ($B$9:$B$1000=B23) * ($H$9:$H$1000="Topic"))), "")</f>
        <v/>
      </c>
      <c r="B23" s="45">
        <f t="shared" si="1"/>
        <v>2</v>
      </c>
      <c r="C23" s="95">
        <v>12</v>
      </c>
      <c r="D23" s="46">
        <v>4</v>
      </c>
      <c r="E23" s="58" t="s">
        <v>46</v>
      </c>
      <c r="F23" s="48">
        <v>15</v>
      </c>
      <c r="G23" s="49" t="s">
        <v>47</v>
      </c>
      <c r="H23" s="49" t="s">
        <v>48</v>
      </c>
      <c r="I23" s="50" t="s">
        <v>807</v>
      </c>
      <c r="J23" s="51" t="s">
        <v>808</v>
      </c>
      <c r="K23" s="129" t="str">
        <f t="shared" si="2"/>
        <v xml:space="preserve">[ROLE] Friendly tutor specializing in Python | [TOPIC] Retrieve specific rows and columns from a Pandas DataFrame by utilizing the loc indexer for explicit, label-based data selection and extraction. | [LEVEL] Beginner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#15 | Stage 1 📖 Practice | Python - Pandas | 📊 Level: Beginner | 🌐 Coding5s.com
**Concept:** Explicit Indexing: Label-Based Selection (loc)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3"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Retrieve specific rows and columns from a Pandas DataFrame by utilizing the loc indexer for explicit, label-based data selection and extraction.. Topic details: Explicit Indexing: Label-Based Selection (loc)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#15 | Practice | Python - Pandas | 📊 Level: Beginner
**Topic:** Retrieve specific rows and columns from a Pandas DataFrame by utilizing the loc indexer for explicit, label-based data selection and extraction.
---
 | [FOOTER RULE - STRICT] End your response with: '--- ⚡ *Coding5s Mentor System — Eliminating Epistemic Debt*' | </v>
      </c>
      <c r="M23" s="53">
        <v>0</v>
      </c>
      <c r="N23" s="102" t="str">
        <f t="shared" si="4"/>
        <v>[ROLE] Careless Python Developer | [TASK] Generate debugging challenges in Python | | [TOPIC] Retrieve specific rows and columns from a Pandas DataFrame by utilizing the loc indexer for explicit, label-based data selection and extraction. | | [LEVEL] Beginner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#15 | Stage 2 🐛 Debug | Python - Pandas | 📊 Level: Beginner | 🌐 Coding5s.com
Concept: Explicit Indexing: Label-Based Selection (loc)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3"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Retrieve specific rows and columns from a Pandas DataFrame by utilizing the loc indexer for explicit, label-based data selection and extraction.. Topic details: Explicit Indexing: Label-Based Selection (loc)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#15 | Debug | Python - Pandas | 📊 Level: Beginner
**Topic:** Retrieve specific rows and columns from a Pandas DataFrame by utilizing the loc indexer for explicit, label-based data selection and extraction.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3" s="53">
        <v>0</v>
      </c>
      <c r="Q23" s="102" t="str">
        <f t="shared" si="6"/>
        <v>[ROLE] Tech Lead | [TASK] Assign incomplete Python script challenges | [TOPIC] Retrieve specific rows and columns from a Pandas DataFrame by utilizing the loc indexer for explicit, label-based data selection and extraction. | [LEVEL] Beginner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#15 | Stage 3 🧩 Complete | Python - Pandas | 📊 Level: Beginner | 🌐 Coding5s.com
**Concept:** Explicit Indexing: Label-Based Selection (loc)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Retrieve specific rows and columns from a Pandas DataFrame by utilizing the loc indexer for explicit, label-based data selection and extraction..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3"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Retrieve specific rows and columns from a Pandas DataFrame by utilizing the loc indexer for explicit, label-based data selection and extraction.. Topic details: Explicit Indexing: Label-Based Selection (loc)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#15 | Complete | Python - Pandas | 📊 Level: Beginner
**Topic:** Retrieve specific rows and columns from a Pandas DataFrame by utilizing the loc indexer for explicit, label-based data selection and extraction.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3" s="53">
        <v>0</v>
      </c>
      <c r="T23" s="102" t="str">
        <f t="shared" si="8"/>
        <v>[ROLE] Tech Lead | [TASK] Provide intentionally messy but functional code for learning debugging and improvement | [TOPIC] Retrieve specific rows and columns from a Pandas DataFrame by utilizing the loc indexer for explicit, label-based data selection and extraction. | [LEVEL] Beginner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#15 | Stage 4 🧹 Refactor | Python - Pandas | 📊 Level: Beginner | 🌐 Coding5s.com
**Concept:** Explicit Indexing: Label-Based Selection (loc)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3"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Retrieve specific rows and columns from a Pandas DataFrame by utilizing the loc indexer for explicit, label-based data selection and extraction.. Topic details: Explicit Indexing: Label-Based Selection (loc)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#15 | Refactor | Python - Pandas | 📊 Level: Beginner
**Topic:** Retrieve specific rows and columns from a Pandas DataFrame by utilizing the loc indexer for explicit, label-based data selection and extraction.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3" s="53">
        <v>0</v>
      </c>
      <c r="W23" s="87" t="str">
        <f t="shared" si="10"/>
        <v>[ROLE] Tech Product Manager assigning a Python Jira Ticket | [TASK] Provide a guided implementation exercise with full solution for learning purposes | [TOPIC] Retrieve specific rows and columns from a Pandas DataFrame by utilizing the loc indexer for explicit, label-based data selection and extraction.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#15 | Stage 5 | Python - Pandas | 📊 Level: Beginner | 🌐 Coding5s.com
**Concept:** Explicit Indexing: Label-Based Selection (loc)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3"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Retrieve specific rows and columns from a Pandas DataFrame by utilizing the loc indexer for explicit, label-based data selection and extraction.. Goal: Explicit Indexing: Label-Based Selection (loc)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#15 | Extend | Python - Pandas | 📊 Level: Beginner
**Topic:** Retrieve specific rows and columns from a Pandas DataFrame by utilizing the loc indexer for explicit, label-based data selection and extraction.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3" s="53">
        <v>0</v>
      </c>
      <c r="Z23" s="56" t="str">
        <f t="shared" si="12"/>
        <v/>
      </c>
      <c r="AA23" s="56" t="str">
        <f t="shared" si="13"/>
        <v/>
      </c>
      <c r="AB23" s="56" t="str">
        <f t="shared" si="14"/>
        <v/>
      </c>
      <c r="AC23" s="56" t="str">
        <f t="shared" si="15"/>
        <v/>
      </c>
      <c r="AD23" s="56" t="str">
        <f t="shared" si="16"/>
        <v/>
      </c>
      <c r="AE23" s="40" t="s">
        <v>123</v>
      </c>
      <c r="AF23" s="40" t="s">
        <v>124</v>
      </c>
      <c r="AG23" s="40" t="s">
        <v>125</v>
      </c>
      <c r="AH23" s="56" t="str">
        <f t="shared" si="0"/>
        <v/>
      </c>
      <c r="AI23" s="54"/>
      <c r="AJ23" s="54"/>
      <c r="AK23" s="54">
        <v>15</v>
      </c>
      <c r="AL23" s="54" t="s">
        <v>126</v>
      </c>
      <c r="AM23" s="54" t="s">
        <v>127</v>
      </c>
    </row>
    <row r="24" spans="1:39">
      <c r="A24" s="45" t="str" cm="1">
        <f t="array" ref="A24">IF(H24="PROJECT", CHAR(10) &amp; "- " &amp; _xlfn.TEXTJOIN(CHAR(10) &amp; "- ", TRUE, _xlfn._xlws.FILTER($I$9:$I$1000, ($B$9:$B$1000=B24) * ($H$9:$H$1000="Topic"))), "")</f>
        <v/>
      </c>
      <c r="B24" s="45">
        <f t="shared" si="1"/>
        <v>2</v>
      </c>
      <c r="C24" s="95">
        <v>10</v>
      </c>
      <c r="D24" s="57">
        <v>4</v>
      </c>
      <c r="E24" s="58" t="s">
        <v>46</v>
      </c>
      <c r="F24" s="59">
        <v>16</v>
      </c>
      <c r="G24" s="60" t="s">
        <v>47</v>
      </c>
      <c r="H24" s="60" t="s">
        <v>48</v>
      </c>
      <c r="I24" s="61" t="s">
        <v>809</v>
      </c>
      <c r="J24" s="62" t="s">
        <v>810</v>
      </c>
      <c r="K24" s="129" t="str">
        <f t="shared" si="2"/>
        <v xml:space="preserve">[ROLE] Friendly tutor specializing in Python | [TOPIC] Retrieve specific rows and columns from a Pandas DataFrame by utilizing the iloc indexer for implicit, integer-position-based data selection and extraction. | [LEVEL] Beginner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#16 | Stage 1 📖 Practice | Python - Pandas | 📊 Level: Beginner | 🌐 Coding5s.com
**Concept:** Implicit Indexing: Position-Based Selection (iloc)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4"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Retrieve specific rows and columns from a Pandas DataFrame by utilizing the iloc indexer for implicit, integer-position-based data selection and extraction.. Topic details: Implicit Indexing: Position-Based Selection (iloc)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#16 | Practice | Python - Pandas | 📊 Level: Beginner
**Topic:** Retrieve specific rows and columns from a Pandas DataFrame by utilizing the iloc indexer for implicit, integer-position-based data selection and extraction.
---
 | [FOOTER RULE - STRICT] End your response with: '--- ⚡ *Coding5s Mentor System — Eliminating Epistemic Debt*' | </v>
      </c>
      <c r="M24" s="52">
        <v>0</v>
      </c>
      <c r="N24" s="102" t="str">
        <f t="shared" si="4"/>
        <v>[ROLE] Careless Python Developer | [TASK] Generate debugging challenges in Python | | [TOPIC] Retrieve specific rows and columns from a Pandas DataFrame by utilizing the iloc indexer for implicit, integer-position-based data selection and extraction. | | [LEVEL] Beginner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#16 | Stage 2 🐛 Debug | Python - Pandas | 📊 Level: Beginner | 🌐 Coding5s.com
Concept: Implicit Indexing: Position-Based Selection (iloc)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4"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Retrieve specific rows and columns from a Pandas DataFrame by utilizing the iloc indexer for implicit, integer-position-based data selection and extraction.. Topic details: Implicit Indexing: Position-Based Selection (iloc)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#16 | Debug | Python - Pandas | 📊 Level: Beginner
**Topic:** Retrieve specific rows and columns from a Pandas DataFrame by utilizing the iloc indexer for implicit, integer-position-based data selection and extraction.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4" s="52">
        <v>0</v>
      </c>
      <c r="Q24" s="102" t="str">
        <f t="shared" si="6"/>
        <v>[ROLE] Tech Lead | [TASK] Assign incomplete Python script challenges | [TOPIC] Retrieve specific rows and columns from a Pandas DataFrame by utilizing the iloc indexer for implicit, integer-position-based data selection and extraction. | [LEVEL] Beginner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#16 | Stage 3 🧩 Complete | Python - Pandas | 📊 Level: Beginner | 🌐 Coding5s.com
**Concept:** Implicit Indexing: Position-Based Selection (iloc)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Retrieve specific rows and columns from a Pandas DataFrame by utilizing the iloc indexer for implicit, integer-position-based data selection and extraction..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4"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Retrieve specific rows and columns from a Pandas DataFrame by utilizing the iloc indexer for implicit, integer-position-based data selection and extraction.. Topic details: Implicit Indexing: Position-Based Selection (iloc)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#16 | Complete | Python - Pandas | 📊 Level: Beginner
**Topic:** Retrieve specific rows and columns from a Pandas DataFrame by utilizing the iloc indexer for implicit, integer-position-based data selection and extraction.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4" s="52">
        <v>0</v>
      </c>
      <c r="T24" s="102" t="str">
        <f t="shared" si="8"/>
        <v>[ROLE] Tech Lead | [TASK] Provide intentionally messy but functional code for learning debugging and improvement | [TOPIC] Retrieve specific rows and columns from a Pandas DataFrame by utilizing the iloc indexer for implicit, integer-position-based data selection and extraction. | [LEVEL] Beginner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#16 | Stage 4 🧹 Refactor | Python - Pandas | 📊 Level: Beginner | 🌐 Coding5s.com
**Concept:** Implicit Indexing: Position-Based Selection (iloc)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4"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Retrieve specific rows and columns from a Pandas DataFrame by utilizing the iloc indexer for implicit, integer-position-based data selection and extraction.. Topic details: Implicit Indexing: Position-Based Selection (iloc)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#16 | Refactor | Python - Pandas | 📊 Level: Beginner
**Topic:** Retrieve specific rows and columns from a Pandas DataFrame by utilizing the iloc indexer for implicit, integer-position-based data selection and extraction.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4" s="52">
        <v>0</v>
      </c>
      <c r="W24" s="87" t="str">
        <f t="shared" si="10"/>
        <v>[ROLE] Tech Product Manager assigning a Python Jira Ticket | [TASK] Provide a guided implementation exercise with full solution for learning purposes | [TOPIC] Retrieve specific rows and columns from a Pandas DataFrame by utilizing the iloc indexer for implicit, integer-position-based data selection and extraction.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#16 | Stage 5 | Python - Pandas | 📊 Level: Beginner | 🌐 Coding5s.com
**Concept:** Implicit Indexing: Position-Based Selection (iloc)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4"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Retrieve specific rows and columns from a Pandas DataFrame by utilizing the iloc indexer for implicit, integer-position-based data selection and extraction.. Goal: Implicit Indexing: Position-Based Selection (iloc)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#16 | Extend | Python - Pandas | 📊 Level: Beginner
**Topic:** Retrieve specific rows and columns from a Pandas DataFrame by utilizing the iloc indexer for implicit, integer-position-based data selection and extraction.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4" s="52">
        <v>0</v>
      </c>
      <c r="Z24" s="56" t="str">
        <f t="shared" si="12"/>
        <v/>
      </c>
      <c r="AA24" s="56" t="str">
        <f t="shared" si="13"/>
        <v/>
      </c>
      <c r="AB24" s="56" t="str">
        <f t="shared" si="14"/>
        <v/>
      </c>
      <c r="AC24" s="56" t="str">
        <f t="shared" si="15"/>
        <v/>
      </c>
      <c r="AD24" s="56" t="str">
        <f t="shared" si="16"/>
        <v/>
      </c>
      <c r="AE24" s="40" t="s">
        <v>128</v>
      </c>
      <c r="AF24" s="40" t="s">
        <v>129</v>
      </c>
      <c r="AG24" s="40" t="s">
        <v>130</v>
      </c>
      <c r="AH24" s="56" t="str">
        <f t="shared" si="0"/>
        <v/>
      </c>
      <c r="AI24" s="54"/>
      <c r="AJ24" s="54"/>
      <c r="AK24" s="54">
        <v>16</v>
      </c>
      <c r="AL24" s="54" t="s">
        <v>131</v>
      </c>
      <c r="AM24" s="54" t="s">
        <v>132</v>
      </c>
    </row>
    <row r="25" spans="1:39">
      <c r="A25" s="45" t="str" cm="1">
        <f t="array" ref="A25">IF(H25="PROJECT", CHAR(10) &amp; "- " &amp; _xlfn.TEXTJOIN(CHAR(10) &amp; "- ", TRUE, _xlfn._xlws.FILTER($I$9:$I$1000, ($B$9:$B$1000=B25) * ($H$9:$H$1000="Topic"))), "")</f>
        <v/>
      </c>
      <c r="B25" s="45">
        <f t="shared" si="1"/>
        <v>2</v>
      </c>
      <c r="C25" s="95">
        <v>10</v>
      </c>
      <c r="D25" s="46">
        <v>4</v>
      </c>
      <c r="E25" s="58" t="s">
        <v>46</v>
      </c>
      <c r="F25" s="48">
        <v>17</v>
      </c>
      <c r="G25" s="49" t="s">
        <v>47</v>
      </c>
      <c r="H25" s="49" t="s">
        <v>48</v>
      </c>
      <c r="I25" s="50" t="s">
        <v>811</v>
      </c>
      <c r="J25" s="51" t="s">
        <v>812</v>
      </c>
      <c r="K25" s="129" t="str">
        <f t="shared" si="2"/>
        <v xml:space="preserve">[ROLE] Friendly tutor specializing in Python | [TOPIC] Handle Pandas DataFrame memory management safely by understanding the difference between memory copies and views, and systematically resolving the SettingWithCopyWarning during value assignments. | [LEVEL] Beginner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#17 | Stage 1 📖 Practice | Python - Pandas | 📊 Level: Beginner | 🌐 Coding5s.com
**Concept:** Copy vs View Semantics and SettingWithCopyWarning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5"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Handle Pandas DataFrame memory management safely by understanding the difference between memory copies and views, and systematically resolving the SettingWithCopyWarning during value assignments.. Topic details: Copy vs View Semantics and SettingWithCopyWarning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#17 | Practice | Python - Pandas | 📊 Level: Beginner
**Topic:** Handle Pandas DataFrame memory management safely by understanding the difference between memory copies and views, and systematically resolving the SettingWithCopyWarning during value assignments.
---
 | [FOOTER RULE - STRICT] End your response with: '--- ⚡ *Coding5s Mentor System — Eliminating Epistemic Debt*' | </v>
      </c>
      <c r="M25" s="53">
        <v>0</v>
      </c>
      <c r="N25" s="102" t="str">
        <f t="shared" si="4"/>
        <v>[ROLE] Careless Python Developer | [TASK] Generate debugging challenges in Python | | [TOPIC] Handle Pandas DataFrame memory management safely by understanding the difference between memory copies and views, and systematically resolving the SettingWithCopyWarning during value assignments. | | [LEVEL] Beginner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#17 | Stage 2 🐛 Debug | Python - Pandas | 📊 Level: Beginner | 🌐 Coding5s.com
Concept: Copy vs View Semantics and SettingWithCopyWarning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5"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Handle Pandas DataFrame memory management safely by understanding the difference between memory copies and views, and systematically resolving the SettingWithCopyWarning during value assignments.. Topic details: Copy vs View Semantics and SettingWithCopyWarning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#17 | Debug | Python - Pandas | 📊 Level: Beginner
**Topic:** Handle Pandas DataFrame memory management safely by understanding the difference between memory copies and views, and systematically resolving the SettingWithCopyWarning during value assignments.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5" s="53">
        <v>0</v>
      </c>
      <c r="Q25" s="102" t="str">
        <f t="shared" si="6"/>
        <v>[ROLE] Tech Lead | [TASK] Assign incomplete Python script challenges | [TOPIC] Handle Pandas DataFrame memory management safely by understanding the difference between memory copies and views, and systematically resolving the SettingWithCopyWarning during value assignments. | [LEVEL] Beginner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#17 | Stage 3 🧩 Complete | Python - Pandas | 📊 Level: Beginner | 🌐 Coding5s.com
**Concept:** Copy vs View Semantics and SettingWithCopyWarning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Handle Pandas DataFrame memory management safely by understanding the difference between memory copies and views, and systematically resolving the SettingWithCopyWarning during value assignments..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5"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Handle Pandas DataFrame memory management safely by understanding the difference between memory copies and views, and systematically resolving the SettingWithCopyWarning during value assignments.. Topic details: Copy vs View Semantics and SettingWithCopyWarning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#17 | Complete | Python - Pandas | 📊 Level: Beginner
**Topic:** Handle Pandas DataFrame memory management safely by understanding the difference between memory copies and views, and systematically resolving the SettingWithCopyWarning during value assignments.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5" s="53">
        <v>0</v>
      </c>
      <c r="T25" s="102" t="str">
        <f t="shared" si="8"/>
        <v>[ROLE] Tech Lead | [TASK] Provide intentionally messy but functional code for learning debugging and improvement | [TOPIC] Handle Pandas DataFrame memory management safely by understanding the difference between memory copies and views, and systematically resolving the SettingWithCopyWarning during value assignments. | [LEVEL] Beginner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#17 | Stage 4 🧹 Refactor | Python - Pandas | 📊 Level: Beginner | 🌐 Coding5s.com
**Concept:** Copy vs View Semantics and SettingWithCopyWarning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5"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Handle Pandas DataFrame memory management safely by understanding the difference between memory copies and views, and systematically resolving the SettingWithCopyWarning during value assignments.. Topic details: Copy vs View Semantics and SettingWithCopyWarning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#17 | Refactor | Python - Pandas | 📊 Level: Beginner
**Topic:** Handle Pandas DataFrame memory management safely by understanding the difference between memory copies and views, and systematically resolving the SettingWithCopyWarning during value assignments.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5" s="53">
        <v>0</v>
      </c>
      <c r="W25" s="87" t="str">
        <f t="shared" si="10"/>
        <v>[ROLE] Tech Product Manager assigning a Python Jira Ticket | [TASK] Provide a guided implementation exercise with full solution for learning purposes | [TOPIC] Handle Pandas DataFrame memory management safely by understanding the difference between memory copies and views, and systematically resolving the SettingWithCopyWarning during value assignments.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#17 | Stage 5 | Python - Pandas | 📊 Level: Beginner | 🌐 Coding5s.com
**Concept:** Copy vs View Semantics and SettingWithCopyWarning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5"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Handle Pandas DataFrame memory management safely by understanding the difference between memory copies and views, and systematically resolving the SettingWithCopyWarning during value assignments.. Goal: Copy vs View Semantics and SettingWithCopyWarning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#17 | Extend | Python - Pandas | 📊 Level: Beginner
**Topic:** Handle Pandas DataFrame memory management safely by understanding the difference between memory copies and views, and systematically resolving the SettingWithCopyWarning during value assignments.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5" s="53">
        <v>0</v>
      </c>
      <c r="Z25" s="56" t="str">
        <f t="shared" si="12"/>
        <v/>
      </c>
      <c r="AA25" s="56" t="str">
        <f t="shared" si="13"/>
        <v/>
      </c>
      <c r="AB25" s="56" t="str">
        <f t="shared" si="14"/>
        <v/>
      </c>
      <c r="AC25" s="56" t="str">
        <f t="shared" si="15"/>
        <v/>
      </c>
      <c r="AD25" s="56" t="str">
        <f t="shared" si="16"/>
        <v/>
      </c>
      <c r="AE25" s="40" t="s">
        <v>133</v>
      </c>
      <c r="AF25" s="40" t="s">
        <v>134</v>
      </c>
      <c r="AG25" s="40" t="s">
        <v>135</v>
      </c>
      <c r="AH25" s="56" t="str">
        <f t="shared" si="0"/>
        <v/>
      </c>
      <c r="AI25" s="54"/>
      <c r="AJ25" s="54"/>
      <c r="AK25" s="54">
        <v>17</v>
      </c>
      <c r="AL25" s="54" t="s">
        <v>136</v>
      </c>
      <c r="AM25" s="54" t="s">
        <v>137</v>
      </c>
    </row>
    <row r="26" spans="1:39">
      <c r="A26" s="45" t="str" cm="1">
        <f t="array" ref="A26">IF(H26="PROJECT", CHAR(10) &amp; "- " &amp; _xlfn.TEXTJOIN(CHAR(10) &amp; "- ", TRUE, _xlfn._xlws.FILTER($I$9:$I$1000, ($B$9:$B$1000=B26) * ($H$9:$H$1000="Topic"))), "")</f>
        <v/>
      </c>
      <c r="B26" s="45">
        <f t="shared" si="1"/>
        <v>2</v>
      </c>
      <c r="C26" s="95">
        <v>8</v>
      </c>
      <c r="D26" s="57">
        <v>4</v>
      </c>
      <c r="E26" s="58" t="s">
        <v>46</v>
      </c>
      <c r="F26" s="59">
        <v>18</v>
      </c>
      <c r="G26" s="60" t="s">
        <v>47</v>
      </c>
      <c r="H26" s="60" t="s">
        <v>48</v>
      </c>
      <c r="I26" s="61" t="s">
        <v>813</v>
      </c>
      <c r="J26" s="62" t="s">
        <v>814</v>
      </c>
      <c r="K26" s="129" t="str">
        <f t="shared" si="2"/>
        <v xml:space="preserve">[ROLE] Friendly tutor specializing in Python | [TOPIC] Manipulate Pandas DataFrames by creating new columns, overwriting existing ones, and performing vectorized arithmetic operations to generate derived metrics across series. | [LEVEL] Beginner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#18 | Stage 1 📖 Practice | Python - Pandas | 📊 Level: Beginner | 🌐 Coding5s.com
**Concept:** Column Management: Creating, Overwriting, and Vectorized Arithmetic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6"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Manipulate Pandas DataFrames by creating new columns, overwriting existing ones, and performing vectorized arithmetic operations to generate derived metrics across series.. Topic details: Column Management: Creating, Overwriting, and Vectorized Arithmetic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#18 | Practice | Python - Pandas | 📊 Level: Beginner
**Topic:** Manipulate Pandas DataFrames by creating new columns, overwriting existing ones, and performing vectorized arithmetic operations to generate derived metrics across series.
---
 | [FOOTER RULE - STRICT] End your response with: '--- ⚡ *Coding5s Mentor System — Eliminating Epistemic Debt*' | </v>
      </c>
      <c r="M26" s="52">
        <v>0</v>
      </c>
      <c r="N26" s="102" t="str">
        <f t="shared" si="4"/>
        <v>[ROLE] Careless Python Developer | [TASK] Generate debugging challenges in Python | | [TOPIC] Manipulate Pandas DataFrames by creating new columns, overwriting existing ones, and performing vectorized arithmetic operations to generate derived metrics across series. | | [LEVEL] Beginner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#18 | Stage 2 🐛 Debug | Python - Pandas | 📊 Level: Beginner | 🌐 Coding5s.com
Concept: Column Management: Creating, Overwriting, and Vectorized Arithmetic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6"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Manipulate Pandas DataFrames by creating new columns, overwriting existing ones, and performing vectorized arithmetic operations to generate derived metrics across series.. Topic details: Column Management: Creating, Overwriting, and Vectorized Arithmetic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#18 | Debug | Python - Pandas | 📊 Level: Beginner
**Topic:** Manipulate Pandas DataFrames by creating new columns, overwriting existing ones, and performing vectorized arithmetic operations to generate derived metrics across series.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6" s="52">
        <v>0</v>
      </c>
      <c r="Q26" s="102" t="str">
        <f t="shared" si="6"/>
        <v>[ROLE] Tech Lead | [TASK] Assign incomplete Python script challenges | [TOPIC] Manipulate Pandas DataFrames by creating new columns, overwriting existing ones, and performing vectorized arithmetic operations to generate derived metrics across series. | [LEVEL] Beginner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#18 | Stage 3 🧩 Complete | Python - Pandas | 📊 Level: Beginner | 🌐 Coding5s.com
**Concept:** Column Management: Creating, Overwriting, and Vectorized Arithmetic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Manipulate Pandas DataFrames by creating new columns, overwriting existing ones, and performing vectorized arithmetic operations to generate derived metrics across series..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6"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Manipulate Pandas DataFrames by creating new columns, overwriting existing ones, and performing vectorized arithmetic operations to generate derived metrics across series.. Topic details: Column Management: Creating, Overwriting, and Vectorized Arithmetic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#18 | Complete | Python - Pandas | 📊 Level: Beginner
**Topic:** Manipulate Pandas DataFrames by creating new columns, overwriting existing ones, and performing vectorized arithmetic operations to generate derived metrics across series.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6" s="52">
        <v>0</v>
      </c>
      <c r="T26" s="102" t="str">
        <f t="shared" si="8"/>
        <v>[ROLE] Tech Lead | [TASK] Provide intentionally messy but functional code for learning debugging and improvement | [TOPIC] Manipulate Pandas DataFrames by creating new columns, overwriting existing ones, and performing vectorized arithmetic operations to generate derived metrics across series. | [LEVEL] Beginner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#18 | Stage 4 🧹 Refactor | Python - Pandas | 📊 Level: Beginner | 🌐 Coding5s.com
**Concept:** Column Management: Creating, Overwriting, and Vectorized Arithmetic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6"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Manipulate Pandas DataFrames by creating new columns, overwriting existing ones, and performing vectorized arithmetic operations to generate derived metrics across series.. Topic details: Column Management: Creating, Overwriting, and Vectorized Arithmetic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#18 | Refactor | Python - Pandas | 📊 Level: Beginner
**Topic:** Manipulate Pandas DataFrames by creating new columns, overwriting existing ones, and performing vectorized arithmetic operations to generate derived metrics across series.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6" s="52">
        <v>0</v>
      </c>
      <c r="W26" s="87" t="str">
        <f t="shared" si="10"/>
        <v>[ROLE] Tech Product Manager assigning a Python Jira Ticket | [TASK] Provide a guided implementation exercise with full solution for learning purposes | [TOPIC] Manipulate Pandas DataFrames by creating new columns, overwriting existing ones, and performing vectorized arithmetic operations to generate derived metrics across series.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#18 | Stage 5 | Python - Pandas | 📊 Level: Beginner | 🌐 Coding5s.com
**Concept:** Column Management: Creating, Overwriting, and Vectorized Arithmetic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6"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Manipulate Pandas DataFrames by creating new columns, overwriting existing ones, and performing vectorized arithmetic operations to generate derived metrics across series.. Goal: Column Management: Creating, Overwriting, and Vectorized Arithmetic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#18 | Extend | Python - Pandas | 📊 Level: Beginner
**Topic:** Manipulate Pandas DataFrames by creating new columns, overwriting existing ones, and performing vectorized arithmetic operations to generate derived metrics across series.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6" s="52">
        <v>0</v>
      </c>
      <c r="Z26" s="56" t="str">
        <f t="shared" si="12"/>
        <v/>
      </c>
      <c r="AA26" s="56" t="str">
        <f t="shared" si="13"/>
        <v/>
      </c>
      <c r="AB26" s="56" t="str">
        <f t="shared" si="14"/>
        <v/>
      </c>
      <c r="AC26" s="56" t="str">
        <f t="shared" si="15"/>
        <v/>
      </c>
      <c r="AD26" s="56" t="str">
        <f t="shared" si="16"/>
        <v/>
      </c>
      <c r="AE26" s="40" t="s">
        <v>138</v>
      </c>
      <c r="AF26" s="40" t="s">
        <v>139</v>
      </c>
      <c r="AG26" s="40" t="s">
        <v>140</v>
      </c>
      <c r="AH26" s="56" t="str">
        <f t="shared" si="0"/>
        <v/>
      </c>
      <c r="AI26" s="54"/>
      <c r="AJ26" s="54"/>
      <c r="AK26" s="54">
        <v>18</v>
      </c>
      <c r="AL26" s="54" t="s">
        <v>141</v>
      </c>
      <c r="AM26" s="54" t="s">
        <v>142</v>
      </c>
    </row>
    <row r="27" spans="1:39">
      <c r="A27" s="45" t="str" cm="1">
        <f t="array" ref="A27">IF(H27="PROJECT", CHAR(10) &amp; "- " &amp; _xlfn.TEXTJOIN(CHAR(10) &amp; "- ", TRUE, _xlfn._xlws.FILTER($I$9:$I$1000, ($B$9:$B$1000=B27) * ($H$9:$H$1000="Topic"))), "")</f>
        <v xml:space="preserve">
- Calculate statistical summaries of numerical Pandas DataFrames by executing methods like describe, mean, sum, and standard deviation (std) to evaluate data distribution.
- Extract specific data dimensions by selecting single and multiple columns from a Pandas DataFrame using bracket notation to isolate relevant features.
- Extract consecutive subsets of data by applying basic index slicing techniques to retrieve specific rows from a Pandas DataFrame based on their numerical positions.
- Retrieve specific rows and columns from a Pandas DataFrame by utilizing the loc indexer for explicit, label-based data selection and extraction.
- Retrieve specific rows and columns from a Pandas DataFrame by utilizing the iloc indexer for implicit, integer-position-based data selection and extraction.
- Handle Pandas DataFrame memory management safely by understanding the difference between memory copies and views, and systematically resolving the SettingWithCopyWarning during value assignments.
- Manipulate Pandas DataFrames by creating new columns, overwriting existing ones, and performing vectorized arithmetic operations to generate derived metrics across series.</v>
      </c>
      <c r="B27" s="45">
        <f t="shared" si="1"/>
        <v>2</v>
      </c>
      <c r="C27" s="95" t="s">
        <v>798</v>
      </c>
      <c r="D27" s="46">
        <v>0</v>
      </c>
      <c r="E27" s="58" t="s">
        <v>779</v>
      </c>
      <c r="F27" s="48">
        <v>19</v>
      </c>
      <c r="G27" s="49" t="s">
        <v>47</v>
      </c>
      <c r="H27" s="49" t="s">
        <v>77</v>
      </c>
      <c r="I27" s="50" t="s">
        <v>815</v>
      </c>
      <c r="J27" s="51" t="s">
        <v>816</v>
      </c>
      <c r="K27" s="129" t="str">
        <f t="shared" si="2"/>
        <v>[TASK] Teach through a practical Python - Pandas project following the micro-learning methodology, acting as a supportive tutor, creating a project about  Build a sales performance analyzer that takes raw transactional data as input, uses Pandas to extract target subsets and perform vectorized arithmetic for baseline metrics, and outputs a summarized statistical report. | [TOPICS USED] 
- Calculate statistical summaries of numerical Pandas DataFrames by executing methods like describe, mean, sum, and standard deviation (std) to evaluate data distribution.
- Extract specific data dimensions by selecting single and multiple columns from a Pandas DataFrame using bracket notation to isolate relevant features.
- Extract consecutive subsets of data by applying basic index slicing techniques to retrieve specific rows from a Pandas DataFrame based on their numerical positions.
- Retrieve specific rows and columns from a Pandas DataFrame by utilizing the loc indexer for explicit, label-based data selection and extraction.
- Retrieve specific rows and columns from a Pandas DataFrame by utilizing the iloc indexer for implicit, integer-position-based data selection and extraction.
- Handle Pandas DataFrame memory management safely by understanding the difference between memory copies and views, and systematically resolving the SettingWithCopyWarning during value assignments.
- Manipulate Pandas DataFrames by creating new columns, overwriting existing ones, and performing vectorized arithmetic operations to generate derived metrics across series. | [LEVEL] Beginner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#19 | Stage 1 | Python - Pandas | 📊 Level: Beginner | 🌐 Coding5s.com
**Project:** Project 2: Extracting Subsets and Calculating Baseline Metrics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27"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sales performance analyzer that takes raw transactional data as input, uses Pandas to extract target subsets and perform vectorized arithmetic for baseline metrics, and outputs a summarized statistical report.. Topics applied in this project: 
- Calculate statistical summaries of numerical Pandas DataFrames by executing methods like describe, mean, sum, and standard deviation (std) to evaluate data distribution.
- Extract specific data dimensions by selecting single and multiple columns from a Pandas DataFrame using bracket notation to isolate relevant features.
- Extract consecutive subsets of data by applying basic index slicing techniques to retrieve specific rows from a Pandas DataFrame based on their numerical positions.
- Retrieve specific rows and columns from a Pandas DataFrame by utilizing the loc indexer for explicit, label-based data selection and extraction.
- Retrieve specific rows and columns from a Pandas DataFrame by utilizing the iloc indexer for implicit, integer-position-based data selection and extraction.
- Handle Pandas DataFrame memory management safely by understanding the difference between memory copies and views, and systematically resolving the SettingWithCopyWarning during value assignments.
- Manipulate Pandas DataFrames by creating new columns, overwriting existing ones, and performing vectorized arithmetic operations to generate derived metrics across series.. Project objective: Project 2: Extracting Subsets and Calculating Baseline Metrics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#19 | Practice | Python - Pandas | 📊 Level: Beginner
**Project:** Build a sales performance analyzer that takes raw transactional data as input, uses Pandas to extract target subsets and perform vectorized arithmetic for baseline metrics, and outputs a summarized statistical report.
---
 | [FOOTER RULE - STRICT] End your response with: '--- ⚡ *Coding5s Mentor System — Eliminating Epistemic Debt*' | </v>
      </c>
      <c r="M27" s="53">
        <v>0</v>
      </c>
      <c r="N27" s="102" t="str">
        <f t="shared" si="4"/>
        <v>[ROLE] Careless Python Developer | [TASK] Generate debugging project in Python | [PROJECT] Build a sales performance analyzer that takes raw transactional data as input, uses Pandas to extract target subsets and perform vectorized arithmetic for baseline metrics, and outputs a summarized statistical report. | [TOPICS USED] 
- Calculate statistical summaries of numerical Pandas DataFrames by executing methods like describe, mean, sum, and standard deviation (std) to evaluate data distribution.
- Extract specific data dimensions by selecting single and multiple columns from a Pandas DataFrame using bracket notation to isolate relevant features.
- Extract consecutive subsets of data by applying basic index slicing techniques to retrieve specific rows from a Pandas DataFrame based on their numerical positions.
- Retrieve specific rows and columns from a Pandas DataFrame by utilizing the loc indexer for explicit, label-based data selection and extraction.
- Retrieve specific rows and columns from a Pandas DataFrame by utilizing the iloc indexer for implicit, integer-position-based data selection and extraction.
- Handle Pandas DataFrame memory management safely by understanding the difference between memory copies and views, and systematically resolving the SettingWithCopyWarning during value assignments.
- Manipulate Pandas DataFrames by creating new columns, overwriting existing ones, and performing vectorized arithmetic operations to generate derived metrics across series. | [LEVEL] Beginner | [OUTPUT] Only header, dataset summary or statement (if any), email intro, objective, expected output, broken code, and footer | [HEADER RULE - STRICT] You MUST start your entire response EXACTLY with this markdown block (do not print anything before it):
### 🚀 Project #19 | Stage 2 | Python - Pandas | 📊 Level: Beginner | 🌐 Coding5s.com
Project: Project 2: Extracting Subsets and Calculating Baseline Metrics
---
 | [LIBRARY BEING LEARNED] Pandas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Tagalog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27"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sales performance analyzer that takes raw transactional data as input, uses Pandas to extract target subsets and perform vectorized arithmetic for baseline metrics, and outputs a summarized statistical report.. Topics involved: 
- Calculate statistical summaries of numerical Pandas DataFrames by executing methods like describe, mean, sum, and standard deviation (std) to evaluate data distribution.
- Extract specific data dimensions by selecting single and multiple columns from a Pandas DataFrame using bracket notation to isolate relevant features.
- Extract consecutive subsets of data by applying basic index slicing techniques to retrieve specific rows from a Pandas DataFrame based on their numerical positions.
- Retrieve specific rows and columns from a Pandas DataFrame by utilizing the loc indexer for explicit, label-based data selection and extraction.
- Retrieve specific rows and columns from a Pandas DataFrame by utilizing the iloc indexer for implicit, integer-position-based data selection and extraction.
- Handle Pandas DataFrame memory management safely by understanding the difference between memory copies and views, and systematically resolving the SettingWithCopyWarning during value assignments.
- Manipulate Pandas DataFrames by creating new columns, overwriting existing ones, and performing vectorized arithmetic operations to generate derived metrics across series.. Project objective: Project 2: Extracting Subsets and Calculating Baseline Metrics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#19 | Debug | Python - Pandas | 📊 Level: Beginner
**Project:** Build a sales performance analyzer that takes raw transactional data as input, uses Pandas to extract target subsets and perform vectorized arithmetic for baseline metrics, and outputs a summarized statistical report.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7" s="53">
        <v>0</v>
      </c>
      <c r="Q27" s="102" t="str">
        <f t="shared" si="6"/>
        <v>[ROLE] Tech Lead | [TASK] Assign incomplete project script | [PROJECT] Build a sales performance analyzer that takes raw transactional data as input, uses Pandas to extract target subsets and perform vectorized arithmetic for baseline metrics, and outputs a summarized statistical report. | [TOPICS USED] 
- Calculate statistical summaries of numerical Pandas DataFrames by executing methods like describe, mean, sum, and standard deviation (std) to evaluate data distribution.
- Extract specific data dimensions by selecting single and multiple columns from a Pandas DataFrame using bracket notation to isolate relevant features.
- Extract consecutive subsets of data by applying basic index slicing techniques to retrieve specific rows from a Pandas DataFrame based on their numerical positions.
- Retrieve specific rows and columns from a Pandas DataFrame by utilizing the loc indexer for explicit, label-based data selection and extraction.
- Retrieve specific rows and columns from a Pandas DataFrame by utilizing the iloc indexer for implicit, integer-position-based data selection and extraction.
- Handle Pandas DataFrame memory management safely by understanding the difference between memory copies and views, and systematically resolving the SettingWithCopyWarning during value assignments.
- Manipulate Pandas DataFrames by creating new columns, overwriting existing ones, and performing vectorized arithmetic operations to generate derived metrics across series. | [LEVEL] Beginner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#19 | Stage 3 | Python - Pandas | 📊 Level: Beginner | 🌐 Coding5s.com
**Project:** Project 2: Extracting Subsets and Calculating Baseline Metrics
---
 | [EXTERNAL_PACKAGE_PROTOCOL] Require standard pip tooling and requirements.txt file for external dependencies when applicable. | [CHALLENGE_CONSTRAINTS_POLICY] MUST be between 25–40 lines of EXECUTABLE base Python code (STRICT: Do NOT count comments or # TODO blocks). 25–40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27"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sales performance analyzer that takes raw transactional data as input, uses Pandas to extract target subsets and perform vectorized arithmetic for baseline metrics, and outputs a summarized statistical report.. Topics involved: 
- Calculate statistical summaries of numerical Pandas DataFrames by executing methods like describe, mean, sum, and standard deviation (std) to evaluate data distribution.
- Extract specific data dimensions by selecting single and multiple columns from a Pandas DataFrame using bracket notation to isolate relevant features.
- Extract consecutive subsets of data by applying basic index slicing techniques to retrieve specific rows from a Pandas DataFrame based on their numerical positions.
- Retrieve specific rows and columns from a Pandas DataFrame by utilizing the loc indexer for explicit, label-based data selection and extraction.
- Retrieve specific rows and columns from a Pandas DataFrame by utilizing the iloc indexer for implicit, integer-position-based data selection and extraction.
- Handle Pandas DataFrame memory management safely by understanding the difference between memory copies and views, and systematically resolving the SettingWithCopyWarning during value assignments.
- Manipulate Pandas DataFrames by creating new columns, overwriting existing ones, and performing vectorized arithmetic operations to generate derived metrics across series.. Project objective: Project 2: Extracting Subsets and Calculating Baseline Metrics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#19 | Complete | Python - Pandas | 📊 Level: Beginner
**Project:** Build a sales performance analyzer that takes raw transactional data as input, uses Pandas to extract target subsets and perform vectorized arithmetic for baseline metrics, and outputs a summarized statistical report.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7" s="53">
        <v>0</v>
      </c>
      <c r="T27" s="102" t="str">
        <f t="shared" si="8"/>
        <v>[ROLE] Tech Lead | [TASK] Provide a messy but functional project for refactoring | [PROJECT] Build a sales performance analyzer that takes raw transactional data as input, uses Pandas to extract target subsets and perform vectorized arithmetic for baseline metrics, and outputs a summarized statistical report. | [TOPICS USED] 
- Calculate statistical summaries of numerical Pandas DataFrames by executing methods like describe, mean, sum, and standard deviation (std) to evaluate data distribution.
- Extract specific data dimensions by selecting single and multiple columns from a Pandas DataFrame using bracket notation to isolate relevant features.
- Extract consecutive subsets of data by applying basic index slicing techniques to retrieve specific rows from a Pandas DataFrame based on their numerical positions.
- Retrieve specific rows and columns from a Pandas DataFrame by utilizing the loc indexer for explicit, label-based data selection and extraction.
- Retrieve specific rows and columns from a Pandas DataFrame by utilizing the iloc indexer for implicit, integer-position-based data selection and extraction.
- Handle Pandas DataFrame memory management safely by understanding the difference between memory copies and views, and systematically resolving the SettingWithCopyWarning during value assignments.
- Manipulate Pandas DataFrames by creating new columns, overwriting existing ones, and performing vectorized arithmetic operations to generate derived metrics across series. | [LEVEL] Beginner | [PERSONA RULE] Act as a Tech Lead. A junior wrote this working but messy code. Tone: professional but exhausted | [HEADER RULE - STRICT] You MUST start your entire response EXACTLY with this markdown block (do not print anything before it):
### 🚀 Project #19 | Stage 4 | Python - Pandas | 📊 Level: Beginner | 🌐 Coding5s.com
**Project:** Project 2: Extracting Subsets and Calculating Baseline Metrics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27"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sales performance analyzer that takes raw transactional data as input, uses Pandas to extract target subsets and perform vectorized arithmetic for baseline metrics, and outputs a summarized statistical report.. Topics involved: 
- Calculate statistical summaries of numerical Pandas DataFrames by executing methods like describe, mean, sum, and standard deviation (std) to evaluate data distribution.
- Extract specific data dimensions by selecting single and multiple columns from a Pandas DataFrame using bracket notation to isolate relevant features.
- Extract consecutive subsets of data by applying basic index slicing techniques to retrieve specific rows from a Pandas DataFrame based on their numerical positions.
- Retrieve specific rows and columns from a Pandas DataFrame by utilizing the loc indexer for explicit, label-based data selection and extraction.
- Retrieve specific rows and columns from a Pandas DataFrame by utilizing the iloc indexer for implicit, integer-position-based data selection and extraction.
- Handle Pandas DataFrame memory management safely by understanding the difference between memory copies and views, and systematically resolving the SettingWithCopyWarning during value assignments.
- Manipulate Pandas DataFrames by creating new columns, overwriting existing ones, and performing vectorized arithmetic operations to generate derived metrics across series.. Project objective: Project 2: Extracting Subsets and Calculating Baseline Metrics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#19 | Refactor | Python - Pandas | 📊 Level: Beginner
**Project:** Build a sales performance analyzer that takes raw transactional data as input, uses Pandas to extract target subsets and perform vectorized arithmetic for baseline metrics, and outputs a summarized statistical report.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7" s="53">
        <v>0</v>
      </c>
      <c r="W27" s="87" t="str">
        <f t="shared" si="10"/>
        <v>[ROLE] Tech Product Manager assigning a Python Jira Ticket | [TASK] Provide a guided project implementation with full solution | [PROJECT] Build a sales performance analyzer that takes raw transactional data as input, uses Pandas to extract target subsets and perform vectorized arithmetic for baseline metrics, and outputs a summarized statistical report. | [TOPICS USED] 
- Calculate statistical summaries of numerical Pandas DataFrames by executing methods like describe, mean, sum, and standard deviation (std) to evaluate data distribution.
- Extract specific data dimensions by selecting single and multiple columns from a Pandas DataFrame using bracket notation to isolate relevant features.
- Extract consecutive subsets of data by applying basic index slicing techniques to retrieve specific rows from a Pandas DataFrame based on their numerical positions.
- Retrieve specific rows and columns from a Pandas DataFrame by utilizing the loc indexer for explicit, label-based data selection and extraction.
- Retrieve specific rows and columns from a Pandas DataFrame by utilizing the iloc indexer for implicit, integer-position-based data selection and extraction.
- Handle Pandas DataFrame memory management safely by understanding the difference between memory copies and views, and systematically resolving the SettingWithCopyWarning during value assignments.
- Manipulate Pandas DataFrames by creating new columns, overwriting existing ones, and performing vectorized arithmetic operations to generate derived metrics across series. | [LEVEL] Beginner | [PERSONA RULE] Act as a professional Tech Product Manager defining a project ticket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#19 | Stage 5 | Python - Pandas | 📊 Level: Beginner | 🌐 Coding5s.com
**Project:** Project 2: Extracting Subsets and Calculating Baseline Metrics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27"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sales performance analyzer that takes raw transactional data as input, uses Pandas to extract target subsets and perform vectorized arithmetic for baseline metrics, and outputs a summarized statistical report.. Topics integrated: 
- Calculate statistical summaries of numerical Pandas DataFrames by executing methods like describe, mean, sum, and standard deviation (std) to evaluate data distribution.
- Extract specific data dimensions by selecting single and multiple columns from a Pandas DataFrame using bracket notation to isolate relevant features.
- Extract consecutive subsets of data by applying basic index slicing techniques to retrieve specific rows from a Pandas DataFrame based on their numerical positions.
- Retrieve specific rows and columns from a Pandas DataFrame by utilizing the loc indexer for explicit, label-based data selection and extraction.
- Retrieve specific rows and columns from a Pandas DataFrame by utilizing the iloc indexer for implicit, integer-position-based data selection and extraction.
- Handle Pandas DataFrame memory management safely by understanding the difference between memory copies and views, and systematically resolving the SettingWithCopyWarning during value assignments.
- Manipulate Pandas DataFrames by creating new columns, overwriting existing ones, and performing vectorized arithmetic operations to generate derived metrics across series.. Business Goal: Project 2: Extracting Subsets and Calculating Baseline Metrics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#19 | Extend | Python - Pandas | 📊 Level: Beginner
**Project:** Build a sales performance analyzer that takes raw transactional data as input, uses Pandas to extract target subsets and perform vectorized arithmetic for baseline metrics, and outputs a summarized statistical report.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7" s="53">
        <v>0</v>
      </c>
      <c r="Z27" s="56" t="str">
        <f t="shared" si="12"/>
        <v>[TASK] Teach through a practical Python - Pandas project following the micro-learning methodology, acting as a supportive tutor, creating a project about  Build a sales performance analyzer that takes raw transactional data as input, uses Pandas to extract target subsets and perform vectorized arithmetic for baseline metrics, and outputs a summarized statistical report. | [TOPICS USED] 
- Calculate statistical summaries of numerical Pandas DataFrames by executing methods like describe, mean, sum, and standard deviation (std) to evaluate data distribution.
- Extract specific data dimensions by selecting single and multiple columns from a Pandas DataFrame using bracket notation to isolate relevant features.
- Extract consecutive subsets of data by applying basic index slicing techniques to retrieve specific rows from a Pandas DataFrame based on their numerical positions.
- Retrieve specific rows and columns from a Pandas DataFrame by utilizing the loc indexer for explicit, label-based data selection and extraction.
- Retrieve specific rows and columns from a Pandas DataFrame by utilizing the iloc indexer for implicit, integer-position-based data selection and extraction.
- Handle Pandas DataFrame memory management safely by understanding the difference between memory copies and views, and systematically resolving the SettingWithCopyWarning during value assignments.
- Manipulate Pandas DataFrames by creating new columns, overwriting existing ones, and performing vectorized arithmetic operations to generate derived metrics across series. | [LEVEL] Beginner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#19 | Stage 1 | Python - Pandas | 📊 Level: Beginner | 🌐 Coding5s.com
**Project:** Project 2: Extracting Subsets and Calculating Baseline Metrics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27" s="56" t="str">
        <f t="shared" si="13"/>
        <v>[ROLE] Careless Python Developer | [TASK] Generate debugging project in Python | [PROJECT] Build a sales performance analyzer that takes raw transactional data as input, uses Pandas to extract target subsets and perform vectorized arithmetic for baseline metrics, and outputs a summarized statistical report. | [TOPICS USED] 
- Calculate statistical summaries of numerical Pandas DataFrames by executing methods like describe, mean, sum, and standard deviation (std) to evaluate data distribution.
- Extract specific data dimensions by selecting single and multiple columns from a Pandas DataFrame using bracket notation to isolate relevant features.
- Extract consecutive subsets of data by applying basic index slicing techniques to retrieve specific rows from a Pandas DataFrame based on their numerical positions.
- Retrieve specific rows and columns from a Pandas DataFrame by utilizing the loc indexer for explicit, label-based data selection and extraction.
- Retrieve specific rows and columns from a Pandas DataFrame by utilizing the iloc indexer for implicit, integer-position-based data selection and extraction.
- Handle Pandas DataFrame memory management safely by understanding the difference between memory copies and views, and systematically resolving the SettingWithCopyWarning during value assignments.
- Manipulate Pandas DataFrames by creating new columns, overwriting existing ones, and performing vectorized arithmetic operations to generate derived metrics across series. | [LEVEL] Beginner | [OUTPUT] Only header, dataset summary or statement (if any), email intro, objective, expected output, broken code, and footer | [HEADER RULE - STRICT] You MUST start your entire response EXACTLY with this markdown block (do not print anything before it):
### 🚀 Project #19 | Stage 2 | Python - Pandas | 📊 Level: Beginner | 🌐 Coding5s.com
Project: Project 2: Extracting Subsets and Calculating Baseline Metrics
---
 | [LIBRARY BEING LEARNED] Pandas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Tagalog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27" s="56" t="str">
        <f t="shared" si="14"/>
        <v>[ROLE] Tech Lead | [TASK] Assign incomplete project script | [PROJECT] Build a sales performance analyzer that takes raw transactional data as input, uses Pandas to extract target subsets and perform vectorized arithmetic for baseline metrics, and outputs a summarized statistical report. | [TOPICS USED] 
- Calculate statistical summaries of numerical Pandas DataFrames by executing methods like describe, mean, sum, and standard deviation (std) to evaluate data distribution.
- Extract specific data dimensions by selecting single and multiple columns from a Pandas DataFrame using bracket notation to isolate relevant features.
- Extract consecutive subsets of data by applying basic index slicing techniques to retrieve specific rows from a Pandas DataFrame based on their numerical positions.
- Retrieve specific rows and columns from a Pandas DataFrame by utilizing the loc indexer for explicit, label-based data selection and extraction.
- Retrieve specific rows and columns from a Pandas DataFrame by utilizing the iloc indexer for implicit, integer-position-based data selection and extraction.
- Handle Pandas DataFrame memory management safely by understanding the difference between memory copies and views, and systematically resolving the SettingWithCopyWarning during value assignments.
- Manipulate Pandas DataFrames by creating new columns, overwriting existing ones, and performing vectorized arithmetic operations to generate derived metrics across series. | [LEVEL] Beginner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#19 | Stage 3 | Python - Pandas | 📊 Level: Beginner | 🌐 Coding5s.com
**Project:** Project 2: Extracting Subsets and Calculating Baseline Metrics
---
 | [EXTERNAL_PACKAGE_PROTOCOL] Require standard pip tooling and requirements.txt file for external dependencies when applicable. | [CHALLENGE_CONSTRAINTS_POLICY] MUST be between 25–40 lines of EXECUTABLE base Python code (STRICT: Do NOT count comments or # TODO blocks). 25–40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27" s="56" t="str">
        <f t="shared" si="15"/>
        <v>[ROLE] Tech Lead | [TASK] Provide a messy but functional project for refactoring | [PROJECT] Build a sales performance analyzer that takes raw transactional data as input, uses Pandas to extract target subsets and perform vectorized arithmetic for baseline metrics, and outputs a summarized statistical report. | [TOPICS USED] 
- Calculate statistical summaries of numerical Pandas DataFrames by executing methods like describe, mean, sum, and standard deviation (std) to evaluate data distribution.
- Extract specific data dimensions by selecting single and multiple columns from a Pandas DataFrame using bracket notation to isolate relevant features.
- Extract consecutive subsets of data by applying basic index slicing techniques to retrieve specific rows from a Pandas DataFrame based on their numerical positions.
- Retrieve specific rows and columns from a Pandas DataFrame by utilizing the loc indexer for explicit, label-based data selection and extraction.
- Retrieve specific rows and columns from a Pandas DataFrame by utilizing the iloc indexer for implicit, integer-position-based data selection and extraction.
- Handle Pandas DataFrame memory management safely by understanding the difference between memory copies and views, and systematically resolving the SettingWithCopyWarning during value assignments.
- Manipulate Pandas DataFrames by creating new columns, overwriting existing ones, and performing vectorized arithmetic operations to generate derived metrics across series. | [LEVEL] Beginner | [PERSONA RULE] Act as a Tech Lead. A junior wrote this working but messy code. Tone: professional but exhausted | [HEADER RULE - STRICT] You MUST start your entire response EXACTLY with this markdown block (do not print anything before it):
### 🚀 Project #19 | Stage 4 | Python - Pandas | 📊 Level: Beginner | 🌐 Coding5s.com
**Project:** Project 2: Extracting Subsets and Calculating Baseline Metrics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27" s="56" t="str">
        <f t="shared" si="16"/>
        <v>[ROLE] Tech Product Manager assigning a Python Jira Ticket | [TASK] Provide a guided project implementation with full solution | [PROJECT] Build a sales performance analyzer that takes raw transactional data as input, uses Pandas to extract target subsets and perform vectorized arithmetic for baseline metrics, and outputs a summarized statistical report. | [TOPICS USED] 
- Calculate statistical summaries of numerical Pandas DataFrames by executing methods like describe, mean, sum, and standard deviation (std) to evaluate data distribution.
- Extract specific data dimensions by selecting single and multiple columns from a Pandas DataFrame using bracket notation to isolate relevant features.
- Extract consecutive subsets of data by applying basic index slicing techniques to retrieve specific rows from a Pandas DataFrame based on their numerical positions.
- Retrieve specific rows and columns from a Pandas DataFrame by utilizing the loc indexer for explicit, label-based data selection and extraction.
- Retrieve specific rows and columns from a Pandas DataFrame by utilizing the iloc indexer for implicit, integer-position-based data selection and extraction.
- Handle Pandas DataFrame memory management safely by understanding the difference between memory copies and views, and systematically resolving the SettingWithCopyWarning during value assignments.
- Manipulate Pandas DataFrames by creating new columns, overwriting existing ones, and performing vectorized arithmetic operations to generate derived metrics across series. | [LEVEL] Beginner | [PERSONA RULE] Act as a professional Tech Product Manager defining a project ticket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#19 | Stage 5 | Python - Pandas | 📊 Level: Beginner | 🌐 Coding5s.com
**Project:** Project 2: Extracting Subsets and Calculating Baseline Metrics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27" s="40" t="s">
        <v>143</v>
      </c>
      <c r="AF27" s="40" t="s">
        <v>144</v>
      </c>
      <c r="AG27" s="40" t="s">
        <v>145</v>
      </c>
      <c r="AH27" s="56" t="str">
        <f t="shared" si="0"/>
        <v/>
      </c>
      <c r="AI27" s="54"/>
      <c r="AJ27" s="54"/>
      <c r="AK27" s="54">
        <v>19</v>
      </c>
      <c r="AL27" s="54" t="s">
        <v>103</v>
      </c>
      <c r="AM27" s="54" t="s">
        <v>104</v>
      </c>
    </row>
    <row r="28" spans="1:39">
      <c r="A28" s="45" t="str" cm="1">
        <f t="array" ref="A28">IF(H28="PROJECT", CHAR(10) &amp; "- " &amp; _xlfn.TEXTJOIN(CHAR(10) &amp; "- ", TRUE, _xlfn._xlws.FILTER($I$9:$I$1000, ($B$9:$B$1000=B28) * ($H$9:$H$1000="Topic"))), "")</f>
        <v/>
      </c>
      <c r="B28" s="45">
        <f t="shared" si="1"/>
        <v>3</v>
      </c>
      <c r="C28" s="95">
        <v>8</v>
      </c>
      <c r="D28" s="57">
        <v>3</v>
      </c>
      <c r="E28" s="58" t="s">
        <v>46</v>
      </c>
      <c r="F28" s="59">
        <v>20</v>
      </c>
      <c r="G28" s="60" t="s">
        <v>47</v>
      </c>
      <c r="H28" s="60" t="s">
        <v>48</v>
      </c>
      <c r="I28" s="61" t="s">
        <v>817</v>
      </c>
      <c r="J28" s="62" t="s">
        <v>818</v>
      </c>
      <c r="K28" s="129" t="str">
        <f t="shared" si="2"/>
        <v xml:space="preserve">[ROLE] Friendly tutor specializing in Python | [TOPIC] Reduce Pandas DataFrame dimensions by executing the drop method to permanently or temporarily remove unnecessary rows or columns to streamline the dataset. | [LEVEL] Beginner | [COUNT] 3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#20 | Stage 1 📖 Practice | Python - Pandas | 📊 Level: Beginner | 🌐 Coding5s.com
**Concept:** Dimension Reduction: Dropping Rows and Columns (drop)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8"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Reduce Pandas DataFrame dimensions by executing the drop method to permanently or temporarily remove unnecessary rows or columns to streamline the dataset.. Topic details: Dimension Reduction: Dropping Rows and Columns (drop)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#20 | Practice | Python - Pandas | 📊 Level: Beginner
**Topic:** Reduce Pandas DataFrame dimensions by executing the drop method to permanently or temporarily remove unnecessary rows or columns to streamline the dataset.
---
 | [FOOTER RULE - STRICT] End your response with: '--- ⚡ *Coding5s Mentor System — Eliminating Epistemic Debt*' | </v>
      </c>
      <c r="M28" s="52">
        <v>0</v>
      </c>
      <c r="N28" s="102" t="str">
        <f t="shared" si="4"/>
        <v>[ROLE] Careless Python Developer | [TASK] Generate debugging challenges in Python | | [TOPIC] Reduce Pandas DataFrame dimensions by executing the drop method to permanently or temporarily remove unnecessary rows or columns to streamline the dataset. | | [LEVEL] Beginner |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#20 | Stage 2 🐛 Debug | Python - Pandas | 📊 Level: Beginner | 🌐 Coding5s.com
Concept: Dimension Reduction: Dropping Rows and Columns (drop)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8"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Reduce Pandas DataFrame dimensions by executing the drop method to permanently or temporarily remove unnecessary rows or columns to streamline the dataset.. Topic details: Dimension Reduction: Dropping Rows and Columns (drop)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#20 | Debug | Python - Pandas | 📊 Level: Beginner
**Topic:** Reduce Pandas DataFrame dimensions by executing the drop method to permanently or temporarily remove unnecessary rows or columns to streamline the dataset.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8" s="52">
        <v>0</v>
      </c>
      <c r="Q28" s="102" t="str">
        <f t="shared" si="6"/>
        <v>[ROLE] Tech Lead | [TASK] Assign incomplete Python script challenges | [TOPIC] Reduce Pandas DataFrame dimensions by executing the drop method to permanently or temporarily remove unnecessary rows or columns to streamline the dataset. | [LEVEL] Beginner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#20 | Stage 3 🧩 Complete | Python - Pandas | 📊 Level: Beginner | 🌐 Coding5s.com
**Concept:** Dimension Reduction: Dropping Rows and Columns (drop)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Reduce Pandas DataFrame dimensions by executing the drop method to permanently or temporarily remove unnecessary rows or columns to streamline the dataset..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8"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Reduce Pandas DataFrame dimensions by executing the drop method to permanently or temporarily remove unnecessary rows or columns to streamline the dataset.. Topic details: Dimension Reduction: Dropping Rows and Columns (drop)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#20 | Complete | Python - Pandas | 📊 Level: Beginner
**Topic:** Reduce Pandas DataFrame dimensions by executing the drop method to permanently or temporarily remove unnecessary rows or columns to streamline the dataset.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8" s="52">
        <v>0</v>
      </c>
      <c r="T28" s="102" t="str">
        <f t="shared" si="8"/>
        <v>[ROLE] Tech Lead | [TASK] Provide intentionally messy but functional code for learning debugging and improvement | [TOPIC] Reduce Pandas DataFrame dimensions by executing the drop method to permanently or temporarily remove unnecessary rows or columns to streamline the dataset. | [LEVEL] Beginner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#20 | Stage 4 🧹 Refactor | Python - Pandas | 📊 Level: Beginner | 🌐 Coding5s.com
**Concept:** Dimension Reduction: Dropping Rows and Columns (drop)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8"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Reduce Pandas DataFrame dimensions by executing the drop method to permanently or temporarily remove unnecessary rows or columns to streamline the dataset.. Topic details: Dimension Reduction: Dropping Rows and Columns (drop)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#20 | Refactor | Python - Pandas | 📊 Level: Beginner
**Topic:** Reduce Pandas DataFrame dimensions by executing the drop method to permanently or temporarily remove unnecessary rows or columns to streamline the dataset.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8" s="52">
        <v>0</v>
      </c>
      <c r="W28" s="87" t="str">
        <f t="shared" si="10"/>
        <v>[ROLE] Tech Product Manager assigning a Python Jira Ticket | [TASK] Provide a guided implementation exercise with full solution for learning purposes | [TOPIC] Reduce Pandas DataFrame dimensions by executing the drop method to permanently or temporarily remove unnecessary rows or columns to streamline the dataset.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#20 | Stage 5 | Python - Pandas | 📊 Level: Beginner | 🌐 Coding5s.com
**Concept:** Dimension Reduction: Dropping Rows and Columns (drop)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8"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Reduce Pandas DataFrame dimensions by executing the drop method to permanently or temporarily remove unnecessary rows or columns to streamline the dataset.. Goal: Dimension Reduction: Dropping Rows and Columns (drop)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#20 | Extend | Python - Pandas | 📊 Level: Beginner
**Topic:** Reduce Pandas DataFrame dimensions by executing the drop method to permanently or temporarily remove unnecessary rows or columns to streamline the dataset.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8" s="52">
        <v>0</v>
      </c>
      <c r="Z28" s="56" t="str">
        <f t="shared" si="12"/>
        <v/>
      </c>
      <c r="AA28" s="56" t="str">
        <f t="shared" si="13"/>
        <v/>
      </c>
      <c r="AB28" s="56" t="str">
        <f t="shared" si="14"/>
        <v/>
      </c>
      <c r="AC28" s="56" t="str">
        <f t="shared" si="15"/>
        <v/>
      </c>
      <c r="AD28" s="56" t="str">
        <f t="shared" si="16"/>
        <v/>
      </c>
      <c r="AE28" s="40" t="s">
        <v>146</v>
      </c>
      <c r="AF28" s="40" t="s">
        <v>147</v>
      </c>
      <c r="AG28" s="40" t="s">
        <v>148</v>
      </c>
      <c r="AH28" s="56" t="str">
        <f t="shared" si="0"/>
        <v/>
      </c>
      <c r="AI28" s="54"/>
      <c r="AJ28" s="54"/>
      <c r="AK28" s="54">
        <v>20</v>
      </c>
      <c r="AL28" s="54" t="s">
        <v>108</v>
      </c>
      <c r="AM28" s="54" t="s">
        <v>109</v>
      </c>
    </row>
    <row r="29" spans="1:39">
      <c r="A29" s="45" t="str" cm="1">
        <f t="array" ref="A29">IF(H29="PROJECT", CHAR(10) &amp; "- " &amp; _xlfn.TEXTJOIN(CHAR(10) &amp; "- ", TRUE, _xlfn._xlws.FILTER($I$9:$I$1000, ($B$9:$B$1000=B29) * ($H$9:$H$1000="Topic"))), "")</f>
        <v/>
      </c>
      <c r="B29" s="45">
        <f t="shared" si="1"/>
        <v>3</v>
      </c>
      <c r="C29" s="95">
        <v>8</v>
      </c>
      <c r="D29" s="46">
        <v>3</v>
      </c>
      <c r="E29" s="58" t="s">
        <v>46</v>
      </c>
      <c r="F29" s="48">
        <v>21</v>
      </c>
      <c r="G29" s="49" t="s">
        <v>47</v>
      </c>
      <c r="H29" s="49" t="s">
        <v>48</v>
      </c>
      <c r="I29" s="50" t="s">
        <v>819</v>
      </c>
      <c r="J29" s="51" t="s">
        <v>820</v>
      </c>
      <c r="K29" s="129" t="str">
        <f t="shared" si="2"/>
        <v xml:space="preserve">[ROLE] Friendly tutor specializing in Python | [TOPIC] Improve data readability by utilizing the rename method to alter column headers and row index labels within a Pandas DataFrame mapping. | [LEVEL] Beginner | [COUNT] 3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#21 | Stage 1 📖 Practice | Python - Pandas | 📊 Level: Beginner | 🌐 Coding5s.com
**Concept:** Structural Renaming: Columns and Indices (rename)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9"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Improve data readability by utilizing the rename method to alter column headers and row index labels within a Pandas DataFrame mapping.. Topic details: Structural Renaming: Columns and Indices (rename)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#21 | Practice | Python - Pandas | 📊 Level: Beginner
**Topic:** Improve data readability by utilizing the rename method to alter column headers and row index labels within a Pandas DataFrame mapping.
---
 | [FOOTER RULE - STRICT] End your response with: '--- ⚡ *Coding5s Mentor System — Eliminating Epistemic Debt*' | </v>
      </c>
      <c r="M29" s="53">
        <v>0</v>
      </c>
      <c r="N29" s="102" t="str">
        <f t="shared" si="4"/>
        <v>[ROLE] Careless Python Developer | [TASK] Generate debugging challenges in Python | | [TOPIC] Improve data readability by utilizing the rename method to alter column headers and row index labels within a Pandas DataFrame mapping. | | [LEVEL] Beginner |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#21 | Stage 2 🐛 Debug | Python - Pandas | 📊 Level: Beginner | 🌐 Coding5s.com
Concept: Structural Renaming: Columns and Indices (rename)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9"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Improve data readability by utilizing the rename method to alter column headers and row index labels within a Pandas DataFrame mapping.. Topic details: Structural Renaming: Columns and Indices (rename)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#21 | Debug | Python - Pandas | 📊 Level: Beginner
**Topic:** Improve data readability by utilizing the rename method to alter column headers and row index labels within a Pandas DataFrame mapping.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9" s="53">
        <v>0</v>
      </c>
      <c r="Q29" s="102" t="str">
        <f t="shared" si="6"/>
        <v>[ROLE] Tech Lead | [TASK] Assign incomplete Python script challenges | [TOPIC] Improve data readability by utilizing the rename method to alter column headers and row index labels within a Pandas DataFrame mapping. | [LEVEL] Beginner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#21 | Stage 3 🧩 Complete | Python - Pandas | 📊 Level: Beginner | 🌐 Coding5s.com
**Concept:** Structural Renaming: Columns and Indices (rename)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Improve data readability by utilizing the rename method to alter column headers and row index labels within a Pandas DataFrame mapping..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9"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Improve data readability by utilizing the rename method to alter column headers and row index labels within a Pandas DataFrame mapping.. Topic details: Structural Renaming: Columns and Indices (rename)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#21 | Complete | Python - Pandas | 📊 Level: Beginner
**Topic:** Improve data readability by utilizing the rename method to alter column headers and row index labels within a Pandas DataFrame mapping.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9" s="53">
        <v>0</v>
      </c>
      <c r="T29" s="102" t="str">
        <f t="shared" si="8"/>
        <v>[ROLE] Tech Lead | [TASK] Provide intentionally messy but functional code for learning debugging and improvement | [TOPIC] Improve data readability by utilizing the rename method to alter column headers and row index labels within a Pandas DataFrame mapping. | [LEVEL] Beginner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#21 | Stage 4 🧹 Refactor | Python - Pandas | 📊 Level: Beginner | 🌐 Coding5s.com
**Concept:** Structural Renaming: Columns and Indices (rename)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9"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Improve data readability by utilizing the rename method to alter column headers and row index labels within a Pandas DataFrame mapping.. Topic details: Structural Renaming: Columns and Indices (rename)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#21 | Refactor | Python - Pandas | 📊 Level: Beginner
**Topic:** Improve data readability by utilizing the rename method to alter column headers and row index labels within a Pandas DataFrame mapping.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9" s="53">
        <v>0</v>
      </c>
      <c r="W29" s="87" t="str">
        <f t="shared" si="10"/>
        <v>[ROLE] Tech Product Manager assigning a Python Jira Ticket | [TASK] Provide a guided implementation exercise with full solution for learning purposes | [TOPIC] Improve data readability by utilizing the rename method to alter column headers and row index labels within a Pandas DataFrame mapping.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#21 | Stage 5 | Python - Pandas | 📊 Level: Beginner | 🌐 Coding5s.com
**Concept:** Structural Renaming: Columns and Indices (rename)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9"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Improve data readability by utilizing the rename method to alter column headers and row index labels within a Pandas DataFrame mapping.. Goal: Structural Renaming: Columns and Indices (rename)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#21 | Extend | Python - Pandas | 📊 Level: Beginner
**Topic:** Improve data readability by utilizing the rename method to alter column headers and row index labels within a Pandas DataFrame mapping.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9" s="53">
        <v>0</v>
      </c>
      <c r="Z29" s="56" t="str">
        <f t="shared" si="12"/>
        <v/>
      </c>
      <c r="AA29" s="56" t="str">
        <f t="shared" si="13"/>
        <v/>
      </c>
      <c r="AB29" s="56" t="str">
        <f t="shared" si="14"/>
        <v/>
      </c>
      <c r="AC29" s="56" t="str">
        <f t="shared" si="15"/>
        <v/>
      </c>
      <c r="AD29" s="56" t="str">
        <f t="shared" si="16"/>
        <v/>
      </c>
      <c r="AE29" s="40" t="s">
        <v>149</v>
      </c>
      <c r="AF29" s="40" t="s">
        <v>150</v>
      </c>
      <c r="AG29" s="40" t="s">
        <v>151</v>
      </c>
      <c r="AH29" s="56" t="str">
        <f t="shared" si="0"/>
        <v/>
      </c>
      <c r="AI29" s="54"/>
      <c r="AJ29" s="54"/>
      <c r="AK29" s="54">
        <v>21</v>
      </c>
      <c r="AL29" s="54" t="s">
        <v>113</v>
      </c>
      <c r="AM29" s="54" t="s">
        <v>114</v>
      </c>
    </row>
    <row r="30" spans="1:39">
      <c r="A30" s="45" t="str" cm="1">
        <f t="array" ref="A30">IF(H30="PROJECT", CHAR(10) &amp; "- " &amp; _xlfn.TEXTJOIN(CHAR(10) &amp; "- ", TRUE, _xlfn._xlws.FILTER($I$9:$I$1000, ($B$9:$B$1000=B30) * ($H$9:$H$1000="Topic"))), "")</f>
        <v/>
      </c>
      <c r="B30" s="45">
        <f t="shared" si="1"/>
        <v>3</v>
      </c>
      <c r="C30" s="95">
        <v>10</v>
      </c>
      <c r="D30" s="57">
        <v>3</v>
      </c>
      <c r="E30" s="58" t="s">
        <v>46</v>
      </c>
      <c r="F30" s="59">
        <v>22</v>
      </c>
      <c r="G30" s="60" t="s">
        <v>47</v>
      </c>
      <c r="H30" s="60" t="s">
        <v>48</v>
      </c>
      <c r="I30" s="61" t="s">
        <v>821</v>
      </c>
      <c r="J30" s="62" t="s">
        <v>822</v>
      </c>
      <c r="K30" s="129" t="str">
        <f t="shared" si="2"/>
        <v xml:space="preserve">[ROLE] Friendly tutor specializing in Python | [TOPIC] Reorganize Pandas DataFrame structures by utilizing set_index to designate a specific column as the new index and reset_index to restore the default integer-based index. | [LEVEL] Beginner | [COUNT] 3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#22 | Stage 1 📖 Practice | Python - Pandas | 📊 Level: Beginner | 🌐 Coding5s.com
**Concept:** Index Management: Setting and Resetting (set_index, reset_index)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0"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Reorganize Pandas DataFrame structures by utilizing set_index to designate a specific column as the new index and reset_index to restore the default integer-based index.. Topic details: Index Management: Setting and Resetting (set_index, reset_index)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#22 | Practice | Python - Pandas | 📊 Level: Beginner
**Topic:** Reorganize Pandas DataFrame structures by utilizing set_index to designate a specific column as the new index and reset_index to restore the default integer-based index.
---
 | [FOOTER RULE - STRICT] End your response with: '--- ⚡ *Coding5s Mentor System — Eliminating Epistemic Debt*' | </v>
      </c>
      <c r="M30" s="52">
        <v>0</v>
      </c>
      <c r="N30" s="102" t="str">
        <f t="shared" si="4"/>
        <v>[ROLE] Careless Python Developer | [TASK] Generate debugging challenges in Python | | [TOPIC] Reorganize Pandas DataFrame structures by utilizing set_index to designate a specific column as the new index and reset_index to restore the default integer-based index. | | [LEVEL] Beginner |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#22 | Stage 2 🐛 Debug | Python - Pandas | 📊 Level: Beginner | 🌐 Coding5s.com
Concept: Index Management: Setting and Resetting (set_index, reset_index)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0"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Reorganize Pandas DataFrame structures by utilizing set_index to designate a specific column as the new index and reset_index to restore the default integer-based index.. Topic details: Index Management: Setting and Resetting (set_index, reset_index)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#22 | Debug | Python - Pandas | 📊 Level: Beginner
**Topic:** Reorganize Pandas DataFrame structures by utilizing set_index to designate a specific column as the new index and reset_index to restore the default integer-based index.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0" s="52">
        <v>0</v>
      </c>
      <c r="Q30" s="102" t="str">
        <f t="shared" si="6"/>
        <v>[ROLE] Tech Lead | [TASK] Assign incomplete Python script challenges | [TOPIC] Reorganize Pandas DataFrame structures by utilizing set_index to designate a specific column as the new index and reset_index to restore the default integer-based index. | [LEVEL] Beginner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#22 | Stage 3 🧩 Complete | Python - Pandas | 📊 Level: Beginner | 🌐 Coding5s.com
**Concept:** Index Management: Setting and Resetting (set_index, reset_index)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Reorganize Pandas DataFrame structures by utilizing set_index to designate a specific column as the new index and reset_index to restore the default integer-based index..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0"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Reorganize Pandas DataFrame structures by utilizing set_index to designate a specific column as the new index and reset_index to restore the default integer-based index.. Topic details: Index Management: Setting and Resetting (set_index, reset_index)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#22 | Complete | Python - Pandas | 📊 Level: Beginner
**Topic:** Reorganize Pandas DataFrame structures by utilizing set_index to designate a specific column as the new index and reset_index to restore the default integer-based index.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0" s="52">
        <v>0</v>
      </c>
      <c r="T30" s="102" t="str">
        <f t="shared" si="8"/>
        <v>[ROLE] Tech Lead | [TASK] Provide intentionally messy but functional code for learning debugging and improvement | [TOPIC] Reorganize Pandas DataFrame structures by utilizing set_index to designate a specific column as the new index and reset_index to restore the default integer-based index. | [LEVEL] Beginner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#22 | Stage 4 🧹 Refactor | Python - Pandas | 📊 Level: Beginner | 🌐 Coding5s.com
**Concept:** Index Management: Setting and Resetting (set_index, reset_index)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0"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Reorganize Pandas DataFrame structures by utilizing set_index to designate a specific column as the new index and reset_index to restore the default integer-based index.. Topic details: Index Management: Setting and Resetting (set_index, reset_index)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#22 | Refactor | Python - Pandas | 📊 Level: Beginner
**Topic:** Reorganize Pandas DataFrame structures by utilizing set_index to designate a specific column as the new index and reset_index to restore the default integer-based index.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0" s="52">
        <v>0</v>
      </c>
      <c r="W30" s="87" t="str">
        <f t="shared" si="10"/>
        <v>[ROLE] Tech Product Manager assigning a Python Jira Ticket | [TASK] Provide a guided implementation exercise with full solution for learning purposes | [TOPIC] Reorganize Pandas DataFrame structures by utilizing set_index to designate a specific column as the new index and reset_index to restore the default integer-based index.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#22 | Stage 5 | Python - Pandas | 📊 Level: Beginner | 🌐 Coding5s.com
**Concept:** Index Management: Setting and Resetting (set_index, reset_index)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0"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Reorganize Pandas DataFrame structures by utilizing set_index to designate a specific column as the new index and reset_index to restore the default integer-based index.. Goal: Index Management: Setting and Resetting (set_index, reset_index)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#22 | Extend | Python - Pandas | 📊 Level: Beginner
**Topic:** Reorganize Pandas DataFrame structures by utilizing set_index to designate a specific column as the new index and reset_index to restore the default integer-based index.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0" s="52">
        <v>0</v>
      </c>
      <c r="Z30" s="56" t="str">
        <f t="shared" si="12"/>
        <v/>
      </c>
      <c r="AA30" s="56" t="str">
        <f t="shared" si="13"/>
        <v/>
      </c>
      <c r="AB30" s="56" t="str">
        <f t="shared" si="14"/>
        <v/>
      </c>
      <c r="AC30" s="56" t="str">
        <f t="shared" si="15"/>
        <v/>
      </c>
      <c r="AD30" s="56" t="str">
        <f t="shared" si="16"/>
        <v/>
      </c>
      <c r="AE30" s="40" t="s">
        <v>152</v>
      </c>
      <c r="AF30" s="40" t="s">
        <v>153</v>
      </c>
      <c r="AG30" s="40" t="s">
        <v>154</v>
      </c>
      <c r="AH30" s="56" t="str">
        <f t="shared" si="0"/>
        <v/>
      </c>
      <c r="AI30" s="54"/>
      <c r="AJ30" s="54"/>
      <c r="AK30" s="54">
        <v>22</v>
      </c>
      <c r="AL30" s="54" t="s">
        <v>118</v>
      </c>
      <c r="AM30" s="54" t="s">
        <v>119</v>
      </c>
    </row>
    <row r="31" spans="1:39">
      <c r="A31" s="45" t="str" cm="1">
        <f t="array" ref="A31">IF(H31="PROJECT", CHAR(10) &amp; "- " &amp; _xlfn.TEXTJOIN(CHAR(10) &amp; "- ", TRUE, _xlfn._xlws.FILTER($I$9:$I$1000, ($B$9:$B$1000=B31) * ($H$9:$H$1000="Topic"))), "")</f>
        <v/>
      </c>
      <c r="B31" s="45">
        <f t="shared" si="1"/>
        <v>3</v>
      </c>
      <c r="C31" s="95">
        <v>8</v>
      </c>
      <c r="D31" s="46">
        <v>4</v>
      </c>
      <c r="E31" s="58" t="s">
        <v>46</v>
      </c>
      <c r="F31" s="48">
        <v>23</v>
      </c>
      <c r="G31" s="49" t="s">
        <v>47</v>
      </c>
      <c r="H31" s="49" t="s">
        <v>48</v>
      </c>
      <c r="I31" s="50" t="s">
        <v>823</v>
      </c>
      <c r="J31" s="51" t="s">
        <v>824</v>
      </c>
      <c r="K31" s="129" t="str">
        <f t="shared" si="2"/>
        <v xml:space="preserve">[ROLE] Friendly tutor specializing in Python | [TOPIC] Filter Pandas DataFrames by creating and applying single-condition boolean masks to isolate and extract rows that meet a specific logical criterion. | [LEVEL] Beginner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#23 | Stage 1 📖 Practice | Python - Pandas | 📊 Level: Beginner | 🌐 Coding5s.com
**Concept:** Basic Filtering: Single Condition Boolean Masks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1"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Filter Pandas DataFrames by creating and applying single-condition boolean masks to isolate and extract rows that meet a specific logical criterion.. Topic details: Basic Filtering: Single Condition Boolean Masks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#23 | Practice | Python - Pandas | 📊 Level: Beginner
**Topic:** Filter Pandas DataFrames by creating and applying single-condition boolean masks to isolate and extract rows that meet a specific logical criterion.
---
 | [FOOTER RULE - STRICT] End your response with: '--- ⚡ *Coding5s Mentor System — Eliminating Epistemic Debt*' | </v>
      </c>
      <c r="M31" s="53">
        <v>0</v>
      </c>
      <c r="N31" s="102" t="str">
        <f t="shared" si="4"/>
        <v>[ROLE] Careless Python Developer | [TASK] Generate debugging challenges in Python | | [TOPIC] Filter Pandas DataFrames by creating and applying single-condition boolean masks to isolate and extract rows that meet a specific logical criterion. | | [LEVEL] Beginner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#23 | Stage 2 🐛 Debug | Python - Pandas | 📊 Level: Beginner | 🌐 Coding5s.com
Concept: Basic Filtering: Single Condition Boolean Masks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1"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Filter Pandas DataFrames by creating and applying single-condition boolean masks to isolate and extract rows that meet a specific logical criterion.. Topic details: Basic Filtering: Single Condition Boolean Masks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#23 | Debug | Python - Pandas | 📊 Level: Beginner
**Topic:** Filter Pandas DataFrames by creating and applying single-condition boolean masks to isolate and extract rows that meet a specific logical criterion.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1" s="53">
        <v>0</v>
      </c>
      <c r="Q31" s="102" t="str">
        <f t="shared" si="6"/>
        <v>[ROLE] Tech Lead | [TASK] Assign incomplete Python script challenges | [TOPIC] Filter Pandas DataFrames by creating and applying single-condition boolean masks to isolate and extract rows that meet a specific logical criterion. | [LEVEL] Beginner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#23 | Stage 3 🧩 Complete | Python - Pandas | 📊 Level: Beginner | 🌐 Coding5s.com
**Concept:** Basic Filtering: Single Condition Boolean Masks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Filter Pandas DataFrames by creating and applying single-condition boolean masks to isolate and extract rows that meet a specific logical criterion..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1"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Filter Pandas DataFrames by creating and applying single-condition boolean masks to isolate and extract rows that meet a specific logical criterion.. Topic details: Basic Filtering: Single Condition Boolean Masks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#23 | Complete | Python - Pandas | 📊 Level: Beginner
**Topic:** Filter Pandas DataFrames by creating and applying single-condition boolean masks to isolate and extract rows that meet a specific logical criterion.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1" s="53">
        <v>0</v>
      </c>
      <c r="T31" s="102" t="str">
        <f t="shared" si="8"/>
        <v>[ROLE] Tech Lead | [TASK] Provide intentionally messy but functional code for learning debugging and improvement | [TOPIC] Filter Pandas DataFrames by creating and applying single-condition boolean masks to isolate and extract rows that meet a specific logical criterion. | [LEVEL] Beginner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#23 | Stage 4 🧹 Refactor | Python - Pandas | 📊 Level: Beginner | 🌐 Coding5s.com
**Concept:** Basic Filtering: Single Condition Boolean Masks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1"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Filter Pandas DataFrames by creating and applying single-condition boolean masks to isolate and extract rows that meet a specific logical criterion.. Topic details: Basic Filtering: Single Condition Boolean Masks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#23 | Refactor | Python - Pandas | 📊 Level: Beginner
**Topic:** Filter Pandas DataFrames by creating and applying single-condition boolean masks to isolate and extract rows that meet a specific logical criterion.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1" s="53">
        <v>0</v>
      </c>
      <c r="W31" s="87" t="str">
        <f t="shared" si="10"/>
        <v>[ROLE] Tech Product Manager assigning a Python Jira Ticket | [TASK] Provide a guided implementation exercise with full solution for learning purposes | [TOPIC] Filter Pandas DataFrames by creating and applying single-condition boolean masks to isolate and extract rows that meet a specific logical criterion.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#23 | Stage 5 | Python - Pandas | 📊 Level: Beginner | 🌐 Coding5s.com
**Concept:** Basic Filtering: Single Condition Boolean Masks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1"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Filter Pandas DataFrames by creating and applying single-condition boolean masks to isolate and extract rows that meet a specific logical criterion.. Goal: Basic Filtering: Single Condition Boolean Masks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#23 | Extend | Python - Pandas | 📊 Level: Beginner
**Topic:** Filter Pandas DataFrames by creating and applying single-condition boolean masks to isolate and extract rows that meet a specific logical criterion.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1" s="53">
        <v>0</v>
      </c>
      <c r="Z31" s="56" t="str">
        <f t="shared" si="12"/>
        <v/>
      </c>
      <c r="AA31" s="56" t="str">
        <f t="shared" si="13"/>
        <v/>
      </c>
      <c r="AB31" s="56" t="str">
        <f t="shared" si="14"/>
        <v/>
      </c>
      <c r="AC31" s="56" t="str">
        <f t="shared" si="15"/>
        <v/>
      </c>
      <c r="AD31" s="56" t="str">
        <f t="shared" si="16"/>
        <v/>
      </c>
      <c r="AE31" s="40" t="s">
        <v>155</v>
      </c>
      <c r="AF31" s="40" t="s">
        <v>156</v>
      </c>
      <c r="AG31" s="40" t="s">
        <v>157</v>
      </c>
      <c r="AH31" s="56" t="str">
        <f t="shared" si="0"/>
        <v/>
      </c>
      <c r="AI31" s="54"/>
      <c r="AJ31" s="54"/>
      <c r="AK31" s="54">
        <v>23</v>
      </c>
      <c r="AL31" s="54" t="s">
        <v>123</v>
      </c>
      <c r="AM31" s="54" t="s">
        <v>124</v>
      </c>
    </row>
    <row r="32" spans="1:39">
      <c r="A32" s="45" t="str" cm="1">
        <f t="array" ref="A32">IF(H32="PROJECT", CHAR(10) &amp; "- " &amp; _xlfn.TEXTJOIN(CHAR(10) &amp; "- ", TRUE, _xlfn._xlws.FILTER($I$9:$I$1000, ($B$9:$B$1000=B32) * ($H$9:$H$1000="Topic"))), "")</f>
        <v/>
      </c>
      <c r="B32" s="45">
        <f t="shared" si="1"/>
        <v>3</v>
      </c>
      <c r="C32" s="95">
        <v>10</v>
      </c>
      <c r="D32" s="57">
        <v>4</v>
      </c>
      <c r="E32" s="58" t="s">
        <v>46</v>
      </c>
      <c r="F32" s="59">
        <v>24</v>
      </c>
      <c r="G32" s="60" t="s">
        <v>47</v>
      </c>
      <c r="H32" s="60" t="s">
        <v>48</v>
      </c>
      <c r="I32" s="61" t="s">
        <v>825</v>
      </c>
      <c r="J32" s="62" t="s">
        <v>826</v>
      </c>
      <c r="K32" s="129" t="str">
        <f t="shared" si="2"/>
        <v xml:space="preserve">[ROLE] Friendly tutor specializing in Python | [TOPIC] Filtering DataFrames using Boolean indexing with multiple conditions combined via logical operators: &amp; (AND), | (OR), and ~ (NOT). Unlike Python's native and/or/not, pandas requires these operators with parentheses around each condition due to operator precedence. | [LEVEL] Beginner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#24 | Stage 1 📖 Practice | Python - Pandas | 📊 Level: Beginner | 🌐 Coding5s.com
**Concept:** Advanced Filtering: Multiple Logical Conditions (&amp;,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2"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Filtering DataFrames using Boolean indexing with multiple conditions combined via logical operators: &amp; (AND), | (OR), and ~ (NOT). Unlike Python's native and/or/not, pandas requires these operators with parentheses around each condition due to operator precedence.. Topic details: Advanced Filtering: Multiple Logical Conditions (&amp;,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#24 | Practice | Python - Pandas | 📊 Level: Beginner
**Topic:** Filtering DataFrames using Boolean indexing with multiple conditions combined via logical operators: &amp; (AND), | (OR), and ~ (NOT). Unlike Python's native and/or/not, pandas requires these operators with parentheses around each condition due to operator precedence.
---
 | [FOOTER RULE - STRICT] End your response with: '--- ⚡ *Coding5s Mentor System — Eliminating Epistemic Debt*' | </v>
      </c>
      <c r="M32" s="52">
        <v>0</v>
      </c>
      <c r="N32" s="102" t="str">
        <f t="shared" si="4"/>
        <v>[ROLE] Careless Python Developer | [TASK] Generate debugging challenges in Python | | [TOPIC] Filtering DataFrames using Boolean indexing with multiple conditions combined via logical operators: &amp; (AND), | (OR), and ~ (NOT). Unlike Python's native and/or/not, pandas requires these operators with parentheses around each condition due to operator precedence. | | [LEVEL] Beginner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#24 | Stage 2 🐛 Debug | Python - Pandas | 📊 Level: Beginner | 🌐 Coding5s.com
Concept: Advanced Filtering: Multiple Logical Conditions (&amp;,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2"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Filtering DataFrames using Boolean indexing with multiple conditions combined via logical operators: &amp; (AND), | (OR), and ~ (NOT). Unlike Python's native and/or/not, pandas requires these operators with parentheses around each condition due to operator precedence.. Topic details: Advanced Filtering: Multiple Logical Conditions (&amp;,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#24 | Debug | Python - Pandas | 📊 Level: Beginner
**Topic:** Filtering DataFrames using Boolean indexing with multiple conditions combined via logical operators: &amp; (AND), | (OR), and ~ (NOT). Unlike Python's native and/or/not, pandas requires these operators with parentheses around each condition due to operator precedence.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2" s="52">
        <v>0</v>
      </c>
      <c r="Q32" s="102" t="str">
        <f t="shared" si="6"/>
        <v>[ROLE] Tech Lead | [TASK] Assign incomplete Python script challenges | [TOPIC] Filtering DataFrames using Boolean indexing with multiple conditions combined via logical operators: &amp; (AND), | (OR), and ~ (NOT). Unlike Python's native and/or/not, pandas requires these operators with parentheses around each condition due to operator precedence. | [LEVEL] Beginner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#24 | Stage 3 🧩 Complete | Python - Pandas | 📊 Level: Beginner | 🌐 Coding5s.com
**Concept:** Advanced Filtering: Multiple Logical Conditions (&amp;,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Filtering DataFrames using Boolean indexing with multiple conditions combined via logical operators: &amp; (AND), | (OR), and ~ (NOT). Unlike Python's native and/or/not, pandas requires these operators with parentheses around each condition due to operator precedence..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2"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Filtering DataFrames using Boolean indexing with multiple conditions combined via logical operators: &amp; (AND), | (OR), and ~ (NOT). Unlike Python's native and/or/not, pandas requires these operators with parentheses around each condition due to operator precedence.. Topic details: Advanced Filtering: Multiple Logical Conditions (&amp;,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#24 | Complete | Python - Pandas | 📊 Level: Beginner
**Topic:** Filtering DataFrames using Boolean indexing with multiple conditions combined via logical operators: &amp; (AND), | (OR), and ~ (NOT). Unlike Python's native and/or/not, pandas requires these operators with parentheses around each condition due to operator precedence.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2" s="52">
        <v>0</v>
      </c>
      <c r="T32" s="102" t="str">
        <f t="shared" si="8"/>
        <v>[ROLE] Tech Lead | [TASK] Provide intentionally messy but functional code for learning debugging and improvement | [TOPIC] Filtering DataFrames using Boolean indexing with multiple conditions combined via logical operators: &amp; (AND), | (OR), and ~ (NOT). Unlike Python's native and/or/not, pandas requires these operators with parentheses around each condition due to operator precedence. | [LEVEL] Beginner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#24 | Stage 4 🧹 Refactor | Python - Pandas | 📊 Level: Beginner | 🌐 Coding5s.com
**Concept:** Advanced Filtering: Multiple Logical Conditions (&amp;,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2"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Filtering DataFrames using Boolean indexing with multiple conditions combined via logical operators: &amp; (AND), | (OR), and ~ (NOT). Unlike Python's native and/or/not, pandas requires these operators with parentheses around each condition due to operator precedence.. Topic details: Advanced Filtering: Multiple Logical Conditions (&amp;,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#24 | Refactor | Python - Pandas | 📊 Level: Beginner
**Topic:** Filtering DataFrames using Boolean indexing with multiple conditions combined via logical operators: &amp; (AND), | (OR), and ~ (NOT). Unlike Python's native and/or/not, pandas requires these operators with parentheses around each condition due to operator precedence.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2" s="52">
        <v>0</v>
      </c>
      <c r="W32" s="87" t="str">
        <f t="shared" si="10"/>
        <v>[ROLE] Tech Product Manager assigning a Python Jira Ticket | [TASK] Provide a guided implementation exercise with full solution for learning purposes | [TOPIC] Filtering DataFrames using Boolean indexing with multiple conditions combined via logical operators: &amp; (AND), | (OR), and ~ (NOT). Unlike Python's native and/or/not, pandas requires these operators with parentheses around each condition due to operator precedence.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#24 | Stage 5 | Python - Pandas | 📊 Level: Beginner | 🌐 Coding5s.com
**Concept:** Advanced Filtering: Multiple Logical Conditions (&amp;,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2"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Filtering DataFrames using Boolean indexing with multiple conditions combined via logical operators: &amp; (AND), | (OR), and ~ (NOT). Unlike Python's native and/or/not, pandas requires these operators with parentheses around each condition due to operator precedence.. Goal: Advanced Filtering: Multiple Logical Conditions (&amp;,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#24 | Extend | Python - Pandas | 📊 Level: Beginner
**Topic:** Filtering DataFrames using Boolean indexing with multiple conditions combined via logical operators: &amp; (AND), | (OR), and ~ (NOT). Unlike Python's native and/or/not, pandas requires these operators with parentheses around each condition due to operator precedence.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2" s="52">
        <v>0</v>
      </c>
      <c r="Z32" s="56" t="str">
        <f t="shared" si="12"/>
        <v/>
      </c>
      <c r="AA32" s="56" t="str">
        <f t="shared" si="13"/>
        <v/>
      </c>
      <c r="AB32" s="56" t="str">
        <f t="shared" si="14"/>
        <v/>
      </c>
      <c r="AC32" s="56" t="str">
        <f t="shared" si="15"/>
        <v/>
      </c>
      <c r="AD32" s="56" t="str">
        <f t="shared" si="16"/>
        <v/>
      </c>
      <c r="AE32" s="40"/>
      <c r="AF32" s="40"/>
      <c r="AG32" s="40"/>
      <c r="AH32" s="56" t="str">
        <f t="shared" si="0"/>
        <v/>
      </c>
      <c r="AI32" s="54"/>
      <c r="AJ32" s="54"/>
      <c r="AK32" s="54">
        <v>24</v>
      </c>
      <c r="AL32" s="54" t="s">
        <v>128</v>
      </c>
      <c r="AM32" s="54" t="s">
        <v>129</v>
      </c>
    </row>
    <row r="33" spans="1:39">
      <c r="A33" s="45" t="str" cm="1">
        <f t="array" ref="A33">IF(H33="PROJECT", CHAR(10) &amp; "- " &amp; _xlfn.TEXTJOIN(CHAR(10) &amp; "- ", TRUE, _xlfn._xlws.FILTER($I$9:$I$1000, ($B$9:$B$1000=B33) * ($H$9:$H$1000="Topic"))), "")</f>
        <v/>
      </c>
      <c r="B33" s="45">
        <f t="shared" si="1"/>
        <v>3</v>
      </c>
      <c r="C33" s="95">
        <v>10</v>
      </c>
      <c r="D33" s="46">
        <v>4</v>
      </c>
      <c r="E33" s="58" t="s">
        <v>46</v>
      </c>
      <c r="F33" s="48">
        <v>25</v>
      </c>
      <c r="G33" s="49" t="s">
        <v>47</v>
      </c>
      <c r="H33" s="49" t="s">
        <v>48</v>
      </c>
      <c r="I33" s="50" t="s">
        <v>827</v>
      </c>
      <c r="J33" s="51" t="s">
        <v>828</v>
      </c>
      <c r="K33" s="129" t="str">
        <f t="shared" si="2"/>
        <v xml:space="preserve">[ROLE] Friendly tutor specializing in Python | [TOPIC] Filter Pandas DataFrames efficiently by applying the between and isin methods to check for specific numerical ranges and categorical list membership. | [LEVEL] Beginner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#25 | Stage 1 📖 Practice | Python - Pandas | 📊 Level: Beginner | 🌐 Coding5s.com
**Concept:** Utility Filtering: Range and Membership (between, isin)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3"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Filter Pandas DataFrames efficiently by applying the between and isin methods to check for specific numerical ranges and categorical list membership.. Topic details: Utility Filtering: Range and Membership (between, isin)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#25 | Practice | Python - Pandas | 📊 Level: Beginner
**Topic:** Filter Pandas DataFrames efficiently by applying the between and isin methods to check for specific numerical ranges and categorical list membership.
---
 | [FOOTER RULE - STRICT] End your response with: '--- ⚡ *Coding5s Mentor System — Eliminating Epistemic Debt*' | </v>
      </c>
      <c r="M33" s="53">
        <v>0</v>
      </c>
      <c r="N33" s="102" t="str">
        <f t="shared" si="4"/>
        <v>[ROLE] Careless Python Developer | [TASK] Generate debugging challenges in Python | | [TOPIC] Filter Pandas DataFrames efficiently by applying the between and isin methods to check for specific numerical ranges and categorical list membership. | | [LEVEL] Beginner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#25 | Stage 2 🐛 Debug | Python - Pandas | 📊 Level: Beginner | 🌐 Coding5s.com
Concept: Utility Filtering: Range and Membership (between, isin)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3"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Filter Pandas DataFrames efficiently by applying the between and isin methods to check for specific numerical ranges and categorical list membership.. Topic details: Utility Filtering: Range and Membership (between, isin)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#25 | Debug | Python - Pandas | 📊 Level: Beginner
**Topic:** Filter Pandas DataFrames efficiently by applying the between and isin methods to check for specific numerical ranges and categorical list membership.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3" s="53">
        <v>0</v>
      </c>
      <c r="Q33" s="102" t="str">
        <f t="shared" si="6"/>
        <v>[ROLE] Tech Lead | [TASK] Assign incomplete Python script challenges | [TOPIC] Filter Pandas DataFrames efficiently by applying the between and isin methods to check for specific numerical ranges and categorical list membership. | [LEVEL] Beginner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#25 | Stage 3 🧩 Complete | Python - Pandas | 📊 Level: Beginner | 🌐 Coding5s.com
**Concept:** Utility Filtering: Range and Membership (between, isin)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Filter Pandas DataFrames efficiently by applying the between and isin methods to check for specific numerical ranges and categorical list membership..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3"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Filter Pandas DataFrames efficiently by applying the between and isin methods to check for specific numerical ranges and categorical list membership.. Topic details: Utility Filtering: Range and Membership (between, isin)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#25 | Complete | Python - Pandas | 📊 Level: Beginner
**Topic:** Filter Pandas DataFrames efficiently by applying the between and isin methods to check for specific numerical ranges and categorical list membership.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3" s="53">
        <v>0</v>
      </c>
      <c r="T33" s="102" t="str">
        <f t="shared" si="8"/>
        <v>[ROLE] Tech Lead | [TASK] Provide intentionally messy but functional code for learning debugging and improvement | [TOPIC] Filter Pandas DataFrames efficiently by applying the between and isin methods to check for specific numerical ranges and categorical list membership. | [LEVEL] Beginner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#25 | Stage 4 🧹 Refactor | Python - Pandas | 📊 Level: Beginner | 🌐 Coding5s.com
**Concept:** Utility Filtering: Range and Membership (between, isin)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3"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Filter Pandas DataFrames efficiently by applying the between and isin methods to check for specific numerical ranges and categorical list membership.. Topic details: Utility Filtering: Range and Membership (between, isin)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#25 | Refactor | Python - Pandas | 📊 Level: Beginner
**Topic:** Filter Pandas DataFrames efficiently by applying the between and isin methods to check for specific numerical ranges and categorical list membership.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3" s="53">
        <v>0</v>
      </c>
      <c r="W33" s="87" t="str">
        <f t="shared" si="10"/>
        <v>[ROLE] Tech Product Manager assigning a Python Jira Ticket | [TASK] Provide a guided implementation exercise with full solution for learning purposes | [TOPIC] Filter Pandas DataFrames efficiently by applying the between and isin methods to check for specific numerical ranges and categorical list membership.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#25 | Stage 5 | Python - Pandas | 📊 Level: Beginner | 🌐 Coding5s.com
**Concept:** Utility Filtering: Range and Membership (between, isin)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3"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Filter Pandas DataFrames efficiently by applying the between and isin methods to check for specific numerical ranges and categorical list membership.. Goal: Utility Filtering: Range and Membership (between, isin)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#25 | Extend | Python - Pandas | 📊 Level: Beginner
**Topic:** Filter Pandas DataFrames efficiently by applying the between and isin methods to check for specific numerical ranges and categorical list membership.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3" s="53">
        <v>0</v>
      </c>
      <c r="Z33" s="56" t="str">
        <f t="shared" si="12"/>
        <v/>
      </c>
      <c r="AA33" s="56" t="str">
        <f t="shared" si="13"/>
        <v/>
      </c>
      <c r="AB33" s="56" t="str">
        <f t="shared" si="14"/>
        <v/>
      </c>
      <c r="AC33" s="56" t="str">
        <f t="shared" si="15"/>
        <v/>
      </c>
      <c r="AD33" s="56" t="str">
        <f t="shared" si="16"/>
        <v/>
      </c>
      <c r="AE33" s="40"/>
      <c r="AF33" s="40"/>
      <c r="AG33" s="40"/>
      <c r="AH33" s="56" t="str">
        <f t="shared" si="0"/>
        <v/>
      </c>
      <c r="AI33" s="54"/>
      <c r="AJ33" s="54"/>
      <c r="AK33" s="54">
        <v>25</v>
      </c>
      <c r="AL33" s="54" t="s">
        <v>133</v>
      </c>
      <c r="AM33" s="54" t="s">
        <v>134</v>
      </c>
    </row>
    <row r="34" spans="1:39">
      <c r="A34" s="45" t="str" cm="1">
        <f t="array" ref="A34">IF(H34="PROJECT", CHAR(10) &amp; "- " &amp; _xlfn.TEXTJOIN(CHAR(10) &amp; "- ", TRUE, _xlfn._xlws.FILTER($I$9:$I$1000, ($B$9:$B$1000=B34) * ($H$9:$H$1000="Topic"))), "")</f>
        <v xml:space="preserve">
- Reduce Pandas DataFrame dimensions by executing the drop method to permanently or temporarily remove unnecessary rows or columns to streamline the dataset.
- Improve data readability by utilizing the rename method to alter column headers and row index labels within a Pandas DataFrame mapping.
- Reorganize Pandas DataFrame structures by utilizing set_index to designate a specific column as the new index and reset_index to restore the default integer-based index.
- Filter Pandas DataFrames by creating and applying single-condition boolean masks to isolate and extract rows that meet a specific logical criterion.
- Filtering DataFrames using Boolean indexing with multiple conditions combined via logical operators: &amp; (AND), | (OR), and ~ (NOT). Unlike Python's native and/or/not, pandas requires these operators with parentheses around each condition due to operator precedence.
- Filter Pandas DataFrames efficiently by applying the between and isin methods to check for specific numerical ranges and categorical list membership.</v>
      </c>
      <c r="B34" s="45">
        <f t="shared" si="1"/>
        <v>3</v>
      </c>
      <c r="C34" s="95" t="s">
        <v>798</v>
      </c>
      <c r="D34" s="57">
        <v>0</v>
      </c>
      <c r="E34" s="58" t="s">
        <v>779</v>
      </c>
      <c r="F34" s="59">
        <v>26</v>
      </c>
      <c r="G34" s="60" t="s">
        <v>47</v>
      </c>
      <c r="H34" s="60" t="s">
        <v>77</v>
      </c>
      <c r="I34" s="61" t="s">
        <v>829</v>
      </c>
      <c r="J34" s="62" t="s">
        <v>830</v>
      </c>
      <c r="K34" s="129" t="str">
        <f t="shared" si="2"/>
        <v>[TASK] Teach through a practical Python - Pandas project following the micro-learning methodology, acting as a supportive tutor, creating a project about  Build a customer segmentation tool that takes a user database as input, filters the data based on complex logical membership criteria using Pandas, and outputs an accurately indexed subset file. | [TOPICS USED] 
- Reduce Pandas DataFrame dimensions by executing the drop method to permanently or temporarily remove unnecessary rows or columns to streamline the dataset.
- Improve data readability by utilizing the rename method to alter column headers and row index labels within a Pandas DataFrame mapping.
- Reorganize Pandas DataFrame structures by utilizing set_index to designate a specific column as the new index and reset_index to restore the default integer-based index.
- Filter Pandas DataFrames by creating and applying single-condition boolean masks to isolate and extract rows that meet a specific logical criterion.
- Filtering DataFrames using Boolean indexing with multiple conditions combined via logical operators: &amp; (AND), | (OR), and ~ (NOT). Unlike Python's native and/or/not, pandas requires these operators with parentheses around each condition due to operator precedence.
- Filter Pandas DataFrames efficiently by applying the between and isin methods to check for specific numerical ranges and categorical list membership. | [LEVEL] Beginner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#26 | Stage 1 | Python - Pandas | 📊 Level: Beginner | 🌐 Coding5s.com
**Project:** Project 3: Conditional Data Extraction and Index Reorganization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34"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customer segmentation tool that takes a user database as input, filters the data based on complex logical membership criteria using Pandas, and outputs an accurately indexed subset file.. Topics applied in this project: 
- Reduce Pandas DataFrame dimensions by executing the drop method to permanently or temporarily remove unnecessary rows or columns to streamline the dataset.
- Improve data readability by utilizing the rename method to alter column headers and row index labels within a Pandas DataFrame mapping.
- Reorganize Pandas DataFrame structures by utilizing set_index to designate a specific column as the new index and reset_index to restore the default integer-based index.
- Filter Pandas DataFrames by creating and applying single-condition boolean masks to isolate and extract rows that meet a specific logical criterion.
- Filtering DataFrames using Boolean indexing with multiple conditions combined via logical operators: &amp; (AND), | (OR), and ~ (NOT). Unlike Python's native and/or/not, pandas requires these operators with parentheses around each condition due to operator precedence.
- Filter Pandas DataFrames efficiently by applying the between and isin methods to check for specific numerical ranges and categorical list membership.. Project objective: Project 3: Conditional Data Extraction and Index Reorganization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#26 | Practice | Python - Pandas | 📊 Level: Beginner
**Project:** Build a customer segmentation tool that takes a user database as input, filters the data based on complex logical membership criteria using Pandas, and outputs an accurately indexed subset file.
---
 | [FOOTER RULE - STRICT] End your response with: '--- ⚡ *Coding5s Mentor System — Eliminating Epistemic Debt*' | </v>
      </c>
      <c r="M34" s="52">
        <v>0</v>
      </c>
      <c r="N34" s="102" t="str">
        <f t="shared" si="4"/>
        <v>[ROLE] Careless Python Developer | [TASK] Generate debugging project in Python | [PROJECT] Build a customer segmentation tool that takes a user database as input, filters the data based on complex logical membership criteria using Pandas, and outputs an accurately indexed subset file. | [TOPICS USED] 
- Reduce Pandas DataFrame dimensions by executing the drop method to permanently or temporarily remove unnecessary rows or columns to streamline the dataset.
- Improve data readability by utilizing the rename method to alter column headers and row index labels within a Pandas DataFrame mapping.
- Reorganize Pandas DataFrame structures by utilizing set_index to designate a specific column as the new index and reset_index to restore the default integer-based index.
- Filter Pandas DataFrames by creating and applying single-condition boolean masks to isolate and extract rows that meet a specific logical criterion.
- Filtering DataFrames using Boolean indexing with multiple conditions combined via logical operators: &amp; (AND), | (OR), and ~ (NOT). Unlike Python's native and/or/not, pandas requires these operators with parentheses around each condition due to operator precedence.
- Filter Pandas DataFrames efficiently by applying the between and isin methods to check for specific numerical ranges and categorical list membership. | [LEVEL] Beginner | [OUTPUT] Only header, dataset summary or statement (if any), email intro, objective, expected output, broken code, and footer | [HEADER RULE - STRICT] You MUST start your entire response EXACTLY with this markdown block (do not print anything before it):
### 🚀 Project #26 | Stage 2 | Python - Pandas | 📊 Level: Beginner | 🌐 Coding5s.com
Project: Project 3: Conditional Data Extraction and Index Reorganization
---
 | [LIBRARY BEING LEARNED] Pandas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34"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customer segmentation tool that takes a user database as input, filters the data based on complex logical membership criteria using Pandas, and outputs an accurately indexed subset file.. Topics involved: 
- Reduce Pandas DataFrame dimensions by executing the drop method to permanently or temporarily remove unnecessary rows or columns to streamline the dataset.
- Improve data readability by utilizing the rename method to alter column headers and row index labels within a Pandas DataFrame mapping.
- Reorganize Pandas DataFrame structures by utilizing set_index to designate a specific column as the new index and reset_index to restore the default integer-based index.
- Filter Pandas DataFrames by creating and applying single-condition boolean masks to isolate and extract rows that meet a specific logical criterion.
- Filtering DataFrames using Boolean indexing with multiple conditions combined via logical operators: &amp; (AND), | (OR), and ~ (NOT). Unlike Python's native and/or/not, pandas requires these operators with parentheses around each condition due to operator precedence.
- Filter Pandas DataFrames efficiently by applying the between and isin methods to check for specific numerical ranges and categorical list membership.. Project objective: Project 3: Conditional Data Extraction and Index Reorganization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#26 | Debug | Python - Pandas | 📊 Level: Beginner
**Project:** Build a customer segmentation tool that takes a user database as input, filters the data based on complex logical membership criteria using Pandas, and outputs an accurately indexed subset file.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4" s="52">
        <v>0</v>
      </c>
      <c r="Q34" s="102" t="str">
        <f t="shared" si="6"/>
        <v>[ROLE] Tech Lead | [TASK] Assign incomplete project script | [PROJECT] Build a customer segmentation tool that takes a user database as input, filters the data based on complex logical membership criteria using Pandas, and outputs an accurately indexed subset file. | [TOPICS USED] 
- Reduce Pandas DataFrame dimensions by executing the drop method to permanently or temporarily remove unnecessary rows or columns to streamline the dataset.
- Improve data readability by utilizing the rename method to alter column headers and row index labels within a Pandas DataFrame mapping.
- Reorganize Pandas DataFrame structures by utilizing set_index to designate a specific column as the new index and reset_index to restore the default integer-based index.
- Filter Pandas DataFrames by creating and applying single-condition boolean masks to isolate and extract rows that meet a specific logical criterion.
- Filtering DataFrames using Boolean indexing with multiple conditions combined via logical operators: &amp; (AND), | (OR), and ~ (NOT). Unlike Python's native and/or/not, pandas requires these operators with parentheses around each condition due to operator precedence.
- Filter Pandas DataFrames efficiently by applying the between and isin methods to check for specific numerical ranges and categorical list membership. | [LEVEL] Beginner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#26 | Stage 3 | Python - Pandas | 📊 Level: Beginner | 🌐 Coding5s.com
**Project:** Project 3: Conditional Data Extraction and Index Reorganization
---
 | [EXTERNAL_PACKAGE_PROTOCOL] Require standard pip tooling and requirements.txt file for external dependencies when applicable. | [CHALLENGE_CONSTRAINTS_POLICY] MUST be between 25–40 lines of EXECUTABLE base Python code (STRICT: Do NOT count comments or # TODO blocks). 25–40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34"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customer segmentation tool that takes a user database as input, filters the data based on complex logical membership criteria using Pandas, and outputs an accurately indexed subset file.. Topics involved: 
- Reduce Pandas DataFrame dimensions by executing the drop method to permanently or temporarily remove unnecessary rows or columns to streamline the dataset.
- Improve data readability by utilizing the rename method to alter column headers and row index labels within a Pandas DataFrame mapping.
- Reorganize Pandas DataFrame structures by utilizing set_index to designate a specific column as the new index and reset_index to restore the default integer-based index.
- Filter Pandas DataFrames by creating and applying single-condition boolean masks to isolate and extract rows that meet a specific logical criterion.
- Filtering DataFrames using Boolean indexing with multiple conditions combined via logical operators: &amp; (AND), | (OR), and ~ (NOT). Unlike Python's native and/or/not, pandas requires these operators with parentheses around each condition due to operator precedence.
- Filter Pandas DataFrames efficiently by applying the between and isin methods to check for specific numerical ranges and categorical list membership.. Project objective: Project 3: Conditional Data Extraction and Index Reorganization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#26 | Complete | Python - Pandas | 📊 Level: Beginner
**Project:** Build a customer segmentation tool that takes a user database as input, filters the data based on complex logical membership criteria using Pandas, and outputs an accurately indexed subset file.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4" s="52">
        <v>0</v>
      </c>
      <c r="T34" s="102" t="str">
        <f t="shared" si="8"/>
        <v>[ROLE] Tech Lead | [TASK] Provide a messy but functional project for refactoring | [PROJECT] Build a customer segmentation tool that takes a user database as input, filters the data based on complex logical membership criteria using Pandas, and outputs an accurately indexed subset file. | [TOPICS USED] 
- Reduce Pandas DataFrame dimensions by executing the drop method to permanently or temporarily remove unnecessary rows or columns to streamline the dataset.
- Improve data readability by utilizing the rename method to alter column headers and row index labels within a Pandas DataFrame mapping.
- Reorganize Pandas DataFrame structures by utilizing set_index to designate a specific column as the new index and reset_index to restore the default integer-based index.
- Filter Pandas DataFrames by creating and applying single-condition boolean masks to isolate and extract rows that meet a specific logical criterion.
- Filtering DataFrames using Boolean indexing with multiple conditions combined via logical operators: &amp; (AND), | (OR), and ~ (NOT). Unlike Python's native and/or/not, pandas requires these operators with parentheses around each condition due to operator precedence.
- Filter Pandas DataFrames efficiently by applying the between and isin methods to check for specific numerical ranges and categorical list membership. | [LEVEL] Beginner | [PERSONA RULE] Act as a Tech Lead. A junior wrote this working but messy code. Tone: professional but exhausted | [HEADER RULE - STRICT] You MUST start your entire response EXACTLY with this markdown block (do not print anything before it):
### 🚀 Project #26 | Stage 4 | Python - Pandas | 📊 Level: Beginner | 🌐 Coding5s.com
**Project:** Project 3: Conditional Data Extraction and Index Reorganization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34"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customer segmentation tool that takes a user database as input, filters the data based on complex logical membership criteria using Pandas, and outputs an accurately indexed subset file.. Topics involved: 
- Reduce Pandas DataFrame dimensions by executing the drop method to permanently or temporarily remove unnecessary rows or columns to streamline the dataset.
- Improve data readability by utilizing the rename method to alter column headers and row index labels within a Pandas DataFrame mapping.
- Reorganize Pandas DataFrame structures by utilizing set_index to designate a specific column as the new index and reset_index to restore the default integer-based index.
- Filter Pandas DataFrames by creating and applying single-condition boolean masks to isolate and extract rows that meet a specific logical criterion.
- Filtering DataFrames using Boolean indexing with multiple conditions combined via logical operators: &amp; (AND), | (OR), and ~ (NOT). Unlike Python's native and/or/not, pandas requires these operators with parentheses around each condition due to operator precedence.
- Filter Pandas DataFrames efficiently by applying the between and isin methods to check for specific numerical ranges and categorical list membership.. Project objective: Project 3: Conditional Data Extraction and Index Reorganization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#26 | Refactor | Python - Pandas | 📊 Level: Beginner
**Project:** Build a customer segmentation tool that takes a user database as input, filters the data based on complex logical membership criteria using Pandas, and outputs an accurately indexed subset file.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4" s="52">
        <v>0</v>
      </c>
      <c r="W34" s="87" t="str">
        <f t="shared" si="10"/>
        <v>[ROLE] Tech Product Manager assigning a Python Jira Ticket | [TASK] Provide a guided project implementation with full solution | [PROJECT] Build a customer segmentation tool that takes a user database as input, filters the data based on complex logical membership criteria using Pandas, and outputs an accurately indexed subset file. | [TOPICS USED] 
- Reduce Pandas DataFrame dimensions by executing the drop method to permanently or temporarily remove unnecessary rows or columns to streamline the dataset.
- Improve data readability by utilizing the rename method to alter column headers and row index labels within a Pandas DataFrame mapping.
- Reorganize Pandas DataFrame structures by utilizing set_index to designate a specific column as the new index and reset_index to restore the default integer-based index.
- Filter Pandas DataFrames by creating and applying single-condition boolean masks to isolate and extract rows that meet a specific logical criterion.
- Filtering DataFrames using Boolean indexing with multiple conditions combined via logical operators: &amp; (AND), | (OR), and ~ (NOT). Unlike Python's native and/or/not, pandas requires these operators with parentheses around each condition due to operator precedence.
- Filter Pandas DataFrames efficiently by applying the between and isin methods to check for specific numerical ranges and categorical list membership. | [LEVEL] Beginner | [PERSONA RULE] Act as a professional Tech Product Manager defining a project ticket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#26 | Stage 5 | Python - Pandas | 📊 Level: Beginner | 🌐 Coding5s.com
**Project:** Project 3: Conditional Data Extraction and Index Reorganization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34"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customer segmentation tool that takes a user database as input, filters the data based on complex logical membership criteria using Pandas, and outputs an accurately indexed subset file.. Topics integrated: 
- Reduce Pandas DataFrame dimensions by executing the drop method to permanently or temporarily remove unnecessary rows or columns to streamline the dataset.
- Improve data readability by utilizing the rename method to alter column headers and row index labels within a Pandas DataFrame mapping.
- Reorganize Pandas DataFrame structures by utilizing set_index to designate a specific column as the new index and reset_index to restore the default integer-based index.
- Filter Pandas DataFrames by creating and applying single-condition boolean masks to isolate and extract rows that meet a specific logical criterion.
- Filtering DataFrames using Boolean indexing with multiple conditions combined via logical operators: &amp; (AND), | (OR), and ~ (NOT). Unlike Python's native and/or/not, pandas requires these operators with parentheses around each condition due to operator precedence.
- Filter Pandas DataFrames efficiently by applying the between and isin methods to check for specific numerical ranges and categorical list membership.. Business Goal: Project 3: Conditional Data Extraction and Index Reorganization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#26 | Extend | Python - Pandas | 📊 Level: Beginner
**Project:** Build a customer segmentation tool that takes a user database as input, filters the data based on complex logical membership criteria using Pandas, and outputs an accurately indexed subset file.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4" s="52">
        <v>0</v>
      </c>
      <c r="Z34" s="56" t="str">
        <f t="shared" si="12"/>
        <v>[TASK] Teach through a practical Python - Pandas project following the micro-learning methodology, acting as a supportive tutor, creating a project about  Build a customer segmentation tool that takes a user database as input, filters the data based on complex logical membership criteria using Pandas, and outputs an accurately indexed subset file. | [TOPICS USED] 
- Reduce Pandas DataFrame dimensions by executing the drop method to permanently or temporarily remove unnecessary rows or columns to streamline the dataset.
- Improve data readability by utilizing the rename method to alter column headers and row index labels within a Pandas DataFrame mapping.
- Reorganize Pandas DataFrame structures by utilizing set_index to designate a specific column as the new index and reset_index to restore the default integer-based index.
- Filter Pandas DataFrames by creating and applying single-condition boolean masks to isolate and extract rows that meet a specific logical criterion.
- Filtering DataFrames using Boolean indexing with multiple conditions combined via logical operators: &amp; (AND), | (OR), and ~ (NOT). Unlike Python's native and/or/not, pandas requires these operators with parentheses around each condition due to operator precedence.
- Filter Pandas DataFrames efficiently by applying the between and isin methods to check for specific numerical ranges and categorical list membership. | [LEVEL] Beginner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#26 | Stage 1 | Python - Pandas | 📊 Level: Beginner | 🌐 Coding5s.com
**Project:** Project 3: Conditional Data Extraction and Index Reorganization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34" s="56" t="str">
        <f t="shared" si="13"/>
        <v>[ROLE] Careless Python Developer | [TASK] Generate debugging project in Python | [PROJECT] Build a customer segmentation tool that takes a user database as input, filters the data based on complex logical membership criteria using Pandas, and outputs an accurately indexed subset file. | [TOPICS USED] 
- Reduce Pandas DataFrame dimensions by executing the drop method to permanently or temporarily remove unnecessary rows or columns to streamline the dataset.
- Improve data readability by utilizing the rename method to alter column headers and row index labels within a Pandas DataFrame mapping.
- Reorganize Pandas DataFrame structures by utilizing set_index to designate a specific column as the new index and reset_index to restore the default integer-based index.
- Filter Pandas DataFrames by creating and applying single-condition boolean masks to isolate and extract rows that meet a specific logical criterion.
- Filtering DataFrames using Boolean indexing with multiple conditions combined via logical operators: &amp; (AND), | (OR), and ~ (NOT). Unlike Python's native and/or/not, pandas requires these operators with parentheses around each condition due to operator precedence.
- Filter Pandas DataFrames efficiently by applying the between and isin methods to check for specific numerical ranges and categorical list membership. | [LEVEL] Beginner | [OUTPUT] Only header, dataset summary or statement (if any), email intro, objective, expected output, broken code, and footer | [HEADER RULE - STRICT] You MUST start your entire response EXACTLY with this markdown block (do not print anything before it):
### 🚀 Project #26 | Stage 2 | Python - Pandas | 📊 Level: Beginner | 🌐 Coding5s.com
Project: Project 3: Conditional Data Extraction and Index Reorganization
---
 | [LIBRARY BEING LEARNED] Pandas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34" s="56" t="str">
        <f t="shared" si="14"/>
        <v>[ROLE] Tech Lead | [TASK] Assign incomplete project script | [PROJECT] Build a customer segmentation tool that takes a user database as input, filters the data based on complex logical membership criteria using Pandas, and outputs an accurately indexed subset file. | [TOPICS USED] 
- Reduce Pandas DataFrame dimensions by executing the drop method to permanently or temporarily remove unnecessary rows or columns to streamline the dataset.
- Improve data readability by utilizing the rename method to alter column headers and row index labels within a Pandas DataFrame mapping.
- Reorganize Pandas DataFrame structures by utilizing set_index to designate a specific column as the new index and reset_index to restore the default integer-based index.
- Filter Pandas DataFrames by creating and applying single-condition boolean masks to isolate and extract rows that meet a specific logical criterion.
- Filtering DataFrames using Boolean indexing with multiple conditions combined via logical operators: &amp; (AND), | (OR), and ~ (NOT). Unlike Python's native and/or/not, pandas requires these operators with parentheses around each condition due to operator precedence.
- Filter Pandas DataFrames efficiently by applying the between and isin methods to check for specific numerical ranges and categorical list membership. | [LEVEL] Beginner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#26 | Stage 3 | Python - Pandas | 📊 Level: Beginner | 🌐 Coding5s.com
**Project:** Project 3: Conditional Data Extraction and Index Reorganization
---
 | [EXTERNAL_PACKAGE_PROTOCOL] Require standard pip tooling and requirements.txt file for external dependencies when applicable. | [CHALLENGE_CONSTRAINTS_POLICY] MUST be between 25–40 lines of EXECUTABLE base Python code (STRICT: Do NOT count comments or # TODO blocks). 25–40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34" s="56" t="str">
        <f t="shared" si="15"/>
        <v>[ROLE] Tech Lead | [TASK] Provide a messy but functional project for refactoring | [PROJECT] Build a customer segmentation tool that takes a user database as input, filters the data based on complex logical membership criteria using Pandas, and outputs an accurately indexed subset file. | [TOPICS USED] 
- Reduce Pandas DataFrame dimensions by executing the drop method to permanently or temporarily remove unnecessary rows or columns to streamline the dataset.
- Improve data readability by utilizing the rename method to alter column headers and row index labels within a Pandas DataFrame mapping.
- Reorganize Pandas DataFrame structures by utilizing set_index to designate a specific column as the new index and reset_index to restore the default integer-based index.
- Filter Pandas DataFrames by creating and applying single-condition boolean masks to isolate and extract rows that meet a specific logical criterion.
- Filtering DataFrames using Boolean indexing with multiple conditions combined via logical operators: &amp; (AND), | (OR), and ~ (NOT). Unlike Python's native and/or/not, pandas requires these operators with parentheses around each condition due to operator precedence.
- Filter Pandas DataFrames efficiently by applying the between and isin methods to check for specific numerical ranges and categorical list membership. | [LEVEL] Beginner | [PERSONA RULE] Act as a Tech Lead. A junior wrote this working but messy code. Tone: professional but exhausted | [HEADER RULE - STRICT] You MUST start your entire response EXACTLY with this markdown block (do not print anything before it):
### 🚀 Project #26 | Stage 4 | Python - Pandas | 📊 Level: Beginner | 🌐 Coding5s.com
**Project:** Project 3: Conditional Data Extraction and Index Reorganization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34" s="56" t="str">
        <f t="shared" si="16"/>
        <v>[ROLE] Tech Product Manager assigning a Python Jira Ticket | [TASK] Provide a guided project implementation with full solution | [PROJECT] Build a customer segmentation tool that takes a user database as input, filters the data based on complex logical membership criteria using Pandas, and outputs an accurately indexed subset file. | [TOPICS USED] 
- Reduce Pandas DataFrame dimensions by executing the drop method to permanently or temporarily remove unnecessary rows or columns to streamline the dataset.
- Improve data readability by utilizing the rename method to alter column headers and row index labels within a Pandas DataFrame mapping.
- Reorganize Pandas DataFrame structures by utilizing set_index to designate a specific column as the new index and reset_index to restore the default integer-based index.
- Filter Pandas DataFrames by creating and applying single-condition boolean masks to isolate and extract rows that meet a specific logical criterion.
- Filtering DataFrames using Boolean indexing with multiple conditions combined via logical operators: &amp; (AND), | (OR), and ~ (NOT). Unlike Python's native and/or/not, pandas requires these operators with parentheses around each condition due to operator precedence.
- Filter Pandas DataFrames efficiently by applying the between and isin methods to check for specific numerical ranges and categorical list membership. | [LEVEL] Beginner | [PERSONA RULE] Act as a professional Tech Product Manager defining a project ticket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#26 | Stage 5 | Python - Pandas | 📊 Level: Beginner | 🌐 Coding5s.com
**Project:** Project 3: Conditional Data Extraction and Index Reorganization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34" s="40"/>
      <c r="AF34" s="40"/>
      <c r="AG34" s="40"/>
      <c r="AH34" s="56" t="str">
        <f t="shared" si="0"/>
        <v/>
      </c>
      <c r="AI34" s="54"/>
      <c r="AJ34" s="54"/>
      <c r="AK34" s="54">
        <v>26</v>
      </c>
      <c r="AL34" s="54" t="s">
        <v>138</v>
      </c>
      <c r="AM34" s="54" t="s">
        <v>139</v>
      </c>
    </row>
    <row r="35" spans="1:39">
      <c r="A35" s="45" t="str" cm="1">
        <f t="array" ref="A35">IF(H35="PROJECT", CHAR(10) &amp; "- " &amp; _xlfn.TEXTJOIN(CHAR(10) &amp; "- ", TRUE, _xlfn._xlws.FILTER($I$9:$I$1000, ($B$9:$B$1000=B35) * ($H$9:$H$1000="Topic"))), "")</f>
        <v/>
      </c>
      <c r="B35" s="45">
        <f t="shared" si="1"/>
        <v>4</v>
      </c>
      <c r="C35" s="95">
        <v>10</v>
      </c>
      <c r="D35" s="46">
        <v>4</v>
      </c>
      <c r="E35" s="58" t="s">
        <v>46</v>
      </c>
      <c r="F35" s="48">
        <v>27</v>
      </c>
      <c r="G35" s="49" t="s">
        <v>47</v>
      </c>
      <c r="H35" s="49" t="s">
        <v>48</v>
      </c>
      <c r="I35" s="50" t="s">
        <v>831</v>
      </c>
      <c r="J35" s="51" t="s">
        <v>832</v>
      </c>
      <c r="K35" s="129" t="str">
        <f t="shared" si="2"/>
        <v xml:space="preserve">[ROLE] Friendly tutor specializing in Python | [TOPIC] Filter Pandas DataFrames dynamically by passing string-based logical expressions into the query method for cleaner, highly readable filtering syntax. | [LEVEL] Beginner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#27 | Stage 1 📖 Practice | Python - Pandas | 📊 Level: Beginner | 🌐 Coding5s.com
**Concept:** String-Based Querying: The query Method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5"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Filter Pandas DataFrames dynamically by passing string-based logical expressions into the query method for cleaner, highly readable filtering syntax.. Topic details: String-Based Querying: The query Method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#27 | Practice | Python - Pandas | 📊 Level: Beginner
**Topic:** Filter Pandas DataFrames dynamically by passing string-based logical expressions into the query method for cleaner, highly readable filtering syntax.
---
 | [FOOTER RULE - STRICT] End your response with: '--- ⚡ *Coding5s Mentor System — Eliminating Epistemic Debt*' | </v>
      </c>
      <c r="M35" s="53">
        <v>0</v>
      </c>
      <c r="N35" s="102" t="str">
        <f t="shared" si="4"/>
        <v>[ROLE] Careless Python Developer | [TASK] Generate debugging challenges in Python | | [TOPIC] Filter Pandas DataFrames dynamically by passing string-based logical expressions into the query method for cleaner, highly readable filtering syntax. | | [LEVEL] Beginner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#27 | Stage 2 🐛 Debug | Python - Pandas | 📊 Level: Beginner | 🌐 Coding5s.com
Concept: String-Based Querying: The query Method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5"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Filter Pandas DataFrames dynamically by passing string-based logical expressions into the query method for cleaner, highly readable filtering syntax.. Topic details: String-Based Querying: The query Method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#27 | Debug | Python - Pandas | 📊 Level: Beginner
**Topic:** Filter Pandas DataFrames dynamically by passing string-based logical expressions into the query method for cleaner, highly readable filtering syntax.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5" s="53">
        <v>0</v>
      </c>
      <c r="Q35" s="102" t="str">
        <f t="shared" si="6"/>
        <v>[ROLE] Tech Lead | [TASK] Assign incomplete Python script challenges | [TOPIC] Filter Pandas DataFrames dynamically by passing string-based logical expressions into the query method for cleaner, highly readable filtering syntax. | [LEVEL] Beginner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#27 | Stage 3 🧩 Complete | Python - Pandas | 📊 Level: Beginner | 🌐 Coding5s.com
**Concept:** String-Based Querying: The query Method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Filter Pandas DataFrames dynamically by passing string-based logical expressions into the query method for cleaner, highly readable filtering syntax..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5"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Filter Pandas DataFrames dynamically by passing string-based logical expressions into the query method for cleaner, highly readable filtering syntax.. Topic details: String-Based Querying: The query Method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#27 | Complete | Python - Pandas | 📊 Level: Beginner
**Topic:** Filter Pandas DataFrames dynamically by passing string-based logical expressions into the query method for cleaner, highly readable filtering syntax.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5" s="53">
        <v>0</v>
      </c>
      <c r="T35" s="102" t="str">
        <f t="shared" si="8"/>
        <v>[ROLE] Tech Lead | [TASK] Provide intentionally messy but functional code for learning debugging and improvement | [TOPIC] Filter Pandas DataFrames dynamically by passing string-based logical expressions into the query method for cleaner, highly readable filtering syntax. | [LEVEL] Beginner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#27 | Stage 4 🧹 Refactor | Python - Pandas | 📊 Level: Beginner | 🌐 Coding5s.com
**Concept:** String-Based Querying: The query Method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5"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Filter Pandas DataFrames dynamically by passing string-based logical expressions into the query method for cleaner, highly readable filtering syntax.. Topic details: String-Based Querying: The query Method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#27 | Refactor | Python - Pandas | 📊 Level: Beginner
**Topic:** Filter Pandas DataFrames dynamically by passing string-based logical expressions into the query method for cleaner, highly readable filtering syntax.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5" s="53">
        <v>0</v>
      </c>
      <c r="W35" s="87" t="str">
        <f t="shared" si="10"/>
        <v>[ROLE] Tech Product Manager assigning a Python Jira Ticket | [TASK] Provide a guided implementation exercise with full solution for learning purposes | [TOPIC] Filter Pandas DataFrames dynamically by passing string-based logical expressions into the query method for cleaner, highly readable filtering syntax.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#27 | Stage 5 | Python - Pandas | 📊 Level: Beginner | 🌐 Coding5s.com
**Concept:** String-Based Querying: The query Method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5"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Filter Pandas DataFrames dynamically by passing string-based logical expressions into the query method for cleaner, highly readable filtering syntax.. Goal: String-Based Querying: The query Method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#27 | Extend | Python - Pandas | 📊 Level: Beginner
**Topic:** Filter Pandas DataFrames dynamically by passing string-based logical expressions into the query method for cleaner, highly readable filtering syntax.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5" s="53">
        <v>0</v>
      </c>
      <c r="Z35" s="56" t="str">
        <f t="shared" si="12"/>
        <v/>
      </c>
      <c r="AA35" s="56" t="str">
        <f t="shared" si="13"/>
        <v/>
      </c>
      <c r="AB35" s="56" t="str">
        <f t="shared" si="14"/>
        <v/>
      </c>
      <c r="AC35" s="56" t="str">
        <f t="shared" si="15"/>
        <v/>
      </c>
      <c r="AD35" s="56" t="str">
        <f t="shared" si="16"/>
        <v/>
      </c>
      <c r="AE35" s="40"/>
      <c r="AF35" s="40"/>
      <c r="AG35" s="40"/>
      <c r="AH35" s="56" t="str">
        <f t="shared" si="0"/>
        <v/>
      </c>
      <c r="AI35" s="54"/>
      <c r="AJ35" s="54"/>
      <c r="AK35" s="54">
        <v>27</v>
      </c>
      <c r="AL35" s="54" t="s">
        <v>143</v>
      </c>
      <c r="AM35" s="54" t="s">
        <v>144</v>
      </c>
    </row>
    <row r="36" spans="1:39">
      <c r="A36" s="45" t="str" cm="1">
        <f t="array" ref="A36">IF(H36="PROJECT", CHAR(10) &amp; "- " &amp; _xlfn.TEXTJOIN(CHAR(10) &amp; "- ", TRUE, _xlfn._xlws.FILTER($I$9:$I$1000, ($B$9:$B$1000=B36) * ($H$9:$H$1000="Topic"))), "")</f>
        <v/>
      </c>
      <c r="B36" s="45">
        <f t="shared" si="1"/>
        <v>4</v>
      </c>
      <c r="C36" s="95">
        <v>8</v>
      </c>
      <c r="D36" s="57">
        <v>3</v>
      </c>
      <c r="E36" s="58" t="s">
        <v>46</v>
      </c>
      <c r="F36" s="59">
        <v>28</v>
      </c>
      <c r="G36" s="60" t="s">
        <v>47</v>
      </c>
      <c r="H36" s="60" t="s">
        <v>48</v>
      </c>
      <c r="I36" s="61" t="s">
        <v>833</v>
      </c>
      <c r="J36" s="62" t="s">
        <v>834</v>
      </c>
      <c r="K36" s="129" t="str">
        <f t="shared" si="2"/>
        <v xml:space="preserve">[ROLE] Friendly tutor specializing in Python | [TOPIC] Identify incomplete records within a Pandas DataFrame by applying the isna and notna methods to generate boolean masks highlighting missing or null data points. | [LEVEL] Beginner | [COUNT] 3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#28 | Stage 1 📖 Practice | Python - Pandas | 📊 Level: Beginner | 🌐 Coding5s.com
**Concept:** Missing Data Detection: Boolean Flags (isna, notna)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6"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Identify incomplete records within a Pandas DataFrame by applying the isna and notna methods to generate boolean masks highlighting missing or null data points.. Topic details: Missing Data Detection: Boolean Flags (isna, notna)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#28 | Practice | Python - Pandas | 📊 Level: Beginner
**Topic:** Identify incomplete records within a Pandas DataFrame by applying the isna and notna methods to generate boolean masks highlighting missing or null data points.
---
 | [FOOTER RULE - STRICT] End your response with: '--- ⚡ *Coding5s Mentor System — Eliminating Epistemic Debt*' | </v>
      </c>
      <c r="M36" s="52">
        <v>0</v>
      </c>
      <c r="N36" s="102" t="str">
        <f t="shared" si="4"/>
        <v>[ROLE] Careless Python Developer | [TASK] Generate debugging challenges in Python | | [TOPIC] Identify incomplete records within a Pandas DataFrame by applying the isna and notna methods to generate boolean masks highlighting missing or null data points. | | [LEVEL] Beginner |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#28 | Stage 2 🐛 Debug | Python - Pandas | 📊 Level: Beginner | 🌐 Coding5s.com
Concept: Missing Data Detection: Boolean Flags (isna, notna)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6"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Identify incomplete records within a Pandas DataFrame by applying the isna and notna methods to generate boolean masks highlighting missing or null data points.. Topic details: Missing Data Detection: Boolean Flags (isna, notna)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#28 | Debug | Python - Pandas | 📊 Level: Beginner
**Topic:** Identify incomplete records within a Pandas DataFrame by applying the isna and notna methods to generate boolean masks highlighting missing or null data points.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6" s="52">
        <v>0</v>
      </c>
      <c r="Q36" s="102" t="str">
        <f t="shared" si="6"/>
        <v>[ROLE] Tech Lead | [TASK] Assign incomplete Python script challenges | [TOPIC] Identify incomplete records within a Pandas DataFrame by applying the isna and notna methods to generate boolean masks highlighting missing or null data points. | [LEVEL] Beginner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#28 | Stage 3 🧩 Complete | Python - Pandas | 📊 Level: Beginner | 🌐 Coding5s.com
**Concept:** Missing Data Detection: Boolean Flags (isna, notna)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Identify incomplete records within a Pandas DataFrame by applying the isna and notna methods to generate boolean masks highlighting missing or null data points..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6"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Identify incomplete records within a Pandas DataFrame by applying the isna and notna methods to generate boolean masks highlighting missing or null data points.. Topic details: Missing Data Detection: Boolean Flags (isna, notna)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#28 | Complete | Python - Pandas | 📊 Level: Beginner
**Topic:** Identify incomplete records within a Pandas DataFrame by applying the isna and notna methods to generate boolean masks highlighting missing or null data points.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6" s="52">
        <v>0</v>
      </c>
      <c r="T36" s="102" t="str">
        <f t="shared" si="8"/>
        <v>[ROLE] Tech Lead | [TASK] Provide intentionally messy but functional code for learning debugging and improvement | [TOPIC] Identify incomplete records within a Pandas DataFrame by applying the isna and notna methods to generate boolean masks highlighting missing or null data points. | [LEVEL] Beginner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#28 | Stage 4 🧹 Refactor | Python - Pandas | 📊 Level: Beginner | 🌐 Coding5s.com
**Concept:** Missing Data Detection: Boolean Flags (isna, notna)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6"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Identify incomplete records within a Pandas DataFrame by applying the isna and notna methods to generate boolean masks highlighting missing or null data points.. Topic details: Missing Data Detection: Boolean Flags (isna, notna)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#28 | Refactor | Python - Pandas | 📊 Level: Beginner
**Topic:** Identify incomplete records within a Pandas DataFrame by applying the isna and notna methods to generate boolean masks highlighting missing or null data points.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6" s="52">
        <v>0</v>
      </c>
      <c r="W36" s="87" t="str">
        <f t="shared" si="10"/>
        <v>[ROLE] Tech Product Manager assigning a Python Jira Ticket | [TASK] Provide a guided implementation exercise with full solution for learning purposes | [TOPIC] Identify incomplete records within a Pandas DataFrame by applying the isna and notna methods to generate boolean masks highlighting missing or null data points.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#28 | Stage 5 | Python - Pandas | 📊 Level: Beginner | 🌐 Coding5s.com
**Concept:** Missing Data Detection: Boolean Flags (isna, notna)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6"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Identify incomplete records within a Pandas DataFrame by applying the isna and notna methods to generate boolean masks highlighting missing or null data points.. Goal: Missing Data Detection: Boolean Flags (isna, notna)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#28 | Extend | Python - Pandas | 📊 Level: Beginner
**Topic:** Identify incomplete records within a Pandas DataFrame by applying the isna and notna methods to generate boolean masks highlighting missing or null data points.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6" s="52">
        <v>0</v>
      </c>
      <c r="Z36" s="56" t="str">
        <f t="shared" si="12"/>
        <v/>
      </c>
      <c r="AA36" s="56" t="str">
        <f t="shared" si="13"/>
        <v/>
      </c>
      <c r="AB36" s="56" t="str">
        <f t="shared" si="14"/>
        <v/>
      </c>
      <c r="AC36" s="56" t="str">
        <f t="shared" si="15"/>
        <v/>
      </c>
      <c r="AD36" s="56" t="str">
        <f t="shared" si="16"/>
        <v/>
      </c>
      <c r="AE36" s="40"/>
      <c r="AF36" s="40"/>
      <c r="AG36" s="40"/>
      <c r="AH36" s="56" t="str">
        <f t="shared" si="0"/>
        <v/>
      </c>
      <c r="AI36" s="54"/>
      <c r="AJ36" s="54"/>
      <c r="AK36" s="54">
        <v>28</v>
      </c>
      <c r="AL36" s="54" t="s">
        <v>146</v>
      </c>
      <c r="AM36" s="54" t="s">
        <v>147</v>
      </c>
    </row>
    <row r="37" spans="1:39">
      <c r="A37" s="45" t="str" cm="1">
        <f t="array" ref="A37">IF(H37="PROJECT", CHAR(10) &amp; "- " &amp; _xlfn.TEXTJOIN(CHAR(10) &amp; "- ", TRUE, _xlfn._xlws.FILTER($I$9:$I$1000, ($B$9:$B$1000=B37) * ($H$9:$H$1000="Topic"))), "")</f>
        <v/>
      </c>
      <c r="B37" s="45">
        <f t="shared" si="1"/>
        <v>4</v>
      </c>
      <c r="C37" s="95">
        <v>10</v>
      </c>
      <c r="D37" s="46">
        <v>3</v>
      </c>
      <c r="E37" s="58" t="s">
        <v>46</v>
      </c>
      <c r="F37" s="48">
        <v>29</v>
      </c>
      <c r="G37" s="49" t="s">
        <v>47</v>
      </c>
      <c r="H37" s="49" t="s">
        <v>48</v>
      </c>
      <c r="I37" s="50" t="s">
        <v>835</v>
      </c>
      <c r="J37" s="51" t="s">
        <v>836</v>
      </c>
      <c r="K37" s="129" t="str">
        <f t="shared" si="2"/>
        <v xml:space="preserve">[ROLE] Friendly tutor specializing in Python | [TOPIC] Clean a Pandas DataFrame by utilizing the dropna method to outright remove rows or columns that contain missing or null values. | [LEVEL] Beginner | [COUNT] 3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#29 | Stage 1 📖 Practice | Python - Pandas | 📊 Level: Beginner | 🌐 Coding5s.com
**Concept:** Missing Data Handling: Deletion (dropna)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7"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Clean a Pandas DataFrame by utilizing the dropna method to outright remove rows or columns that contain missing or null values.. Topic details: Missing Data Handling: Deletion (dropna)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#29 | Practice | Python - Pandas | 📊 Level: Beginner
**Topic:** Clean a Pandas DataFrame by utilizing the dropna method to outright remove rows or columns that contain missing or null values.
---
 | [FOOTER RULE - STRICT] End your response with: '--- ⚡ *Coding5s Mentor System — Eliminating Epistemic Debt*' | </v>
      </c>
      <c r="M37" s="53">
        <v>0</v>
      </c>
      <c r="N37" s="102" t="str">
        <f t="shared" si="4"/>
        <v>[ROLE] Careless Python Developer | [TASK] Generate debugging challenges in Python | | [TOPIC] Clean a Pandas DataFrame by utilizing the dropna method to outright remove rows or columns that contain missing or null values. | | [LEVEL] Beginner |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#29 | Stage 2 🐛 Debug | Python - Pandas | 📊 Level: Beginner | 🌐 Coding5s.com
Concept: Missing Data Handling: Deletion (dropna)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7"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Clean a Pandas DataFrame by utilizing the dropna method to outright remove rows or columns that contain missing or null values.. Topic details: Missing Data Handling: Deletion (dropna)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#29 | Debug | Python - Pandas | 📊 Level: Beginner
**Topic:** Clean a Pandas DataFrame by utilizing the dropna method to outright remove rows or columns that contain missing or null values.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7" s="53">
        <v>0</v>
      </c>
      <c r="Q37" s="102" t="str">
        <f t="shared" si="6"/>
        <v>[ROLE] Tech Lead | [TASK] Assign incomplete Python script challenges | [TOPIC] Clean a Pandas DataFrame by utilizing the dropna method to outright remove rows or columns that contain missing or null values. | [LEVEL] Beginner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#29 | Stage 3 🧩 Complete | Python - Pandas | 📊 Level: Beginner | 🌐 Coding5s.com
**Concept:** Missing Data Handling: Deletion (dropna)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Clean a Pandas DataFrame by utilizing the dropna method to outright remove rows or columns that contain missing or null values..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7"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Clean a Pandas DataFrame by utilizing the dropna method to outright remove rows or columns that contain missing or null values.. Topic details: Missing Data Handling: Deletion (dropna)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#29 | Complete | Python - Pandas | 📊 Level: Beginner
**Topic:** Clean a Pandas DataFrame by utilizing the dropna method to outright remove rows or columns that contain missing or null values.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7" s="53">
        <v>0</v>
      </c>
      <c r="T37" s="102" t="str">
        <f t="shared" si="8"/>
        <v>[ROLE] Tech Lead | [TASK] Provide intentionally messy but functional code for learning debugging and improvement | [TOPIC] Clean a Pandas DataFrame by utilizing the dropna method to outright remove rows or columns that contain missing or null values. | [LEVEL] Beginner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#29 | Stage 4 🧹 Refactor | Python - Pandas | 📊 Level: Beginner | 🌐 Coding5s.com
**Concept:** Missing Data Handling: Deletion (dropna)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7"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Clean a Pandas DataFrame by utilizing the dropna method to outright remove rows or columns that contain missing or null values.. Topic details: Missing Data Handling: Deletion (dropna)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#29 | Refactor | Python - Pandas | 📊 Level: Beginner
**Topic:** Clean a Pandas DataFrame by utilizing the dropna method to outright remove rows or columns that contain missing or null values.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7" s="53">
        <v>0</v>
      </c>
      <c r="W37" s="87" t="str">
        <f t="shared" si="10"/>
        <v>[ROLE] Tech Product Manager assigning a Python Jira Ticket | [TASK] Provide a guided implementation exercise with full solution for learning purposes | [TOPIC] Clean a Pandas DataFrame by utilizing the dropna method to outright remove rows or columns that contain missing or null values.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#29 | Stage 5 | Python - Pandas | 📊 Level: Beginner | 🌐 Coding5s.com
**Concept:** Missing Data Handling: Deletion (dropna)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7"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Clean a Pandas DataFrame by utilizing the dropna method to outright remove rows or columns that contain missing or null values.. Goal: Missing Data Handling: Deletion (dropna)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#29 | Extend | Python - Pandas | 📊 Level: Beginner
**Topic:** Clean a Pandas DataFrame by utilizing the dropna method to outright remove rows or columns that contain missing or null values.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7" s="53">
        <v>0</v>
      </c>
      <c r="Z37" s="56" t="str">
        <f t="shared" si="12"/>
        <v/>
      </c>
      <c r="AA37" s="56" t="str">
        <f t="shared" si="13"/>
        <v/>
      </c>
      <c r="AB37" s="56" t="str">
        <f t="shared" si="14"/>
        <v/>
      </c>
      <c r="AC37" s="56" t="str">
        <f t="shared" si="15"/>
        <v/>
      </c>
      <c r="AD37" s="56" t="str">
        <f t="shared" si="16"/>
        <v/>
      </c>
      <c r="AE37" s="40"/>
      <c r="AF37" s="40"/>
      <c r="AG37" s="40"/>
      <c r="AH37" s="56" t="str">
        <f t="shared" si="0"/>
        <v/>
      </c>
      <c r="AI37" s="54"/>
      <c r="AJ37" s="54"/>
      <c r="AK37" s="54">
        <v>29</v>
      </c>
      <c r="AL37" s="54" t="s">
        <v>149</v>
      </c>
      <c r="AM37" s="54" t="s">
        <v>150</v>
      </c>
    </row>
    <row r="38" spans="1:39">
      <c r="A38" s="45" t="str" cm="1">
        <f t="array" ref="A38">IF(H38="PROJECT", CHAR(10) &amp; "- " &amp; _xlfn.TEXTJOIN(CHAR(10) &amp; "- ", TRUE, _xlfn._xlws.FILTER($I$9:$I$1000, ($B$9:$B$1000=B38) * ($H$9:$H$1000="Topic"))), "")</f>
        <v/>
      </c>
      <c r="B38" s="45">
        <f t="shared" si="1"/>
        <v>4</v>
      </c>
      <c r="C38" s="95">
        <v>8</v>
      </c>
      <c r="D38" s="57">
        <v>4</v>
      </c>
      <c r="E38" s="58" t="s">
        <v>46</v>
      </c>
      <c r="F38" s="59">
        <v>30</v>
      </c>
      <c r="G38" s="60" t="s">
        <v>47</v>
      </c>
      <c r="H38" s="60" t="s">
        <v>48</v>
      </c>
      <c r="I38" s="61" t="s">
        <v>837</v>
      </c>
      <c r="J38" s="62" t="s">
        <v>838</v>
      </c>
      <c r="K38" s="129" t="str">
        <f t="shared" si="2"/>
        <v xml:space="preserve">[ROLE] Friendly tutor specializing in Python | [TOPIC] Impute missing values in a Pandas DataFrame by utilizing the fillna method to apply constant replacements or perform forward and backward filling techniques. | [LEVEL] Beginner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#30 | Stage 1 📖 Practice | Python - Pandas | 📊 Level: Beginner | 🌐 Coding5s.com
**Concept:** Missing Data Handling: Constant &amp; Forward/Backward Imputation (fillna)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8"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Impute missing values in a Pandas DataFrame by utilizing the fillna method to apply constant replacements or perform forward and backward filling techniques.. Topic details: Missing Data Handling: Constant &amp; Forward/Backward Imputation (fillna)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#30 | Practice | Python - Pandas | 📊 Level: Beginner
**Topic:** Impute missing values in a Pandas DataFrame by utilizing the fillna method to apply constant replacements or perform forward and backward filling techniques.
---
 | [FOOTER RULE - STRICT] End your response with: '--- ⚡ *Coding5s Mentor System — Eliminating Epistemic Debt*' | </v>
      </c>
      <c r="M38" s="52">
        <v>0</v>
      </c>
      <c r="N38" s="102" t="str">
        <f t="shared" si="4"/>
        <v>[ROLE] Careless Python Developer | [TASK] Generate debugging challenges in Python | | [TOPIC] Impute missing values in a Pandas DataFrame by utilizing the fillna method to apply constant replacements or perform forward and backward filling techniques. | | [LEVEL] Beginner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#30 | Stage 2 🐛 Debug | Python - Pandas | 📊 Level: Beginner | 🌐 Coding5s.com
Concept: Missing Data Handling: Constant &amp; Forward/Backward Imputation (fillna)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8"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Impute missing values in a Pandas DataFrame by utilizing the fillna method to apply constant replacements or perform forward and backward filling techniques.. Topic details: Missing Data Handling: Constant &amp; Forward/Backward Imputation (fillna)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#30 | Debug | Python - Pandas | 📊 Level: Beginner
**Topic:** Impute missing values in a Pandas DataFrame by utilizing the fillna method to apply constant replacements or perform forward and backward filling techniques.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8" s="52">
        <v>0</v>
      </c>
      <c r="Q38" s="102" t="str">
        <f t="shared" si="6"/>
        <v>[ROLE] Tech Lead | [TASK] Assign incomplete Python script challenges | [TOPIC] Impute missing values in a Pandas DataFrame by utilizing the fillna method to apply constant replacements or perform forward and backward filling techniques. | [LEVEL] Beginner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#30 | Stage 3 🧩 Complete | Python - Pandas | 📊 Level: Beginner | 🌐 Coding5s.com
**Concept:** Missing Data Handling: Constant &amp; Forward/Backward Imputation (fillna)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Impute missing values in a Pandas DataFrame by utilizing the fillna method to apply constant replacements or perform forward and backward filling techniques..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8"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Impute missing values in a Pandas DataFrame by utilizing the fillna method to apply constant replacements or perform forward and backward filling techniques.. Topic details: Missing Data Handling: Constant &amp; Forward/Backward Imputation (fillna)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#30 | Complete | Python - Pandas | 📊 Level: Beginner
**Topic:** Impute missing values in a Pandas DataFrame by utilizing the fillna method to apply constant replacements or perform forward and backward filling techniques.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8" s="52">
        <v>0</v>
      </c>
      <c r="T38" s="102" t="str">
        <f t="shared" si="8"/>
        <v>[ROLE] Tech Lead | [TASK] Provide intentionally messy but functional code for learning debugging and improvement | [TOPIC] Impute missing values in a Pandas DataFrame by utilizing the fillna method to apply constant replacements or perform forward and backward filling techniques. | [LEVEL] Beginner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#30 | Stage 4 🧹 Refactor | Python - Pandas | 📊 Level: Beginner | 🌐 Coding5s.com
**Concept:** Missing Data Handling: Constant &amp; Forward/Backward Imputation (fillna)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8"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Impute missing values in a Pandas DataFrame by utilizing the fillna method to apply constant replacements or perform forward and backward filling techniques.. Topic details: Missing Data Handling: Constant &amp; Forward/Backward Imputation (fillna)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#30 | Refactor | Python - Pandas | 📊 Level: Beginner
**Topic:** Impute missing values in a Pandas DataFrame by utilizing the fillna method to apply constant replacements or perform forward and backward filling techniques.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8" s="52">
        <v>0</v>
      </c>
      <c r="W38" s="87" t="str">
        <f t="shared" si="10"/>
        <v>[ROLE] Tech Product Manager assigning a Python Jira Ticket | [TASK] Provide a guided implementation exercise with full solution for learning purposes | [TOPIC] Impute missing values in a Pandas DataFrame by utilizing the fillna method to apply constant replacements or perform forward and backward filling techniques.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#30 | Stage 5 | Python - Pandas | 📊 Level: Beginner | 🌐 Coding5s.com
**Concept:** Missing Data Handling: Constant &amp; Forward/Backward Imputation (fillna)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8"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Impute missing values in a Pandas DataFrame by utilizing the fillna method to apply constant replacements or perform forward and backward filling techniques.. Goal: Missing Data Handling: Constant &amp; Forward/Backward Imputation (fillna)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#30 | Extend | Python - Pandas | 📊 Level: Beginner
**Topic:** Impute missing values in a Pandas DataFrame by utilizing the fillna method to apply constant replacements or perform forward and backward filling techniques.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8" s="52">
        <v>0</v>
      </c>
      <c r="Z38" s="56" t="str">
        <f t="shared" si="12"/>
        <v/>
      </c>
      <c r="AA38" s="56" t="str">
        <f t="shared" si="13"/>
        <v/>
      </c>
      <c r="AB38" s="56" t="str">
        <f t="shared" si="14"/>
        <v/>
      </c>
      <c r="AC38" s="56" t="str">
        <f t="shared" si="15"/>
        <v/>
      </c>
      <c r="AD38" s="56" t="str">
        <f t="shared" si="16"/>
        <v/>
      </c>
      <c r="AE38" s="40"/>
      <c r="AF38" s="40"/>
      <c r="AG38" s="40"/>
      <c r="AH38" s="56" t="str">
        <f t="shared" si="0"/>
        <v/>
      </c>
      <c r="AI38" s="54"/>
      <c r="AJ38" s="54"/>
      <c r="AK38" s="54">
        <v>30</v>
      </c>
      <c r="AL38" s="54" t="s">
        <v>152</v>
      </c>
      <c r="AM38" s="54" t="s">
        <v>153</v>
      </c>
    </row>
    <row r="39" spans="1:39">
      <c r="A39" s="45" t="str" cm="1">
        <f t="array" ref="A39">IF(H39="PROJECT", CHAR(10) &amp; "- " &amp; _xlfn.TEXTJOIN(CHAR(10) &amp; "- ", TRUE, _xlfn._xlws.FILTER($I$9:$I$1000, ($B$9:$B$1000=B39) * ($H$9:$H$1000="Topic"))), "")</f>
        <v/>
      </c>
      <c r="B39" s="45">
        <f t="shared" si="1"/>
        <v>4</v>
      </c>
      <c r="C39" s="95">
        <v>8</v>
      </c>
      <c r="D39" s="46">
        <v>4</v>
      </c>
      <c r="E39" s="58" t="s">
        <v>46</v>
      </c>
      <c r="F39" s="48">
        <v>31</v>
      </c>
      <c r="G39" s="49" t="s">
        <v>47</v>
      </c>
      <c r="H39" s="49" t="s">
        <v>48</v>
      </c>
      <c r="I39" s="50" t="s">
        <v>839</v>
      </c>
      <c r="J39" s="51" t="s">
        <v>840</v>
      </c>
      <c r="K39" s="129" t="str">
        <f t="shared" si="2"/>
        <v xml:space="preserve">[ROLE] Friendly tutor specializing in Python | [TOPIC] Manage data integrity in a Pandas DataFrame by applying the duplicated and drop_duplicates methods to identify and eliminate identical row entries. | [LEVEL] Beginner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#31 | Stage 1 📖 Practice | Python - Pandas | 📊 Level: Beginner | 🌐 Coding5s.com
**Concept:** Duplicate Management: Detection and Removal (duplicated, drop_duplicates)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9"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data integrity in a Pandas DataFrame by applying the duplicated and drop_duplicates methods to identify and eliminate identical row entries.. Topic details: Duplicate Management: Detection and Removal (duplicated, drop_duplicates)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#31 | Practice | Python - Pandas | 📊 Level: Beginner
**Topic:** Manage data integrity in a Pandas DataFrame by applying the duplicated and drop_duplicates methods to identify and eliminate identical row entries.
---
 | [FOOTER RULE - STRICT] End your response with: '--- ⚡ *Coding5s Mentor System — Eliminating Epistemic Debt*' | </v>
      </c>
      <c r="M39" s="53">
        <v>0</v>
      </c>
      <c r="N39" s="102" t="str">
        <f t="shared" si="4"/>
        <v>[ROLE] Careless Python Developer | [TASK] Generate debugging challenges in Python | | [TOPIC] Manage data integrity in a Pandas DataFrame by applying the duplicated and drop_duplicates methods to identify and eliminate identical row entries. | | [LEVEL] Beginner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#31 | Stage 2 🐛 Debug | Python - Pandas | 📊 Level: Beginner | 🌐 Coding5s.com
Concept: Duplicate Management: Detection and Removal (duplicated, drop_duplicates)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9"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data integrity in a Pandas DataFrame by applying the duplicated and drop_duplicates methods to identify and eliminate identical row entries.. Topic details: Duplicate Management: Detection and Removal (duplicated, drop_duplicates)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#31 | Debug | Python - Pandas | 📊 Level: Beginner
**Topic:** Manage data integrity in a Pandas DataFrame by applying the duplicated and drop_duplicates methods to identify and eliminate identical row entries.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9" s="53">
        <v>0</v>
      </c>
      <c r="Q39" s="102" t="str">
        <f t="shared" si="6"/>
        <v>[ROLE] Tech Lead | [TASK] Assign incomplete Python script challenges | [TOPIC] Manage data integrity in a Pandas DataFrame by applying the duplicated and drop_duplicates methods to identify and eliminate identical row entries. | [LEVEL] Beginner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#31 | Stage 3 🧩 Complete | Python - Pandas | 📊 Level: Beginner | 🌐 Coding5s.com
**Concept:** Duplicate Management: Detection and Removal (duplicated, drop_duplicates)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data integrity in a Pandas DataFrame by applying the duplicated and drop_duplicates methods to identify and eliminate identical row entries..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9"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data integrity in a Pandas DataFrame by applying the duplicated and drop_duplicates methods to identify and eliminate identical row entries.. Topic details: Duplicate Management: Detection and Removal (duplicated, drop_duplicates)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#31 | Complete | Python - Pandas | 📊 Level: Beginner
**Topic:** Manage data integrity in a Pandas DataFrame by applying the duplicated and drop_duplicates methods to identify and eliminate identical row entries.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9" s="53">
        <v>0</v>
      </c>
      <c r="T39" s="102" t="str">
        <f t="shared" si="8"/>
        <v>[ROLE] Tech Lead | [TASK] Provide intentionally messy but functional code for learning debugging and improvement | [TOPIC] Manage data integrity in a Pandas DataFrame by applying the duplicated and drop_duplicates methods to identify and eliminate identical row entries. | [LEVEL] Beginner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#31 | Stage 4 🧹 Refactor | Python - Pandas | 📊 Level: Beginner | 🌐 Coding5s.com
**Concept:** Duplicate Management: Detection and Removal (duplicated, drop_duplicates)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9"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Manage data integrity in a Pandas DataFrame by applying the duplicated and drop_duplicates methods to identify and eliminate identical row entries.. Topic details: Duplicate Management: Detection and Removal (duplicated, drop_duplicates)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#31 | Refactor | Python - Pandas | 📊 Level: Beginner
**Topic:** Manage data integrity in a Pandas DataFrame by applying the duplicated and drop_duplicates methods to identify and eliminate identical row entries.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9" s="53">
        <v>0</v>
      </c>
      <c r="W39" s="87" t="str">
        <f t="shared" si="10"/>
        <v>[ROLE] Tech Product Manager assigning a Python Jira Ticket | [TASK] Provide a guided implementation exercise with full solution for learning purposes | [TOPIC] Manage data integrity in a Pandas DataFrame by applying the duplicated and drop_duplicates methods to identify and eliminate identical row entries.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#31 | Stage 5 | Python - Pandas | 📊 Level: Beginner | 🌐 Coding5s.com
**Concept:** Duplicate Management: Detection and Removal (duplicated, drop_duplicates)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9"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data integrity in a Pandas DataFrame by applying the duplicated and drop_duplicates methods to identify and eliminate identical row entries.. Goal: Duplicate Management: Detection and Removal (duplicated, drop_duplicates)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#31 | Extend | Python - Pandas | 📊 Level: Beginner
**Topic:** Manage data integrity in a Pandas DataFrame by applying the duplicated and drop_duplicates methods to identify and eliminate identical row entries.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9" s="53">
        <v>0</v>
      </c>
      <c r="Z39" s="56" t="str">
        <f t="shared" si="12"/>
        <v/>
      </c>
      <c r="AA39" s="56" t="str">
        <f t="shared" si="13"/>
        <v/>
      </c>
      <c r="AB39" s="56" t="str">
        <f t="shared" si="14"/>
        <v/>
      </c>
      <c r="AC39" s="56" t="str">
        <f t="shared" si="15"/>
        <v/>
      </c>
      <c r="AD39" s="56" t="str">
        <f t="shared" si="16"/>
        <v/>
      </c>
      <c r="AE39" s="40"/>
      <c r="AF39" s="40"/>
      <c r="AG39" s="40"/>
      <c r="AH39" s="56" t="str">
        <f t="shared" si="0"/>
        <v/>
      </c>
      <c r="AI39" s="54"/>
      <c r="AJ39" s="54"/>
      <c r="AK39" s="54">
        <v>31</v>
      </c>
      <c r="AL39" s="54" t="s">
        <v>49</v>
      </c>
      <c r="AM39" s="54" t="s">
        <v>50</v>
      </c>
    </row>
    <row r="40" spans="1:39">
      <c r="A40" s="45" t="str" cm="1">
        <f t="array" ref="A40">IF(H40="PROJECT", CHAR(10) &amp; "- " &amp; _xlfn.TEXTJOIN(CHAR(10) &amp; "- ", TRUE, _xlfn._xlws.FILTER($I$9:$I$1000, ($B$9:$B$1000=B40) * ($H$9:$H$1000="Topic"))), "")</f>
        <v/>
      </c>
      <c r="B40" s="45">
        <f t="shared" si="1"/>
        <v>4</v>
      </c>
      <c r="C40" s="95">
        <v>10</v>
      </c>
      <c r="D40" s="57">
        <v>3</v>
      </c>
      <c r="E40" s="58" t="s">
        <v>46</v>
      </c>
      <c r="F40" s="59">
        <v>32</v>
      </c>
      <c r="G40" s="60" t="s">
        <v>47</v>
      </c>
      <c r="H40" s="60" t="s">
        <v>48</v>
      </c>
      <c r="I40" s="61" t="s">
        <v>841</v>
      </c>
      <c r="J40" s="62" t="s">
        <v>842</v>
      </c>
      <c r="K40" s="129" t="str">
        <f t="shared" si="2"/>
        <v xml:space="preserve">[ROLE] Friendly tutor specializing in Python | [TOPIC] Standardize data types within a Pandas DataFrame by executing the astype method to cast specific Series into the correct numeric, string, or boolean formats. | [LEVEL] Beginner | [COUNT] 3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#32 | Stage 1 📖 Practice | Python - Pandas | 📊 Level: Beginner | 🌐 Coding5s.com
**Concept:** Type Conversion: Casting Series Data Types (astype)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0"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Standardize data types within a Pandas DataFrame by executing the astype method to cast specific Series into the correct numeric, string, or boolean formats.. Topic details: Type Conversion: Casting Series Data Types (astype)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#32 | Practice | Python - Pandas | 📊 Level: Beginner
**Topic:** Standardize data types within a Pandas DataFrame by executing the astype method to cast specific Series into the correct numeric, string, or boolean formats.
---
 | [FOOTER RULE - STRICT] End your response with: '--- ⚡ *Coding5s Mentor System — Eliminating Epistemic Debt*' | </v>
      </c>
      <c r="M40" s="52">
        <v>0</v>
      </c>
      <c r="N40" s="102" t="str">
        <f t="shared" si="4"/>
        <v>[ROLE] Careless Python Developer | [TASK] Generate debugging challenges in Python | | [TOPIC] Standardize data types within a Pandas DataFrame by executing the astype method to cast specific Series into the correct numeric, string, or boolean formats. | | [LEVEL] Beginner |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#32 | Stage 2 🐛 Debug | Python - Pandas | 📊 Level: Beginner | 🌐 Coding5s.com
Concept: Type Conversion: Casting Series Data Types (astype)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0"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Standardize data types within a Pandas DataFrame by executing the astype method to cast specific Series into the correct numeric, string, or boolean formats.. Topic details: Type Conversion: Casting Series Data Types (astype)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#32 | Debug | Python - Pandas | 📊 Level: Beginner
**Topic:** Standardize data types within a Pandas DataFrame by executing the astype method to cast specific Series into the correct numeric, string, or boolean formats.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0" s="52">
        <v>0</v>
      </c>
      <c r="Q40" s="102" t="str">
        <f t="shared" si="6"/>
        <v>[ROLE] Tech Lead | [TASK] Assign incomplete Python script challenges | [TOPIC] Standardize data types within a Pandas DataFrame by executing the astype method to cast specific Series into the correct numeric, string, or boolean formats. | [LEVEL] Beginner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#32 | Stage 3 🧩 Complete | Python - Pandas | 📊 Level: Beginner | 🌐 Coding5s.com
**Concept:** Type Conversion: Casting Series Data Types (astype)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Standardize data types within a Pandas DataFrame by executing the astype method to cast specific Series into the correct numeric, string, or boolean formats..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0"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Standardize data types within a Pandas DataFrame by executing the astype method to cast specific Series into the correct numeric, string, or boolean formats.. Topic details: Type Conversion: Casting Series Data Types (astype)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#32 | Complete | Python - Pandas | 📊 Level: Beginner
**Topic:** Standardize data types within a Pandas DataFrame by executing the astype method to cast specific Series into the correct numeric, string, or boolean formats.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0" s="52">
        <v>0</v>
      </c>
      <c r="T40" s="102" t="str">
        <f t="shared" si="8"/>
        <v>[ROLE] Tech Lead | [TASK] Provide intentionally messy but functional code for learning debugging and improvement | [TOPIC] Standardize data types within a Pandas DataFrame by executing the astype method to cast specific Series into the correct numeric, string, or boolean formats. | [LEVEL] Beginner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#32 | Stage 4 🧹 Refactor | Python - Pandas | 📊 Level: Beginner | 🌐 Coding5s.com
**Concept:** Type Conversion: Casting Series Data Types (astype)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0"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Standardize data types within a Pandas DataFrame by executing the astype method to cast specific Series into the correct numeric, string, or boolean formats.. Topic details: Type Conversion: Casting Series Data Types (astype)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#32 | Refactor | Python - Pandas | 📊 Level: Beginner
**Topic:** Standardize data types within a Pandas DataFrame by executing the astype method to cast specific Series into the correct numeric, string, or boolean formats.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0" s="52">
        <v>0</v>
      </c>
      <c r="W40" s="87" t="str">
        <f t="shared" si="10"/>
        <v>[ROLE] Tech Product Manager assigning a Python Jira Ticket | [TASK] Provide a guided implementation exercise with full solution for learning purposes | [TOPIC] Standardize data types within a Pandas DataFrame by executing the astype method to cast specific Series into the correct numeric, string, or boolean formats.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#32 | Stage 5 | Python - Pandas | 📊 Level: Beginner | 🌐 Coding5s.com
**Concept:** Type Conversion: Casting Series Data Types (astype)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0"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Standardize data types within a Pandas DataFrame by executing the astype method to cast specific Series into the correct numeric, string, or boolean formats.. Goal: Type Conversion: Casting Series Data Types (astype)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#32 | Extend | Python - Pandas | 📊 Level: Beginner
**Topic:** Standardize data types within a Pandas DataFrame by executing the astype method to cast specific Series into the correct numeric, string, or boolean formats.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0" s="52">
        <v>0</v>
      </c>
      <c r="Z40" s="56" t="str">
        <f t="shared" si="12"/>
        <v/>
      </c>
      <c r="AA40" s="56" t="str">
        <f t="shared" si="13"/>
        <v/>
      </c>
      <c r="AB40" s="56" t="str">
        <f t="shared" si="14"/>
        <v/>
      </c>
      <c r="AC40" s="56" t="str">
        <f t="shared" si="15"/>
        <v/>
      </c>
      <c r="AD40" s="56" t="str">
        <f t="shared" si="16"/>
        <v/>
      </c>
      <c r="AE40" s="40"/>
      <c r="AF40" s="40"/>
      <c r="AG40" s="40"/>
      <c r="AH40" s="56" t="str">
        <f t="shared" si="0"/>
        <v/>
      </c>
      <c r="AI40" s="54"/>
      <c r="AJ40" s="54"/>
      <c r="AK40" s="54">
        <v>32</v>
      </c>
      <c r="AL40" s="54" t="s">
        <v>55</v>
      </c>
      <c r="AM40" s="54" t="s">
        <v>56</v>
      </c>
    </row>
    <row r="41" spans="1:39">
      <c r="A41" s="45" t="str" cm="1">
        <f t="array" ref="A41">IF(H41="PROJECT", CHAR(10) &amp; "- " &amp; _xlfn.TEXTJOIN(CHAR(10) &amp; "- ", TRUE, _xlfn._xlws.FILTER($I$9:$I$1000, ($B$9:$B$1000=B41) * ($H$9:$H$1000="Topic"))), "")</f>
        <v/>
      </c>
      <c r="B41" s="45">
        <f t="shared" si="1"/>
        <v>4</v>
      </c>
      <c r="C41" s="95">
        <v>10</v>
      </c>
      <c r="D41" s="46">
        <v>4</v>
      </c>
      <c r="E41" s="58" t="s">
        <v>46</v>
      </c>
      <c r="F41" s="48">
        <v>33</v>
      </c>
      <c r="G41" s="49" t="s">
        <v>47</v>
      </c>
      <c r="H41" s="49" t="s">
        <v>48</v>
      </c>
      <c r="I41" s="50" t="s">
        <v>843</v>
      </c>
      <c r="J41" s="51" t="s">
        <v>844</v>
      </c>
      <c r="K41" s="129" t="str">
        <f t="shared" si="2"/>
        <v xml:space="preserve">[ROLE] Friendly tutor specializing in Python | [TOPIC] Manage tabular data effectively by explicitly exploring and assigning specific Pandas data types, including object, string, category, and modern nullable types, to optimize dataset integrity. | [LEVEL] Beginner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#33 | Stage 1 📖 Practice | Python - Pandas | 📊 Level: Beginner | 🌐 Coding5s.com
**Concept:** Data Types Deep Dive (object, string, category, nullable dtypes)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1"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tabular data effectively by explicitly exploring and assigning specific Pandas data types, including object, string, category, and modern nullable types, to optimize dataset integrity.. Topic details: Data Types Deep Dive (object, string, category, nullable dtypes)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#33 | Practice | Python - Pandas | 📊 Level: Beginner
**Topic:** Manage tabular data effectively by explicitly exploring and assigning specific Pandas data types, including object, string, category, and modern nullable types, to optimize dataset integrity.
---
 | [FOOTER RULE - STRICT] End your response with: '--- ⚡ *Coding5s Mentor System — Eliminating Epistemic Debt*' | </v>
      </c>
      <c r="M41" s="53">
        <v>0</v>
      </c>
      <c r="N41" s="102" t="str">
        <f t="shared" si="4"/>
        <v>[ROLE] Careless Python Developer | [TASK] Generate debugging challenges in Python | | [TOPIC] Manage tabular data effectively by explicitly exploring and assigning specific Pandas data types, including object, string, category, and modern nullable types, to optimize dataset integrity. | | [LEVEL] Beginner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#33 | Stage 2 🐛 Debug | Python - Pandas | 📊 Level: Beginner | 🌐 Coding5s.com
Concept: Data Types Deep Dive (object, string, category, nullable dtypes)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1"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tabular data effectively by explicitly exploring and assigning specific Pandas data types, including object, string, category, and modern nullable types, to optimize dataset integrity.. Topic details: Data Types Deep Dive (object, string, category, nullable dtypes)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#33 | Debug | Python - Pandas | 📊 Level: Beginner
**Topic:** Manage tabular data effectively by explicitly exploring and assigning specific Pandas data types, including object, string, category, and modern nullable types, to optimize dataset integrity.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1" s="53">
        <v>0</v>
      </c>
      <c r="Q41" s="102" t="str">
        <f t="shared" si="6"/>
        <v>[ROLE] Tech Lead | [TASK] Assign incomplete Python script challenges | [TOPIC] Manage tabular data effectively by explicitly exploring and assigning specific Pandas data types, including object, string, category, and modern nullable types, to optimize dataset integrity. | [LEVEL] Beginner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#33 | Stage 3 🧩 Complete | Python - Pandas | 📊 Level: Beginner | 🌐 Coding5s.com
**Concept:** Data Types Deep Dive (object, string, category, nullable dtypes)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tabular data effectively by explicitly exploring and assigning specific Pandas data types, including object, string, category, and modern nullable types, to optimize dataset integrity..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1"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tabular data effectively by explicitly exploring and assigning specific Pandas data types, including object, string, category, and modern nullable types, to optimize dataset integrity.. Topic details: Data Types Deep Dive (object, string, category, nullable dtypes)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#33 | Complete | Python - Pandas | 📊 Level: Beginner
**Topic:** Manage tabular data effectively by explicitly exploring and assigning specific Pandas data types, including object, string, category, and modern nullable types, to optimize dataset integrity.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1" s="53">
        <v>0</v>
      </c>
      <c r="T41" s="102" t="str">
        <f t="shared" si="8"/>
        <v>[ROLE] Tech Lead | [TASK] Provide intentionally messy but functional code for learning debugging and improvement | [TOPIC] Manage tabular data effectively by explicitly exploring and assigning specific Pandas data types, including object, string, category, and modern nullable types, to optimize dataset integrity. | [LEVEL] Beginner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#33 | Stage 4 🧹 Refactor | Python - Pandas | 📊 Level: Beginner | 🌐 Coding5s.com
**Concept:** Data Types Deep Dive (object, string, category, nullable dtypes)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1"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Manage tabular data effectively by explicitly exploring and assigning specific Pandas data types, including object, string, category, and modern nullable types, to optimize dataset integrity.. Topic details: Data Types Deep Dive (object, string, category, nullable dtypes)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#33 | Refactor | Python - Pandas | 📊 Level: Beginner
**Topic:** Manage tabular data effectively by explicitly exploring and assigning specific Pandas data types, including object, string, category, and modern nullable types, to optimize dataset integrity.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1" s="53">
        <v>0</v>
      </c>
      <c r="W41" s="87" t="str">
        <f t="shared" si="10"/>
        <v>[ROLE] Tech Product Manager assigning a Python Jira Ticket | [TASK] Provide a guided implementation exercise with full solution for learning purposes | [TOPIC] Manage tabular data effectively by explicitly exploring and assigning specific Pandas data types, including object, string, category, and modern nullable types, to optimize dataset integrity.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#33 | Stage 5 | Python - Pandas | 📊 Level: Beginner | 🌐 Coding5s.com
**Concept:** Data Types Deep Dive (object, string, category, nullable dtypes)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1"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tabular data effectively by explicitly exploring and assigning specific Pandas data types, including object, string, category, and modern nullable types, to optimize dataset integrity.. Goal: Data Types Deep Dive (object, string, category, nullable dtypes)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#33 | Extend | Python - Pandas | 📊 Level: Beginner
**Topic:** Manage tabular data effectively by explicitly exploring and assigning specific Pandas data types, including object, string, category, and modern nullable types, to optimize dataset integrity.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1" s="53">
        <v>0</v>
      </c>
      <c r="Z41" s="56" t="str">
        <f t="shared" si="12"/>
        <v/>
      </c>
      <c r="AA41" s="56" t="str">
        <f t="shared" si="13"/>
        <v/>
      </c>
      <c r="AB41" s="56" t="str">
        <f t="shared" si="14"/>
        <v/>
      </c>
      <c r="AC41" s="56" t="str">
        <f t="shared" si="15"/>
        <v/>
      </c>
      <c r="AD41" s="56" t="str">
        <f t="shared" si="16"/>
        <v/>
      </c>
      <c r="AE41" s="40"/>
      <c r="AF41" s="40"/>
      <c r="AG41" s="40"/>
      <c r="AH41" s="56" t="str">
        <f t="shared" ref="AH41:AH72" si="17">IF(AE41=$B$6,AG41,"")</f>
        <v/>
      </c>
      <c r="AI41" s="54"/>
      <c r="AJ41" s="54"/>
      <c r="AK41" s="54">
        <v>33</v>
      </c>
      <c r="AL41" s="54" t="s">
        <v>60</v>
      </c>
      <c r="AM41" s="54" t="s">
        <v>61</v>
      </c>
    </row>
    <row r="42" spans="1:39">
      <c r="A42" s="45" t="str" cm="1">
        <f t="array" ref="A42">IF(H42="PROJECT", CHAR(10) &amp; "- " &amp; _xlfn.TEXTJOIN(CHAR(10) &amp; "- ", TRUE, _xlfn._xlws.FILTER($I$9:$I$1000, ($B$9:$B$1000=B42) * ($H$9:$H$1000="Topic"))), "")</f>
        <v xml:space="preserve">
- Filter Pandas DataFrames dynamically by passing string-based logical expressions into the query method for cleaner, highly readable filtering syntax.
- Identify incomplete records within a Pandas DataFrame by applying the isna and notna methods to generate boolean masks highlighting missing or null data points.
- Clean a Pandas DataFrame by utilizing the dropna method to outright remove rows or columns that contain missing or null values.
- Impute missing values in a Pandas DataFrame by utilizing the fillna method to apply constant replacements or perform forward and backward filling techniques.
- Manage data integrity in a Pandas DataFrame by applying the duplicated and drop_duplicates methods to identify and eliminate identical row entries.
- Standardize data types within a Pandas DataFrame by executing the astype method to cast specific Series into the correct numeric, string, or boolean formats.
- Manage tabular data effectively by explicitly exploring and assigning specific Pandas data types, including object, string, category, and modern nullable types, to optimize dataset integrity.</v>
      </c>
      <c r="B42" s="45">
        <f t="shared" si="1"/>
        <v>4</v>
      </c>
      <c r="C42" s="95" t="s">
        <v>798</v>
      </c>
      <c r="D42" s="57">
        <v>0</v>
      </c>
      <c r="E42" s="58" t="s">
        <v>779</v>
      </c>
      <c r="F42" s="59">
        <v>34</v>
      </c>
      <c r="G42" s="60" t="s">
        <v>47</v>
      </c>
      <c r="H42" s="60" t="s">
        <v>77</v>
      </c>
      <c r="I42" s="61" t="s">
        <v>845</v>
      </c>
      <c r="J42" s="62" t="s">
        <v>846</v>
      </c>
      <c r="K42" s="129" t="str">
        <f t="shared" si="2"/>
        <v>[TASK] Teach through a practical Python - Pandas project following the micro-learning methodology, acting as a supportive tutor, creating a project about  Build an automated data sanitizer that takes a messy, unformatted spreadsheet as input, detects and drops duplicates, imputes missing values using Pandas, and outputs a fully cleaned and type-casted DataFrame. | [TOPICS USED] 
- Filter Pandas DataFrames dynamically by passing string-based logical expressions into the query method for cleaner, highly readable filtering syntax.
- Identify incomplete records within a Pandas DataFrame by applying the isna and notna methods to generate boolean masks highlighting missing or null data points.
- Clean a Pandas DataFrame by utilizing the dropna method to outright remove rows or columns that contain missing or null values.
- Impute missing values in a Pandas DataFrame by utilizing the fillna method to apply constant replacements or perform forward and backward filling techniques.
- Manage data integrity in a Pandas DataFrame by applying the duplicated and drop_duplicates methods to identify and eliminate identical row entries.
- Standardize data types within a Pandas DataFrame by executing the astype method to cast specific Series into the correct numeric, string, or boolean formats.
- Manage tabular data effectively by explicitly exploring and assigning specific Pandas data types, including object, string, category, and modern nullable types, to optimize dataset integrity. | [LEVEL] Beginner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#34 | Stage 1 | Python - Pandas | 📊 Level: Beginner | 🌐 Coding5s.com
**Project:** Project 4: End-to-End Tabular Data Cleaning Protocol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42"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an automated data sanitizer that takes a messy, unformatted spreadsheet as input, detects and drops duplicates, imputes missing values using Pandas, and outputs a fully cleaned and type-casted DataFrame.. Topics applied in this project: 
- Filter Pandas DataFrames dynamically by passing string-based logical expressions into the query method for cleaner, highly readable filtering syntax.
- Identify incomplete records within a Pandas DataFrame by applying the isna and notna methods to generate boolean masks highlighting missing or null data points.
- Clean a Pandas DataFrame by utilizing the dropna method to outright remove rows or columns that contain missing or null values.
- Impute missing values in a Pandas DataFrame by utilizing the fillna method to apply constant replacements or perform forward and backward filling techniques.
- Manage data integrity in a Pandas DataFrame by applying the duplicated and drop_duplicates methods to identify and eliminate identical row entries.
- Standardize data types within a Pandas DataFrame by executing the astype method to cast specific Series into the correct numeric, string, or boolean formats.
- Manage tabular data effectively by explicitly exploring and assigning specific Pandas data types, including object, string, category, and modern nullable types, to optimize dataset integrity.. Project objective: Project 4: End-to-End Tabular Data Cleaning Protocol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#34 | Practice | Python - Pandas | 📊 Level: Beginner
**Project:** Build an automated data sanitizer that takes a messy, unformatted spreadsheet as input, detects and drops duplicates, imputes missing values using Pandas, and outputs a fully cleaned and type-casted DataFrame.
---
 | [FOOTER RULE - STRICT] End your response with: '--- ⚡ *Coding5s Mentor System — Eliminating Epistemic Debt*' | </v>
      </c>
      <c r="M42" s="52">
        <v>0</v>
      </c>
      <c r="N42" s="102" t="str">
        <f t="shared" si="4"/>
        <v>[ROLE] Careless Python Developer | [TASK] Generate debugging project in Python | [PROJECT] Build an automated data sanitizer that takes a messy, unformatted spreadsheet as input, detects and drops duplicates, imputes missing values using Pandas, and outputs a fully cleaned and type-casted DataFrame. | [TOPICS USED] 
- Filter Pandas DataFrames dynamically by passing string-based logical expressions into the query method for cleaner, highly readable filtering syntax.
- Identify incomplete records within a Pandas DataFrame by applying the isna and notna methods to generate boolean masks highlighting missing or null data points.
- Clean a Pandas DataFrame by utilizing the dropna method to outright remove rows or columns that contain missing or null values.
- Impute missing values in a Pandas DataFrame by utilizing the fillna method to apply constant replacements or perform forward and backward filling techniques.
- Manage data integrity in a Pandas DataFrame by applying the duplicated and drop_duplicates methods to identify and eliminate identical row entries.
- Standardize data types within a Pandas DataFrame by executing the astype method to cast specific Series into the correct numeric, string, or boolean formats.
- Manage tabular data effectively by explicitly exploring and assigning specific Pandas data types, including object, string, category, and modern nullable types, to optimize dataset integrity. | [LEVEL] Beginner | [OUTPUT] Only header, dataset summary or statement (if any), email intro, objective, expected output, broken code, and footer | [HEADER RULE - STRICT] You MUST start your entire response EXACTLY with this markdown block (do not print anything before it):
### 🚀 Project #34 | Stage 2 | Python - Pandas | 📊 Level: Beginner | 🌐 Coding5s.com
Project: Project 4: End-to-End Tabular Data Cleaning Protocol
---
 | [LIBRARY BEING LEARNED] Pandas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42"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an automated data sanitizer that takes a messy, unformatted spreadsheet as input, detects and drops duplicates, imputes missing values using Pandas, and outputs a fully cleaned and type-casted DataFrame.. Topics involved: 
- Filter Pandas DataFrames dynamically by passing string-based logical expressions into the query method for cleaner, highly readable filtering syntax.
- Identify incomplete records within a Pandas DataFrame by applying the isna and notna methods to generate boolean masks highlighting missing or null data points.
- Clean a Pandas DataFrame by utilizing the dropna method to outright remove rows or columns that contain missing or null values.
- Impute missing values in a Pandas DataFrame by utilizing the fillna method to apply constant replacements or perform forward and backward filling techniques.
- Manage data integrity in a Pandas DataFrame by applying the duplicated and drop_duplicates methods to identify and eliminate identical row entries.
- Standardize data types within a Pandas DataFrame by executing the astype method to cast specific Series into the correct numeric, string, or boolean formats.
- Manage tabular data effectively by explicitly exploring and assigning specific Pandas data types, including object, string, category, and modern nullable types, to optimize dataset integrity.. Project objective: Project 4: End-to-End Tabular Data Cleaning Protocol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#34 | Debug | Python - Pandas | 📊 Level: Beginner
**Project:** Build an automated data sanitizer that takes a messy, unformatted spreadsheet as input, detects and drops duplicates, imputes missing values using Pandas, and outputs a fully cleaned and type-casted DataFrame.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2" s="52">
        <v>0</v>
      </c>
      <c r="Q42" s="102" t="str">
        <f t="shared" si="6"/>
        <v>[ROLE] Tech Lead | [TASK] Assign incomplete project script | [PROJECT] Build an automated data sanitizer that takes a messy, unformatted spreadsheet as input, detects and drops duplicates, imputes missing values using Pandas, and outputs a fully cleaned and type-casted DataFrame. | [TOPICS USED] 
- Filter Pandas DataFrames dynamically by passing string-based logical expressions into the query method for cleaner, highly readable filtering syntax.
- Identify incomplete records within a Pandas DataFrame by applying the isna and notna methods to generate boolean masks highlighting missing or null data points.
- Clean a Pandas DataFrame by utilizing the dropna method to outright remove rows or columns that contain missing or null values.
- Impute missing values in a Pandas DataFrame by utilizing the fillna method to apply constant replacements or perform forward and backward filling techniques.
- Manage data integrity in a Pandas DataFrame by applying the duplicated and drop_duplicates methods to identify and eliminate identical row entries.
- Standardize data types within a Pandas DataFrame by executing the astype method to cast specific Series into the correct numeric, string, or boolean formats.
- Manage tabular data effectively by explicitly exploring and assigning specific Pandas data types, including object, string, category, and modern nullable types, to optimize dataset integrity. | [LEVEL] Beginner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#34 | Stage 3 | Python - Pandas | 📊 Level: Beginner | 🌐 Coding5s.com
**Project:** Project 4: End-to-End Tabular Data Cleaning Protocol
---
 | [EXTERNAL_PACKAGE_PROTOCOL] Require standard pip tooling and requirements.txt file for external dependencies when applicable. | [CHALLENGE_CONSTRAINTS_POLICY] MUST be between 25–40 lines of EXECUTABLE base Python code (STRICT: Do NOT count comments or # TODO blocks). 25–40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42"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an automated data sanitizer that takes a messy, unformatted spreadsheet as input, detects and drops duplicates, imputes missing values using Pandas, and outputs a fully cleaned and type-casted DataFrame.. Topics involved: 
- Filter Pandas DataFrames dynamically by passing string-based logical expressions into the query method for cleaner, highly readable filtering syntax.
- Identify incomplete records within a Pandas DataFrame by applying the isna and notna methods to generate boolean masks highlighting missing or null data points.
- Clean a Pandas DataFrame by utilizing the dropna method to outright remove rows or columns that contain missing or null values.
- Impute missing values in a Pandas DataFrame by utilizing the fillna method to apply constant replacements or perform forward and backward filling techniques.
- Manage data integrity in a Pandas DataFrame by applying the duplicated and drop_duplicates methods to identify and eliminate identical row entries.
- Standardize data types within a Pandas DataFrame by executing the astype method to cast specific Series into the correct numeric, string, or boolean formats.
- Manage tabular data effectively by explicitly exploring and assigning specific Pandas data types, including object, string, category, and modern nullable types, to optimize dataset integrity.. Project objective: Project 4: End-to-End Tabular Data Cleaning Protocol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#34 | Complete | Python - Pandas | 📊 Level: Beginner
**Project:** Build an automated data sanitizer that takes a messy, unformatted spreadsheet as input, detects and drops duplicates, imputes missing values using Pandas, and outputs a fully cleaned and type-casted DataFrame.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2" s="52">
        <v>0</v>
      </c>
      <c r="T42" s="102" t="str">
        <f t="shared" si="8"/>
        <v>[ROLE] Tech Lead | [TASK] Provide a messy but functional project for refactoring | [PROJECT] Build an automated data sanitizer that takes a messy, unformatted spreadsheet as input, detects and drops duplicates, imputes missing values using Pandas, and outputs a fully cleaned and type-casted DataFrame. | [TOPICS USED] 
- Filter Pandas DataFrames dynamically by passing string-based logical expressions into the query method for cleaner, highly readable filtering syntax.
- Identify incomplete records within a Pandas DataFrame by applying the isna and notna methods to generate boolean masks highlighting missing or null data points.
- Clean a Pandas DataFrame by utilizing the dropna method to outright remove rows or columns that contain missing or null values.
- Impute missing values in a Pandas DataFrame by utilizing the fillna method to apply constant replacements or perform forward and backward filling techniques.
- Manage data integrity in a Pandas DataFrame by applying the duplicated and drop_duplicates methods to identify and eliminate identical row entries.
- Standardize data types within a Pandas DataFrame by executing the astype method to cast specific Series into the correct numeric, string, or boolean formats.
- Manage tabular data effectively by explicitly exploring and assigning specific Pandas data types, including object, string, category, and modern nullable types, to optimize dataset integrity. | [LEVEL] Beginner | [PERSONA RULE] Act as a Tech Lead. A junior wrote this working but messy code. Tone: professional but exhausted | [HEADER RULE - STRICT] You MUST start your entire response EXACTLY with this markdown block (do not print anything before it):
### 🚀 Project #34 | Stage 4 | Python - Pandas | 📊 Level: Beginner | 🌐 Coding5s.com
**Project:** Project 4: End-to-End Tabular Data Cleaning Protocol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42"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an automated data sanitizer that takes a messy, unformatted spreadsheet as input, detects and drops duplicates, imputes missing values using Pandas, and outputs a fully cleaned and type-casted DataFrame.. Topics involved: 
- Filter Pandas DataFrames dynamically by passing string-based logical expressions into the query method for cleaner, highly readable filtering syntax.
- Identify incomplete records within a Pandas DataFrame by applying the isna and notna methods to generate boolean masks highlighting missing or null data points.
- Clean a Pandas DataFrame by utilizing the dropna method to outright remove rows or columns that contain missing or null values.
- Impute missing values in a Pandas DataFrame by utilizing the fillna method to apply constant replacements or perform forward and backward filling techniques.
- Manage data integrity in a Pandas DataFrame by applying the duplicated and drop_duplicates methods to identify and eliminate identical row entries.
- Standardize data types within a Pandas DataFrame by executing the astype method to cast specific Series into the correct numeric, string, or boolean formats.
- Manage tabular data effectively by explicitly exploring and assigning specific Pandas data types, including object, string, category, and modern nullable types, to optimize dataset integrity.. Project objective: Project 4: End-to-End Tabular Data Cleaning Protocol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#34 | Refactor | Python - Pandas | 📊 Level: Beginner
**Project:** Build an automated data sanitizer that takes a messy, unformatted spreadsheet as input, detects and drops duplicates, imputes missing values using Pandas, and outputs a fully cleaned and type-casted DataFrame.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2" s="52">
        <v>0</v>
      </c>
      <c r="W42" s="87" t="str">
        <f t="shared" si="10"/>
        <v>[ROLE] Tech Product Manager assigning a Python Jira Ticket | [TASK] Provide a guided project implementation with full solution | [PROJECT] Build an automated data sanitizer that takes a messy, unformatted spreadsheet as input, detects and drops duplicates, imputes missing values using Pandas, and outputs a fully cleaned and type-casted DataFrame. | [TOPICS USED] 
- Filter Pandas DataFrames dynamically by passing string-based logical expressions into the query method for cleaner, highly readable filtering syntax.
- Identify incomplete records within a Pandas DataFrame by applying the isna and notna methods to generate boolean masks highlighting missing or null data points.
- Clean a Pandas DataFrame by utilizing the dropna method to outright remove rows or columns that contain missing or null values.
- Impute missing values in a Pandas DataFrame by utilizing the fillna method to apply constant replacements or perform forward and backward filling techniques.
- Manage data integrity in a Pandas DataFrame by applying the duplicated and drop_duplicates methods to identify and eliminate identical row entries.
- Standardize data types within a Pandas DataFrame by executing the astype method to cast specific Series into the correct numeric, string, or boolean formats.
- Manage tabular data effectively by explicitly exploring and assigning specific Pandas data types, including object, string, category, and modern nullable types, to optimize dataset integrity. | [LEVEL] Beginner | [PERSONA RULE] Act as a professional Tech Product Manager defining a project ticket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#34 | Stage 5 | Python - Pandas | 📊 Level: Beginner | 🌐 Coding5s.com
**Project:** Project 4: End-to-End Tabular Data Cleaning Protocol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42"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an automated data sanitizer that takes a messy, unformatted spreadsheet as input, detects and drops duplicates, imputes missing values using Pandas, and outputs a fully cleaned and type-casted DataFrame.. Topics integrated: 
- Filter Pandas DataFrames dynamically by passing string-based logical expressions into the query method for cleaner, highly readable filtering syntax.
- Identify incomplete records within a Pandas DataFrame by applying the isna and notna methods to generate boolean masks highlighting missing or null data points.
- Clean a Pandas DataFrame by utilizing the dropna method to outright remove rows or columns that contain missing or null values.
- Impute missing values in a Pandas DataFrame by utilizing the fillna method to apply constant replacements or perform forward and backward filling techniques.
- Manage data integrity in a Pandas DataFrame by applying the duplicated and drop_duplicates methods to identify and eliminate identical row entries.
- Standardize data types within a Pandas DataFrame by executing the astype method to cast specific Series into the correct numeric, string, or boolean formats.
- Manage tabular data effectively by explicitly exploring and assigning specific Pandas data types, including object, string, category, and modern nullable types, to optimize dataset integrity.. Business Goal: Project 4: End-to-End Tabular Data Cleaning Protocol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#34 | Extend | Python - Pandas | 📊 Level: Beginner
**Project:** Build an automated data sanitizer that takes a messy, unformatted spreadsheet as input, detects and drops duplicates, imputes missing values using Pandas, and outputs a fully cleaned and type-casted DataFrame.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2" s="52">
        <v>0</v>
      </c>
      <c r="Z42" s="56" t="str">
        <f t="shared" si="12"/>
        <v>[TASK] Teach through a practical Python - Pandas project following the micro-learning methodology, acting as a supportive tutor, creating a project about  Build an automated data sanitizer that takes a messy, unformatted spreadsheet as input, detects and drops duplicates, imputes missing values using Pandas, and outputs a fully cleaned and type-casted DataFrame. | [TOPICS USED] 
- Filter Pandas DataFrames dynamically by passing string-based logical expressions into the query method for cleaner, highly readable filtering syntax.
- Identify incomplete records within a Pandas DataFrame by applying the isna and notna methods to generate boolean masks highlighting missing or null data points.
- Clean a Pandas DataFrame by utilizing the dropna method to outright remove rows or columns that contain missing or null values.
- Impute missing values in a Pandas DataFrame by utilizing the fillna method to apply constant replacements or perform forward and backward filling techniques.
- Manage data integrity in a Pandas DataFrame by applying the duplicated and drop_duplicates methods to identify and eliminate identical row entries.
- Standardize data types within a Pandas DataFrame by executing the astype method to cast specific Series into the correct numeric, string, or boolean formats.
- Manage tabular data effectively by explicitly exploring and assigning specific Pandas data types, including object, string, category, and modern nullable types, to optimize dataset integrity. | [LEVEL] Beginner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#34 | Stage 1 | Python - Pandas | 📊 Level: Beginner | 🌐 Coding5s.com
**Project:** Project 4: End-to-End Tabular Data Cleaning Protocol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42" s="56" t="str">
        <f t="shared" si="13"/>
        <v>[ROLE] Careless Python Developer | [TASK] Generate debugging project in Python | [PROJECT] Build an automated data sanitizer that takes a messy, unformatted spreadsheet as input, detects and drops duplicates, imputes missing values using Pandas, and outputs a fully cleaned and type-casted DataFrame. | [TOPICS USED] 
- Filter Pandas DataFrames dynamically by passing string-based logical expressions into the query method for cleaner, highly readable filtering syntax.
- Identify incomplete records within a Pandas DataFrame by applying the isna and notna methods to generate boolean masks highlighting missing or null data points.
- Clean a Pandas DataFrame by utilizing the dropna method to outright remove rows or columns that contain missing or null values.
- Impute missing values in a Pandas DataFrame by utilizing the fillna method to apply constant replacements or perform forward and backward filling techniques.
- Manage data integrity in a Pandas DataFrame by applying the duplicated and drop_duplicates methods to identify and eliminate identical row entries.
- Standardize data types within a Pandas DataFrame by executing the astype method to cast specific Series into the correct numeric, string, or boolean formats.
- Manage tabular data effectively by explicitly exploring and assigning specific Pandas data types, including object, string, category, and modern nullable types, to optimize dataset integrity. | [LEVEL] Beginner | [OUTPUT] Only header, dataset summary or statement (if any), email intro, objective, expected output, broken code, and footer | [HEADER RULE - STRICT] You MUST start your entire response EXACTLY with this markdown block (do not print anything before it):
### 🚀 Project #34 | Stage 2 | Python - Pandas | 📊 Level: Beginner | 🌐 Coding5s.com
Project: Project 4: End-to-End Tabular Data Cleaning Protocol
---
 | [LIBRARY BEING LEARNED] Pandas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42" s="56" t="str">
        <f t="shared" si="14"/>
        <v>[ROLE] Tech Lead | [TASK] Assign incomplete project script | [PROJECT] Build an automated data sanitizer that takes a messy, unformatted spreadsheet as input, detects and drops duplicates, imputes missing values using Pandas, and outputs a fully cleaned and type-casted DataFrame. | [TOPICS USED] 
- Filter Pandas DataFrames dynamically by passing string-based logical expressions into the query method for cleaner, highly readable filtering syntax.
- Identify incomplete records within a Pandas DataFrame by applying the isna and notna methods to generate boolean masks highlighting missing or null data points.
- Clean a Pandas DataFrame by utilizing the dropna method to outright remove rows or columns that contain missing or null values.
- Impute missing values in a Pandas DataFrame by utilizing the fillna method to apply constant replacements or perform forward and backward filling techniques.
- Manage data integrity in a Pandas DataFrame by applying the duplicated and drop_duplicates methods to identify and eliminate identical row entries.
- Standardize data types within a Pandas DataFrame by executing the astype method to cast specific Series into the correct numeric, string, or boolean formats.
- Manage tabular data effectively by explicitly exploring and assigning specific Pandas data types, including object, string, category, and modern nullable types, to optimize dataset integrity. | [LEVEL] Beginner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#34 | Stage 3 | Python - Pandas | 📊 Level: Beginner | 🌐 Coding5s.com
**Project:** Project 4: End-to-End Tabular Data Cleaning Protocol
---
 | [EXTERNAL_PACKAGE_PROTOCOL] Require standard pip tooling and requirements.txt file for external dependencies when applicable. | [CHALLENGE_CONSTRAINTS_POLICY] MUST be between 25–40 lines of EXECUTABLE base Python code (STRICT: Do NOT count comments or # TODO blocks). 25–40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42" s="56" t="str">
        <f t="shared" si="15"/>
        <v>[ROLE] Tech Lead | [TASK] Provide a messy but functional project for refactoring | [PROJECT] Build an automated data sanitizer that takes a messy, unformatted spreadsheet as input, detects and drops duplicates, imputes missing values using Pandas, and outputs a fully cleaned and type-casted DataFrame. | [TOPICS USED] 
- Filter Pandas DataFrames dynamically by passing string-based logical expressions into the query method for cleaner, highly readable filtering syntax.
- Identify incomplete records within a Pandas DataFrame by applying the isna and notna methods to generate boolean masks highlighting missing or null data points.
- Clean a Pandas DataFrame by utilizing the dropna method to outright remove rows or columns that contain missing or null values.
- Impute missing values in a Pandas DataFrame by utilizing the fillna method to apply constant replacements or perform forward and backward filling techniques.
- Manage data integrity in a Pandas DataFrame by applying the duplicated and drop_duplicates methods to identify and eliminate identical row entries.
- Standardize data types within a Pandas DataFrame by executing the astype method to cast specific Series into the correct numeric, string, or boolean formats.
- Manage tabular data effectively by explicitly exploring and assigning specific Pandas data types, including object, string, category, and modern nullable types, to optimize dataset integrity. | [LEVEL] Beginner | [PERSONA RULE] Act as a Tech Lead. A junior wrote this working but messy code. Tone: professional but exhausted | [HEADER RULE - STRICT] You MUST start your entire response EXACTLY with this markdown block (do not print anything before it):
### 🚀 Project #34 | Stage 4 | Python - Pandas | 📊 Level: Beginner | 🌐 Coding5s.com
**Project:** Project 4: End-to-End Tabular Data Cleaning Protocol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42" s="56" t="str">
        <f t="shared" si="16"/>
        <v>[ROLE] Tech Product Manager assigning a Python Jira Ticket | [TASK] Provide a guided project implementation with full solution | [PROJECT] Build an automated data sanitizer that takes a messy, unformatted spreadsheet as input, detects and drops duplicates, imputes missing values using Pandas, and outputs a fully cleaned and type-casted DataFrame. | [TOPICS USED] 
- Filter Pandas DataFrames dynamically by passing string-based logical expressions into the query method for cleaner, highly readable filtering syntax.
- Identify incomplete records within a Pandas DataFrame by applying the isna and notna methods to generate boolean masks highlighting missing or null data points.
- Clean a Pandas DataFrame by utilizing the dropna method to outright remove rows or columns that contain missing or null values.
- Impute missing values in a Pandas DataFrame by utilizing the fillna method to apply constant replacements or perform forward and backward filling techniques.
- Manage data integrity in a Pandas DataFrame by applying the duplicated and drop_duplicates methods to identify and eliminate identical row entries.
- Standardize data types within a Pandas DataFrame by executing the astype method to cast specific Series into the correct numeric, string, or boolean formats.
- Manage tabular data effectively by explicitly exploring and assigning specific Pandas data types, including object, string, category, and modern nullable types, to optimize dataset integrity. | [LEVEL] Beginner | [PERSONA RULE] Act as a professional Tech Product Manager defining a project ticket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#34 | Stage 5 | Python - Pandas | 📊 Level: Beginner | 🌐 Coding5s.com
**Project:** Project 4: End-to-End Tabular Data Cleaning Protocol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42" s="40"/>
      <c r="AF42" s="40"/>
      <c r="AG42" s="40"/>
      <c r="AH42" s="56" t="str">
        <f t="shared" si="17"/>
        <v/>
      </c>
      <c r="AI42" s="54"/>
      <c r="AJ42" s="54"/>
      <c r="AK42" s="54">
        <v>34</v>
      </c>
      <c r="AL42" s="54" t="s">
        <v>66</v>
      </c>
      <c r="AM42" s="54" t="s">
        <v>67</v>
      </c>
    </row>
    <row r="43" spans="1:39">
      <c r="A43" s="45" t="str" cm="1">
        <f t="array" ref="A43">IF(H43="PROJECT", CHAR(10) &amp; "- " &amp; _xlfn.TEXTJOIN(CHAR(10) &amp; "- ", TRUE, _xlfn._xlws.FILTER($I$9:$I$1000, ($B$9:$B$1000=B43) * ($H$9:$H$1000="Topic"))), "")</f>
        <v/>
      </c>
      <c r="B43" s="45">
        <f t="shared" si="1"/>
        <v>5</v>
      </c>
      <c r="C43" s="95">
        <v>12</v>
      </c>
      <c r="D43" s="46">
        <v>4</v>
      </c>
      <c r="E43" s="58" t="s">
        <v>46</v>
      </c>
      <c r="F43" s="48">
        <v>35</v>
      </c>
      <c r="G43" s="49" t="s">
        <v>47</v>
      </c>
      <c r="H43" s="49" t="s">
        <v>48</v>
      </c>
      <c r="I43" s="50" t="s">
        <v>847</v>
      </c>
      <c r="J43" s="51" t="s">
        <v>848</v>
      </c>
      <c r="K43" s="129" t="str">
        <f t="shared" si="2"/>
        <v xml:space="preserve">[ROLE] Friendly tutor specializing in Python | [TOPIC] Modify specific entries within a Pandas DataFrame by utilizing the replace method to perform targeted, element-wise substitutions of explicit values. | [LEVEL] Beginner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#35 | Stage 1 📖 Practice | Python - Pandas | 📊 Level: Beginner | 🌐 Coding5s.com
**Concept:** Value Modification: Element-wise Replacement (replace)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3"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Modify specific entries within a Pandas DataFrame by utilizing the replace method to perform targeted, element-wise substitutions of explicit values.. Topic details: Value Modification: Element-wise Replacement (replace)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#35 | Practice | Python - Pandas | 📊 Level: Beginner
**Topic:** Modify specific entries within a Pandas DataFrame by utilizing the replace method to perform targeted, element-wise substitutions of explicit values.
---
 | [FOOTER RULE - STRICT] End your response with: '--- ⚡ *Coding5s Mentor System — Eliminating Epistemic Debt*' | </v>
      </c>
      <c r="M43" s="53">
        <v>0</v>
      </c>
      <c r="N43" s="102" t="str">
        <f t="shared" si="4"/>
        <v>[ROLE] Careless Python Developer | [TASK] Generate debugging challenges in Python | | [TOPIC] Modify specific entries within a Pandas DataFrame by utilizing the replace method to perform targeted, element-wise substitutions of explicit values. | | [LEVEL] Beginner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#35 | Stage 2 🐛 Debug | Python - Pandas | 📊 Level: Beginner | 🌐 Coding5s.com
Concept: Value Modification: Element-wise Replacement (replace)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3"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Modify specific entries within a Pandas DataFrame by utilizing the replace method to perform targeted, element-wise substitutions of explicit values.. Topic details: Value Modification: Element-wise Replacement (replace)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#35 | Debug | Python - Pandas | 📊 Level: Beginner
**Topic:** Modify specific entries within a Pandas DataFrame by utilizing the replace method to perform targeted, element-wise substitutions of explicit values.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3" s="53">
        <v>0</v>
      </c>
      <c r="Q43" s="102" t="str">
        <f t="shared" si="6"/>
        <v>[ROLE] Tech Lead | [TASK] Assign incomplete Python script challenges | [TOPIC] Modify specific entries within a Pandas DataFrame by utilizing the replace method to perform targeted, element-wise substitutions of explicit values. | [LEVEL] Beginner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#35 | Stage 3 🧩 Complete | Python - Pandas | 📊 Level: Beginner | 🌐 Coding5s.com
**Concept:** Value Modification: Element-wise Replacement (replace)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Modify specific entries within a Pandas DataFrame by utilizing the replace method to perform targeted, element-wise substitutions of explicit values..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3"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Modify specific entries within a Pandas DataFrame by utilizing the replace method to perform targeted, element-wise substitutions of explicit values.. Topic details: Value Modification: Element-wise Replacement (replace)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#35 | Complete | Python - Pandas | 📊 Level: Beginner
**Topic:** Modify specific entries within a Pandas DataFrame by utilizing the replace method to perform targeted, element-wise substitutions of explicit values.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3" s="53">
        <v>0</v>
      </c>
      <c r="T43" s="102" t="str">
        <f t="shared" si="8"/>
        <v>[ROLE] Tech Lead | [TASK] Provide intentionally messy but functional code for learning debugging and improvement | [TOPIC] Modify specific entries within a Pandas DataFrame by utilizing the replace method to perform targeted, element-wise substitutions of explicit values. | [LEVEL] Beginner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#35 | Stage 4 🧹 Refactor | Python - Pandas | 📊 Level: Beginner | 🌐 Coding5s.com
**Concept:** Value Modification: Element-wise Replacement (replace)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3"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Modify specific entries within a Pandas DataFrame by utilizing the replace method to perform targeted, element-wise substitutions of explicit values.. Topic details: Value Modification: Element-wise Replacement (replace)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#35 | Refactor | Python - Pandas | 📊 Level: Beginner
**Topic:** Modify specific entries within a Pandas DataFrame by utilizing the replace method to perform targeted, element-wise substitutions of explicit values.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3" s="53">
        <v>0</v>
      </c>
      <c r="W43" s="87" t="str">
        <f t="shared" si="10"/>
        <v>[ROLE] Tech Product Manager assigning a Python Jira Ticket | [TASK] Provide a guided implementation exercise with full solution for learning purposes | [TOPIC] Modify specific entries within a Pandas DataFrame by utilizing the replace method to perform targeted, element-wise substitutions of explicit values.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#35 | Stage 5 | Python - Pandas | 📊 Level: Beginner | 🌐 Coding5s.com
**Concept:** Value Modification: Element-wise Replacement (replace)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3"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Modify specific entries within a Pandas DataFrame by utilizing the replace method to perform targeted, element-wise substitutions of explicit values.. Goal: Value Modification: Element-wise Replacement (replace)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#35 | Extend | Python - Pandas | 📊 Level: Beginner
**Topic:** Modify specific entries within a Pandas DataFrame by utilizing the replace method to perform targeted, element-wise substitutions of explicit values.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3" s="53">
        <v>0</v>
      </c>
      <c r="Z43" s="56" t="str">
        <f t="shared" si="12"/>
        <v/>
      </c>
      <c r="AA43" s="56" t="str">
        <f t="shared" si="13"/>
        <v/>
      </c>
      <c r="AB43" s="56" t="str">
        <f t="shared" si="14"/>
        <v/>
      </c>
      <c r="AC43" s="56" t="str">
        <f t="shared" si="15"/>
        <v/>
      </c>
      <c r="AD43" s="56" t="str">
        <f t="shared" si="16"/>
        <v/>
      </c>
      <c r="AE43" s="40"/>
      <c r="AF43" s="40"/>
      <c r="AG43" s="40"/>
      <c r="AH43" s="56" t="str">
        <f t="shared" si="17"/>
        <v/>
      </c>
      <c r="AI43" s="54"/>
      <c r="AJ43" s="54"/>
      <c r="AK43" s="54">
        <v>35</v>
      </c>
      <c r="AL43" s="54" t="s">
        <v>72</v>
      </c>
      <c r="AM43" s="54" t="s">
        <v>73</v>
      </c>
    </row>
    <row r="44" spans="1:39">
      <c r="A44" s="45" t="str" cm="1">
        <f t="array" ref="A44">IF(H44="PROJECT", CHAR(10) &amp; "- " &amp; _xlfn.TEXTJOIN(CHAR(10) &amp; "- ", TRUE, _xlfn._xlws.FILTER($I$9:$I$1000, ($B$9:$B$1000=B44) * ($H$9:$H$1000="Topic"))), "")</f>
        <v/>
      </c>
      <c r="B44" s="45">
        <f t="shared" si="1"/>
        <v>5</v>
      </c>
      <c r="C44" s="95">
        <v>12</v>
      </c>
      <c r="D44" s="57">
        <v>4</v>
      </c>
      <c r="E44" s="58" t="s">
        <v>46</v>
      </c>
      <c r="F44" s="59">
        <v>36</v>
      </c>
      <c r="G44" s="60" t="s">
        <v>47</v>
      </c>
      <c r="H44" s="60" t="s">
        <v>48</v>
      </c>
      <c r="I44" s="61" t="s">
        <v>849</v>
      </c>
      <c r="J44" s="62" t="s">
        <v>850</v>
      </c>
      <c r="K44" s="129" t="str">
        <f t="shared" si="2"/>
        <v xml:space="preserve">[ROLE] Friendly tutor specializing in Python | [TOPIC] Organize a Pandas DataFrame by applying the sort_values and sort_index methods to arrange the data systematically in ascending or descending order. | [LEVEL] Beginner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#36 | Stage 1 📖 Practice | Python - Pandas | 📊 Level: Beginner | 🌐 Coding5s.com
**Concept:** Data Sorting: Ordering by Values and Index (sort_values, sort_index)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4"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Organize a Pandas DataFrame by applying the sort_values and sort_index methods to arrange the data systematically in ascending or descending order.. Topic details: Data Sorting: Ordering by Values and Index (sort_values, sort_index)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#36 | Practice | Python - Pandas | 📊 Level: Beginner
**Topic:** Organize a Pandas DataFrame by applying the sort_values and sort_index methods to arrange the data systematically in ascending or descending order.
---
 | [FOOTER RULE - STRICT] End your response with: '--- ⚡ *Coding5s Mentor System — Eliminating Epistemic Debt*' | </v>
      </c>
      <c r="M44" s="52">
        <v>0</v>
      </c>
      <c r="N44" s="102" t="str">
        <f t="shared" si="4"/>
        <v>[ROLE] Careless Python Developer | [TASK] Generate debugging challenges in Python | | [TOPIC] Organize a Pandas DataFrame by applying the sort_values and sort_index methods to arrange the data systematically in ascending or descending order. | | [LEVEL] Beginner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#36 | Stage 2 🐛 Debug | Python - Pandas | 📊 Level: Beginner | 🌐 Coding5s.com
Concept: Data Sorting: Ordering by Values and Index (sort_values, sort_index)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4"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Organize a Pandas DataFrame by applying the sort_values and sort_index methods to arrange the data systematically in ascending or descending order.. Topic details: Data Sorting: Ordering by Values and Index (sort_values, sort_index)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#36 | Debug | Python - Pandas | 📊 Level: Beginner
**Topic:** Organize a Pandas DataFrame by applying the sort_values and sort_index methods to arrange the data systematically in ascending or descending order.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4" s="52">
        <v>0</v>
      </c>
      <c r="Q44" s="102" t="str">
        <f t="shared" si="6"/>
        <v>[ROLE] Tech Lead | [TASK] Assign incomplete Python script challenges | [TOPIC] Organize a Pandas DataFrame by applying the sort_values and sort_index methods to arrange the data systematically in ascending or descending order. | [LEVEL] Beginner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#36 | Stage 3 🧩 Complete | Python - Pandas | 📊 Level: Beginner | 🌐 Coding5s.com
**Concept:** Data Sorting: Ordering by Values and Index (sort_values, sort_index)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Organize a Pandas DataFrame by applying the sort_values and sort_index methods to arrange the data systematically in ascending or descending order..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4"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Organize a Pandas DataFrame by applying the sort_values and sort_index methods to arrange the data systematically in ascending or descending order.. Topic details: Data Sorting: Ordering by Values and Index (sort_values, sort_index)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#36 | Complete | Python - Pandas | 📊 Level: Beginner
**Topic:** Organize a Pandas DataFrame by applying the sort_values and sort_index methods to arrange the data systematically in ascending or descending order.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4" s="52">
        <v>0</v>
      </c>
      <c r="T44" s="102" t="str">
        <f t="shared" si="8"/>
        <v>[ROLE] Tech Lead | [TASK] Provide intentionally messy but functional code for learning debugging and improvement | [TOPIC] Organize a Pandas DataFrame by applying the sort_values and sort_index methods to arrange the data systematically in ascending or descending order. | [LEVEL] Beginner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#36 | Stage 4 🧹 Refactor | Python - Pandas | 📊 Level: Beginner | 🌐 Coding5s.com
**Concept:** Data Sorting: Ordering by Values and Index (sort_values, sort_index)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4"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Organize a Pandas DataFrame by applying the sort_values and sort_index methods to arrange the data systematically in ascending or descending order.. Topic details: Data Sorting: Ordering by Values and Index (sort_values, sort_index)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#36 | Refactor | Python - Pandas | 📊 Level: Beginner
**Topic:** Organize a Pandas DataFrame by applying the sort_values and sort_index methods to arrange the data systematically in ascending or descending order.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4" s="52">
        <v>0</v>
      </c>
      <c r="W44" s="87" t="str">
        <f t="shared" si="10"/>
        <v>[ROLE] Tech Product Manager assigning a Python Jira Ticket | [TASK] Provide a guided implementation exercise with full solution for learning purposes | [TOPIC] Organize a Pandas DataFrame by applying the sort_values and sort_index methods to arrange the data systematically in ascending or descending order.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#36 | Stage 5 | Python - Pandas | 📊 Level: Beginner | 🌐 Coding5s.com
**Concept:** Data Sorting: Ordering by Values and Index (sort_values, sort_index)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4"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Organize a Pandas DataFrame by applying the sort_values and sort_index methods to arrange the data systematically in ascending or descending order.. Goal: Data Sorting: Ordering by Values and Index (sort_values, sort_index)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#36 | Extend | Python - Pandas | 📊 Level: Beginner
**Topic:** Organize a Pandas DataFrame by applying the sort_values and sort_index methods to arrange the data systematically in ascending or descending order.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4" s="52">
        <v>0</v>
      </c>
      <c r="Z44" s="56" t="str">
        <f t="shared" si="12"/>
        <v/>
      </c>
      <c r="AA44" s="56" t="str">
        <f t="shared" si="13"/>
        <v/>
      </c>
      <c r="AB44" s="56" t="str">
        <f t="shared" si="14"/>
        <v/>
      </c>
      <c r="AC44" s="56" t="str">
        <f t="shared" si="15"/>
        <v/>
      </c>
      <c r="AD44" s="56" t="str">
        <f t="shared" si="16"/>
        <v/>
      </c>
      <c r="AE44" s="40"/>
      <c r="AF44" s="40"/>
      <c r="AG44" s="40"/>
      <c r="AH44" s="56" t="str">
        <f t="shared" si="17"/>
        <v/>
      </c>
      <c r="AI44" s="54"/>
      <c r="AJ44" s="54"/>
      <c r="AK44" s="54">
        <v>36</v>
      </c>
      <c r="AL44" s="54" t="s">
        <v>78</v>
      </c>
      <c r="AM44" s="54" t="s">
        <v>79</v>
      </c>
    </row>
    <row r="45" spans="1:39">
      <c r="A45" s="45" t="str" cm="1">
        <f t="array" ref="A45">IF(H45="PROJECT", CHAR(10) &amp; "- " &amp; _xlfn.TEXTJOIN(CHAR(10) &amp; "- ", TRUE, _xlfn._xlws.FILTER($I$9:$I$1000, ($B$9:$B$1000=B45) * ($H$9:$H$1000="Topic"))), "")</f>
        <v/>
      </c>
      <c r="B45" s="45">
        <f t="shared" si="1"/>
        <v>5</v>
      </c>
      <c r="C45" s="95">
        <v>12</v>
      </c>
      <c r="D45" s="46">
        <v>4</v>
      </c>
      <c r="E45" s="58" t="s">
        <v>46</v>
      </c>
      <c r="F45" s="48">
        <v>37</v>
      </c>
      <c r="G45" s="49" t="s">
        <v>47</v>
      </c>
      <c r="H45" s="49" t="s">
        <v>48</v>
      </c>
      <c r="I45" s="50" t="s">
        <v>851</v>
      </c>
      <c r="J45" s="51" t="s">
        <v>852</v>
      </c>
      <c r="K45" s="129" t="str">
        <f t="shared" si="2"/>
        <v xml:space="preserve">[ROLE] Friendly tutor specializing in Python | [TOPIC] Perform foundational data validation and manage mathematical outliers in Pandas DataFrames by calculating analytical quantiles, applying the clip method, and executing logical sanity checks. | [LEVEL] Beginner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#37 | Stage 1 📖 Practice | Python - Pandas | 📊 Level: Beginner | 🌐 Coding5s.com
**Concept:** Data Validation and Outlier Handling (quantiles, clipping, sanity checks)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5"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foundational data validation and manage mathematical outliers in Pandas DataFrames by calculating analytical quantiles, applying the clip method, and executing logical sanity checks.. Topic details: Data Validation and Outlier Handling (quantiles, clipping, sanity checks)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#37 | Practice | Python - Pandas | 📊 Level: Beginner
**Topic:** Perform foundational data validation and manage mathematical outliers in Pandas DataFrames by calculating analytical quantiles, applying the clip method, and executing logical sanity checks.
---
 | [FOOTER RULE - STRICT] End your response with: '--- ⚡ *Coding5s Mentor System — Eliminating Epistemic Debt*' | </v>
      </c>
      <c r="M45" s="53">
        <v>0</v>
      </c>
      <c r="N45" s="102" t="str">
        <f t="shared" si="4"/>
        <v>[ROLE] Careless Python Developer | [TASK] Generate debugging challenges in Python | | [TOPIC] Perform foundational data validation and manage mathematical outliers in Pandas DataFrames by calculating analytical quantiles, applying the clip method, and executing logical sanity checks. | | [LEVEL] Beginner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#37 | Stage 2 🐛 Debug | Python - Pandas | 📊 Level: Beginner | 🌐 Coding5s.com
Concept: Data Validation and Outlier Handling (quantiles, clipping, sanity checks)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5"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foundational data validation and manage mathematical outliers in Pandas DataFrames by calculating analytical quantiles, applying the clip method, and executing logical sanity checks.. Topic details: Data Validation and Outlier Handling (quantiles, clipping, sanity checks)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#37 | Debug | Python - Pandas | 📊 Level: Beginner
**Topic:** Perform foundational data validation and manage mathematical outliers in Pandas DataFrames by calculating analytical quantiles, applying the clip method, and executing logical sanity checks.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5" s="53">
        <v>0</v>
      </c>
      <c r="Q45" s="102" t="str">
        <f t="shared" si="6"/>
        <v>[ROLE] Tech Lead | [TASK] Assign incomplete Python script challenges | [TOPIC] Perform foundational data validation and manage mathematical outliers in Pandas DataFrames by calculating analytical quantiles, applying the clip method, and executing logical sanity checks. | [LEVEL] Beginner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#37 | Stage 3 🧩 Complete | Python - Pandas | 📊 Level: Beginner | 🌐 Coding5s.com
**Concept:** Data Validation and Outlier Handling (quantiles, clipping, sanity checks)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foundational data validation and manage mathematical outliers in Pandas DataFrames by calculating analytical quantiles, applying the clip method, and executing logical sanity checks..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5"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foundational data validation and manage mathematical outliers in Pandas DataFrames by calculating analytical quantiles, applying the clip method, and executing logical sanity checks.. Topic details: Data Validation and Outlier Handling (quantiles, clipping, sanity checks)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#37 | Complete | Python - Pandas | 📊 Level: Beginner
**Topic:** Perform foundational data validation and manage mathematical outliers in Pandas DataFrames by calculating analytical quantiles, applying the clip method, and executing logical sanity checks.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5" s="53">
        <v>0</v>
      </c>
      <c r="T45" s="102" t="str">
        <f t="shared" si="8"/>
        <v>[ROLE] Tech Lead | [TASK] Provide intentionally messy but functional code for learning debugging and improvement | [TOPIC] Perform foundational data validation and manage mathematical outliers in Pandas DataFrames by calculating analytical quantiles, applying the clip method, and executing logical sanity checks. | [LEVEL] Beginner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#37 | Stage 4 🧹 Refactor | Python - Pandas | 📊 Level: Beginner | 🌐 Coding5s.com
**Concept:** Data Validation and Outlier Handling (quantiles, clipping, sanity checks)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5"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Perform foundational data validation and manage mathematical outliers in Pandas DataFrames by calculating analytical quantiles, applying the clip method, and executing logical sanity checks.. Topic details: Data Validation and Outlier Handling (quantiles, clipping, sanity checks)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#37 | Refactor | Python - Pandas | 📊 Level: Beginner
**Topic:** Perform foundational data validation and manage mathematical outliers in Pandas DataFrames by calculating analytical quantiles, applying the clip method, and executing logical sanity checks.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5" s="53">
        <v>0</v>
      </c>
      <c r="W45" s="87" t="str">
        <f t="shared" si="10"/>
        <v>[ROLE] Tech Product Manager assigning a Python Jira Ticket | [TASK] Provide a guided implementation exercise with full solution for learning purposes | [TOPIC] Perform foundational data validation and manage mathematical outliers in Pandas DataFrames by calculating analytical quantiles, applying the clip method, and executing logical sanity checks.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#37 | Stage 5 | Python - Pandas | 📊 Level: Beginner | 🌐 Coding5s.com
**Concept:** Data Validation and Outlier Handling (quantiles, clipping, sanity checks)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5"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foundational data validation and manage mathematical outliers in Pandas DataFrames by calculating analytical quantiles, applying the clip method, and executing logical sanity checks.. Goal: Data Validation and Outlier Handling (quantiles, clipping, sanity checks)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#37 | Extend | Python - Pandas | 📊 Level: Beginner
**Topic:** Perform foundational data validation and manage mathematical outliers in Pandas DataFrames by calculating analytical quantiles, applying the clip method, and executing logical sanity checks.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5" s="53">
        <v>0</v>
      </c>
      <c r="Z45" s="56" t="str">
        <f t="shared" si="12"/>
        <v/>
      </c>
      <c r="AA45" s="56" t="str">
        <f t="shared" si="13"/>
        <v/>
      </c>
      <c r="AB45" s="56" t="str">
        <f t="shared" si="14"/>
        <v/>
      </c>
      <c r="AC45" s="56" t="str">
        <f t="shared" si="15"/>
        <v/>
      </c>
      <c r="AD45" s="56" t="str">
        <f t="shared" si="16"/>
        <v/>
      </c>
      <c r="AE45" s="40"/>
      <c r="AF45" s="40"/>
      <c r="AG45" s="40"/>
      <c r="AH45" s="56" t="str">
        <f t="shared" si="17"/>
        <v/>
      </c>
      <c r="AI45" s="54"/>
      <c r="AJ45" s="54"/>
      <c r="AK45" s="54">
        <v>37</v>
      </c>
      <c r="AL45" s="54" t="s">
        <v>83</v>
      </c>
      <c r="AM45" s="54" t="s">
        <v>84</v>
      </c>
    </row>
    <row r="46" spans="1:39">
      <c r="A46" s="45" t="str" cm="1">
        <f t="array" ref="A46">IF(H46="PROJECT", CHAR(10) &amp; "- " &amp; _xlfn.TEXTJOIN(CHAR(10) &amp; "- ", TRUE, _xlfn._xlws.FILTER($I$9:$I$1000, ($B$9:$B$1000=B46) * ($H$9:$H$1000="Topic"))), "")</f>
        <v/>
      </c>
      <c r="B46" s="45">
        <f t="shared" si="1"/>
        <v>5</v>
      </c>
      <c r="C46" s="95">
        <v>10</v>
      </c>
      <c r="D46" s="57">
        <v>4</v>
      </c>
      <c r="E46" s="58" t="s">
        <v>46</v>
      </c>
      <c r="F46" s="59">
        <v>38</v>
      </c>
      <c r="G46" s="60" t="s">
        <v>158</v>
      </c>
      <c r="H46" s="60" t="s">
        <v>48</v>
      </c>
      <c r="I46" s="61" t="s">
        <v>853</v>
      </c>
      <c r="J46" s="62" t="s">
        <v>854</v>
      </c>
      <c r="K46" s="129" t="str">
        <f t="shared" si="2"/>
        <v xml:space="preserve">[ROLE] Friendly tutor specializing in Python | [TOPIC] Assign numerical rankings to specific series within a Pandas DataFrame by utilizing the rank method to determine the relative standing of individual values across a dataset. | [LEVEL] Intermediate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#38 | Stage 1 📖 Practice | Python - Pandas | 📊 Level: Intermediate | 🌐 Coding5s.com
**Concept:** Basic Ranking: Assigning Numerical Ranks (rank)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6"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Assign numerical rankings to specific series within a Pandas DataFrame by utilizing the rank method to determine the relative standing of individual values across a dataset.. Topic details: Basic Ranking: Assigning Numerical Ranks (rank)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#38 | Practice | Python - Pandas | 📊 Level: Intermediate
**Topic:** Assign numerical rankings to specific series within a Pandas DataFrame by utilizing the rank method to determine the relative standing of individual values across a dataset.
---
 | [FOOTER RULE - STRICT] End your response with: '--- ⚡ *Coding5s Mentor System — Eliminating Epistemic Debt*' | </v>
      </c>
      <c r="M46" s="52">
        <v>0</v>
      </c>
      <c r="N46" s="102" t="str">
        <f t="shared" si="4"/>
        <v>[ROLE] Careless Python Developer | [TASK] Generate debugging challenges in Python | | [TOPIC] Assign numerical rankings to specific series within a Pandas DataFrame by utilizing the rank method to determine the relative standing of individual values across a dataset. | | [LEVEL] Intermediate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#38 | Stage 2 🐛 Debug | Python - Pandas | 📊 Level: Intermediate | 🌐 Coding5s.com
Concept: Basic Ranking: Assigning Numerical Ranks (rank)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6"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Assign numerical rankings to specific series within a Pandas DataFrame by utilizing the rank method to determine the relative standing of individual values across a dataset.. Topic details: Basic Ranking: Assigning Numerical Ranks (rank)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#38 | Debug | Python - Pandas | 📊 Level: Intermediate
**Topic:** Assign numerical rankings to specific series within a Pandas DataFrame by utilizing the rank method to determine the relative standing of individual values across a dataset.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6" s="52">
        <v>0</v>
      </c>
      <c r="Q46" s="102" t="str">
        <f t="shared" si="6"/>
        <v>[ROLE] Tech Lead | [TASK] Assign incomplete Python script challenges | [TOPIC] Assign numerical rankings to specific series within a Pandas DataFrame by utilizing the rank method to determine the relative standing of individual values across a dataset. | [LEVEL] Intermediate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#38 | Stage 3 🧩 Complete | Python - Pandas | 📊 Level: Intermediate | 🌐 Coding5s.com
**Concept:** Basic Ranking: Assigning Numerical Ranks (rank)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Assign numerical rankings to specific series within a Pandas DataFrame by utilizing the rank method to determine the relative standing of individual values across a dataset..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6"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Assign numerical rankings to specific series within a Pandas DataFrame by utilizing the rank method to determine the relative standing of individual values across a dataset.. Topic details: Basic Ranking: Assigning Numerical Ranks (rank)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#38 | Complete | Python - Pandas | 📊 Level: Intermediate
**Topic:** Assign numerical rankings to specific series within a Pandas DataFrame by utilizing the rank method to determine the relative standing of individual values across a dataset.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6" s="52">
        <v>0</v>
      </c>
      <c r="T46" s="102" t="str">
        <f t="shared" si="8"/>
        <v>[ROLE] Tech Lead | [TASK] Provide intentionally messy but functional code for learning debugging and improvement | [TOPIC] Assign numerical rankings to specific series within a Pandas DataFrame by utilizing the rank method to determine the relative standing of individual values across a dataset.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#38 | Stage 4 🧹 Refactor | Python - Pandas | 📊 Level: Intermediate | 🌐 Coding5s.com
**Concept:** Basic Ranking: Assigning Numerical Ranks (rank)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6"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Assign numerical rankings to specific series within a Pandas DataFrame by utilizing the rank method to determine the relative standing of individual values across a dataset.. Topic details: Basic Ranking: Assigning Numerical Ranks (rank)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#38 | Refactor | Python - Pandas | 📊 Level: Intermediate
**Topic:** Assign numerical rankings to specific series within a Pandas DataFrame by utilizing the rank method to determine the relative standing of individual values across a dataset.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6" s="52">
        <v>0</v>
      </c>
      <c r="W46" s="87" t="str">
        <f t="shared" si="10"/>
        <v>[ROLE] Tech Product Manager assigning a Python Jira Ticket | [TASK] Provide a guided implementation exercise with full solution for learning purposes | [TOPIC] Assign numerical rankings to specific series within a Pandas DataFrame by utilizing the rank method to determine the relative standing of individual values across a dataset.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#38 | Stage 5 | Python - Pandas | 📊 Level: Intermediate | 🌐 Coding5s.com
**Concept:** Basic Ranking: Assigning Numerical Ranks (rank)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6"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Assign numerical rankings to specific series within a Pandas DataFrame by utilizing the rank method to determine the relative standing of individual values across a dataset.. Goal: Basic Ranking: Assigning Numerical Ranks (rank)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#38 | Extend | Python - Pandas | 📊 Level: Intermediate
**Topic:** Assign numerical rankings to specific series within a Pandas DataFrame by utilizing the rank method to determine the relative standing of individual values across a dataset.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6" s="52">
        <v>0</v>
      </c>
      <c r="Z46" s="56" t="str">
        <f t="shared" si="12"/>
        <v/>
      </c>
      <c r="AA46" s="56" t="str">
        <f t="shared" si="13"/>
        <v/>
      </c>
      <c r="AB46" s="56" t="str">
        <f t="shared" si="14"/>
        <v/>
      </c>
      <c r="AC46" s="56" t="str">
        <f t="shared" si="15"/>
        <v/>
      </c>
      <c r="AD46" s="56" t="str">
        <f t="shared" si="16"/>
        <v/>
      </c>
      <c r="AE46" s="40"/>
      <c r="AF46" s="40"/>
      <c r="AG46" s="40"/>
      <c r="AH46" s="56" t="str">
        <f t="shared" si="17"/>
        <v/>
      </c>
      <c r="AI46" s="54"/>
      <c r="AJ46" s="54"/>
      <c r="AK46" s="54">
        <v>38</v>
      </c>
      <c r="AL46" s="54" t="s">
        <v>88</v>
      </c>
      <c r="AM46" s="54" t="s">
        <v>89</v>
      </c>
    </row>
    <row r="47" spans="1:39">
      <c r="A47" s="45" t="str" cm="1">
        <f t="array" ref="A47">IF(H47="PROJECT", CHAR(10) &amp; "- " &amp; _xlfn.TEXTJOIN(CHAR(10) &amp; "- ", TRUE, _xlfn._xlws.FILTER($I$9:$I$1000, ($B$9:$B$1000=B47) * ($H$9:$H$1000="Topic"))), "")</f>
        <v/>
      </c>
      <c r="B47" s="45">
        <f t="shared" si="1"/>
        <v>5</v>
      </c>
      <c r="C47" s="95">
        <v>8</v>
      </c>
      <c r="D47" s="46">
        <v>3</v>
      </c>
      <c r="E47" s="58" t="s">
        <v>46</v>
      </c>
      <c r="F47" s="48">
        <v>39</v>
      </c>
      <c r="G47" s="49" t="s">
        <v>158</v>
      </c>
      <c r="H47" s="49" t="s">
        <v>48</v>
      </c>
      <c r="I47" s="50" t="s">
        <v>855</v>
      </c>
      <c r="J47" s="51" t="s">
        <v>856</v>
      </c>
      <c r="K47" s="129" t="str">
        <f t="shared" si="2"/>
        <v xml:space="preserve">[ROLE] Friendly tutor specializing in Python | [TOPIC] Standardize text data within a Pandas Series by applying basic string conversions using str.lower, str.upper, and str.title to ensure uniform capitalization. | [LEVEL] Intermediate | [COUNT] 3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#39 | Stage 1 📖 Practice | Python - Pandas | 📊 Level: Intermediate | 🌐 Coding5s.com
**Concept:** String Accessor: Basic Conversions (str.lower, str.upper, str.title)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7"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Standardize text data within a Pandas Series by applying basic string conversions using str.lower, str.upper, and str.title to ensure uniform capitalization.. Topic details: String Accessor: Basic Conversions (str.lower, str.upper, str.title)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#39 | Practice | Python - Pandas | 📊 Level: Intermediate
**Topic:** Standardize text data within a Pandas Series by applying basic string conversions using str.lower, str.upper, and str.title to ensure uniform capitalization.
---
 | [FOOTER RULE - STRICT] End your response with: '--- ⚡ *Coding5s Mentor System — Eliminating Epistemic Debt*' | </v>
      </c>
      <c r="M47" s="53">
        <v>0</v>
      </c>
      <c r="N47" s="102" t="str">
        <f t="shared" si="4"/>
        <v>[ROLE] Careless Python Developer | [TASK] Generate debugging challenges in Python | | [TOPIC] Standardize text data within a Pandas Series by applying basic string conversions using str.lower, str.upper, and str.title to ensure uniform capitalization. | | [LEVEL] Intermediate |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#39 | Stage 2 🐛 Debug | Python - Pandas | 📊 Level: Intermediate | 🌐 Coding5s.com
Concept: String Accessor: Basic Conversions (str.lower, str.upper, str.title)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7"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Standardize text data within a Pandas Series by applying basic string conversions using str.lower, str.upper, and str.title to ensure uniform capitalization.. Topic details: String Accessor: Basic Conversions (str.lower, str.upper, str.title)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#39 | Debug | Python - Pandas | 📊 Level: Intermediate
**Topic:** Standardize text data within a Pandas Series by applying basic string conversions using str.lower, str.upper, and str.title to ensure uniform capitalization.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7" s="53">
        <v>0</v>
      </c>
      <c r="Q47" s="102" t="str">
        <f t="shared" si="6"/>
        <v>[ROLE] Tech Lead | [TASK] Assign incomplete Python script challenges | [TOPIC] Standardize text data within a Pandas Series by applying basic string conversions using str.lower, str.upper, and str.title to ensure uniform capitalization. | [LEVEL] Intermediate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#39 | Stage 3 🧩 Complete | Python - Pandas | 📊 Level: Intermediate | 🌐 Coding5s.com
**Concept:** String Accessor: Basic Conversions (str.lower, str.upper, str.title)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Standardize text data within a Pandas Series by applying basic string conversions using str.lower, str.upper, and str.title to ensure uniform capitalization..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7"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Standardize text data within a Pandas Series by applying basic string conversions using str.lower, str.upper, and str.title to ensure uniform capitalization.. Topic details: String Accessor: Basic Conversions (str.lower, str.upper, str.title)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#39 | Complete | Python - Pandas | 📊 Level: Intermediate
**Topic:** Standardize text data within a Pandas Series by applying basic string conversions using str.lower, str.upper, and str.title to ensure uniform capitalization.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7" s="53">
        <v>0</v>
      </c>
      <c r="T47" s="102" t="str">
        <f t="shared" si="8"/>
        <v>[ROLE] Tech Lead | [TASK] Provide intentionally messy but functional code for learning debugging and improvement | [TOPIC] Standardize text data within a Pandas Series by applying basic string conversions using str.lower, str.upper, and str.title to ensure uniform capitalization. | [LEVEL] Intermediate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#39 | Stage 4 🧹 Refactor | Python - Pandas | 📊 Level: Intermediate | 🌐 Coding5s.com
**Concept:** String Accessor: Basic Conversions (str.lower, str.upper, str.title)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7"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Standardize text data within a Pandas Series by applying basic string conversions using str.lower, str.upper, and str.title to ensure uniform capitalization.. Topic details: String Accessor: Basic Conversions (str.lower, str.upper, str.title)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#39 | Refactor | Python - Pandas | 📊 Level: Intermediate
**Topic:** Standardize text data within a Pandas Series by applying basic string conversions using str.lower, str.upper, and str.title to ensure uniform capitalization.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7" s="53">
        <v>0</v>
      </c>
      <c r="W47" s="87" t="str">
        <f t="shared" si="10"/>
        <v>[ROLE] Tech Product Manager assigning a Python Jira Ticket | [TASK] Provide a guided implementation exercise with full solution for learning purposes | [TOPIC] Standardize text data within a Pandas Series by applying basic string conversions using str.lower, str.upper, and str.title to ensure uniform capitalization.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#39 | Stage 5 | Python - Pandas | 📊 Level: Intermediate | 🌐 Coding5s.com
**Concept:** String Accessor: Basic Conversions (str.lower, str.upper, str.title)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7"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Standardize text data within a Pandas Series by applying basic string conversions using str.lower, str.upper, and str.title to ensure uniform capitalization.. Goal: String Accessor: Basic Conversions (str.lower, str.upper, str.title)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#39 | Extend | Python - Pandas | 📊 Level: Intermediate
**Topic:** Standardize text data within a Pandas Series by applying basic string conversions using str.lower, str.upper, and str.title to ensure uniform capitalization.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7" s="53">
        <v>0</v>
      </c>
      <c r="Z47" s="56" t="str">
        <f t="shared" si="12"/>
        <v/>
      </c>
      <c r="AA47" s="56" t="str">
        <f t="shared" si="13"/>
        <v/>
      </c>
      <c r="AB47" s="56" t="str">
        <f t="shared" si="14"/>
        <v/>
      </c>
      <c r="AC47" s="56" t="str">
        <f t="shared" si="15"/>
        <v/>
      </c>
      <c r="AD47" s="56" t="str">
        <f t="shared" si="16"/>
        <v/>
      </c>
      <c r="AE47" s="40"/>
      <c r="AF47" s="40"/>
      <c r="AG47" s="40"/>
      <c r="AH47" s="56" t="str">
        <f t="shared" si="17"/>
        <v/>
      </c>
      <c r="AI47" s="54"/>
      <c r="AJ47" s="54"/>
      <c r="AK47" s="54">
        <v>39</v>
      </c>
      <c r="AL47" s="54" t="s">
        <v>93</v>
      </c>
      <c r="AM47" s="54" t="s">
        <v>94</v>
      </c>
    </row>
    <row r="48" spans="1:39">
      <c r="A48" s="45" t="str" cm="1">
        <f t="array" ref="A48">IF(H48="PROJECT", CHAR(10) &amp; "- " &amp; _xlfn.TEXTJOIN(CHAR(10) &amp; "- ", TRUE, _xlfn._xlws.FILTER($I$9:$I$1000, ($B$9:$B$1000=B48) * ($H$9:$H$1000="Topic"))), "")</f>
        <v/>
      </c>
      <c r="B48" s="45">
        <f t="shared" si="1"/>
        <v>5</v>
      </c>
      <c r="C48" s="95">
        <v>10</v>
      </c>
      <c r="D48" s="57">
        <v>4</v>
      </c>
      <c r="E48" s="58" t="s">
        <v>46</v>
      </c>
      <c r="F48" s="59">
        <v>40</v>
      </c>
      <c r="G48" s="60" t="s">
        <v>158</v>
      </c>
      <c r="H48" s="60" t="s">
        <v>48</v>
      </c>
      <c r="I48" s="61" t="s">
        <v>857</v>
      </c>
      <c r="J48" s="62" t="s">
        <v>858</v>
      </c>
      <c r="K48" s="129" t="str">
        <f t="shared" si="2"/>
        <v xml:space="preserve">[ROLE] Friendly tutor specializing in Python | [TOPIC] Filter textual data within a Pandas DataFrame by implementing pattern matching techniques using str.contains, str.startswith, and str.endswith to extract relevant subsets. | [LEVEL] Intermediate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#40 | Stage 1 📖 Practice | Python - Pandas | 📊 Level: Intermediate | 🌐 Coding5s.com
**Concept:** String Accessor: Pattern Matching &amp; Filtering (str.contains, str.startswith, str.endswith)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8"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Filter textual data within a Pandas DataFrame by implementing pattern matching techniques using str.contains, str.startswith, and str.endswith to extract relevant subsets.. Topic details: String Accessor: Pattern Matching &amp; Filtering (str.contains, str.startswith, str.endswith)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#40 | Practice | Python - Pandas | 📊 Level: Intermediate
**Topic:** Filter textual data within a Pandas DataFrame by implementing pattern matching techniques using str.contains, str.startswith, and str.endswith to extract relevant subsets.
---
 | [FOOTER RULE - STRICT] End your response with: '--- ⚡ *Coding5s Mentor System — Eliminating Epistemic Debt*' | </v>
      </c>
      <c r="M48" s="52">
        <v>0</v>
      </c>
      <c r="N48" s="102" t="str">
        <f t="shared" si="4"/>
        <v>[ROLE] Careless Python Developer | [TASK] Generate debugging challenges in Python | | [TOPIC] Filter textual data within a Pandas DataFrame by implementing pattern matching techniques using str.contains, str.startswith, and str.endswith to extract relevant subsets. | | [LEVEL] Intermediate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#40 | Stage 2 🐛 Debug | Python - Pandas | 📊 Level: Intermediate | 🌐 Coding5s.com
Concept: String Accessor: Pattern Matching &amp; Filtering (str.contains, str.startswith, str.endswith)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8"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Filter textual data within a Pandas DataFrame by implementing pattern matching techniques using str.contains, str.startswith, and str.endswith to extract relevant subsets.. Topic details: String Accessor: Pattern Matching &amp; Filtering (str.contains, str.startswith, str.endswith)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#40 | Debug | Python - Pandas | 📊 Level: Intermediate
**Topic:** Filter textual data within a Pandas DataFrame by implementing pattern matching techniques using str.contains, str.startswith, and str.endswith to extract relevant subsets.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8" s="52">
        <v>0</v>
      </c>
      <c r="Q48" s="102" t="str">
        <f t="shared" si="6"/>
        <v>[ROLE] Tech Lead | [TASK] Assign incomplete Python script challenges | [TOPIC] Filter textual data within a Pandas DataFrame by implementing pattern matching techniques using str.contains, str.startswith, and str.endswith to extract relevant subsets. | [LEVEL] Intermediate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#40 | Stage 3 🧩 Complete | Python - Pandas | 📊 Level: Intermediate | 🌐 Coding5s.com
**Concept:** String Accessor: Pattern Matching &amp; Filtering (str.contains, str.startswith, str.endswith)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Filter textual data within a Pandas DataFrame by implementing pattern matching techniques using str.contains, str.startswith, and str.endswith to extract relevant subsets..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8"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Filter textual data within a Pandas DataFrame by implementing pattern matching techniques using str.contains, str.startswith, and str.endswith to extract relevant subsets.. Topic details: String Accessor: Pattern Matching &amp; Filtering (str.contains, str.startswith, str.endswith)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#40 | Complete | Python - Pandas | 📊 Level: Intermediate
**Topic:** Filter textual data within a Pandas DataFrame by implementing pattern matching techniques using str.contains, str.startswith, and str.endswith to extract relevant subsets.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8" s="52">
        <v>0</v>
      </c>
      <c r="T48" s="102" t="str">
        <f t="shared" si="8"/>
        <v>[ROLE] Tech Lead | [TASK] Provide intentionally messy but functional code for learning debugging and improvement | [TOPIC] Filter textual data within a Pandas DataFrame by implementing pattern matching techniques using str.contains, str.startswith, and str.endswith to extract relevant subsets.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#40 | Stage 4 🧹 Refactor | Python - Pandas | 📊 Level: Intermediate | 🌐 Coding5s.com
**Concept:** String Accessor: Pattern Matching &amp; Filtering (str.contains, str.startswith, str.endswith)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8"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Filter textual data within a Pandas DataFrame by implementing pattern matching techniques using str.contains, str.startswith, and str.endswith to extract relevant subsets.. Topic details: String Accessor: Pattern Matching &amp; Filtering (str.contains, str.startswith, str.endswith)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#40 | Refactor | Python - Pandas | 📊 Level: Intermediate
**Topic:** Filter textual data within a Pandas DataFrame by implementing pattern matching techniques using str.contains, str.startswith, and str.endswith to extract relevant subsets.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8" s="52">
        <v>0</v>
      </c>
      <c r="W48" s="87" t="str">
        <f t="shared" si="10"/>
        <v>[ROLE] Tech Product Manager assigning a Python Jira Ticket | [TASK] Provide a guided implementation exercise with full solution for learning purposes | [TOPIC] Filter textual data within a Pandas DataFrame by implementing pattern matching techniques using str.contains, str.startswith, and str.endswith to extract relevant subsets.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#40 | Stage 5 | Python - Pandas | 📊 Level: Intermediate | 🌐 Coding5s.com
**Concept:** String Accessor: Pattern Matching &amp; Filtering (str.contains, str.startswith, str.endswith)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8"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Filter textual data within a Pandas DataFrame by implementing pattern matching techniques using str.contains, str.startswith, and str.endswith to extract relevant subsets.. Goal: String Accessor: Pattern Matching &amp; Filtering (str.contains, str.startswith, str.endswith)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#40 | Extend | Python - Pandas | 📊 Level: Intermediate
**Topic:** Filter textual data within a Pandas DataFrame by implementing pattern matching techniques using str.contains, str.startswith, and str.endswith to extract relevant subsets.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8" s="52">
        <v>0</v>
      </c>
      <c r="Z48" s="56" t="str">
        <f t="shared" si="12"/>
        <v/>
      </c>
      <c r="AA48" s="56" t="str">
        <f t="shared" si="13"/>
        <v/>
      </c>
      <c r="AB48" s="56" t="str">
        <f t="shared" si="14"/>
        <v/>
      </c>
      <c r="AC48" s="56" t="str">
        <f t="shared" si="15"/>
        <v/>
      </c>
      <c r="AD48" s="56" t="str">
        <f t="shared" si="16"/>
        <v/>
      </c>
      <c r="AE48" s="40"/>
      <c r="AF48" s="40"/>
      <c r="AG48" s="40"/>
      <c r="AH48" s="56" t="str">
        <f t="shared" si="17"/>
        <v/>
      </c>
      <c r="AI48" s="54"/>
      <c r="AJ48" s="54"/>
      <c r="AK48" s="54">
        <v>40</v>
      </c>
      <c r="AL48" s="54" t="s">
        <v>98</v>
      </c>
      <c r="AM48" s="54" t="s">
        <v>99</v>
      </c>
    </row>
    <row r="49" spans="1:39">
      <c r="A49" s="45" t="str" cm="1">
        <f t="array" ref="A49">IF(H49="PROJECT", CHAR(10) &amp; "- " &amp; _xlfn.TEXTJOIN(CHAR(10) &amp; "- ", TRUE, _xlfn._xlws.FILTER($I$9:$I$1000, ($B$9:$B$1000=B49) * ($H$9:$H$1000="Topic"))), "")</f>
        <v/>
      </c>
      <c r="B49" s="45">
        <f t="shared" si="1"/>
        <v>5</v>
      </c>
      <c r="C49" s="95">
        <v>10</v>
      </c>
      <c r="D49" s="46">
        <v>4</v>
      </c>
      <c r="E49" s="58" t="s">
        <v>46</v>
      </c>
      <c r="F49" s="48">
        <v>41</v>
      </c>
      <c r="G49" s="49" t="s">
        <v>158</v>
      </c>
      <c r="H49" s="49" t="s">
        <v>48</v>
      </c>
      <c r="I49" s="50" t="s">
        <v>859</v>
      </c>
      <c r="J49" s="51" t="s">
        <v>860</v>
      </c>
      <c r="K49" s="129" t="str">
        <f t="shared" si="2"/>
        <v xml:space="preserve">[ROLE] Friendly tutor specializing in Python | [TOPIC] Manipulate complex text strings within a Pandas Series by utilizing str.split to separate data into multiple columns and str.replace to substitute specific substrings. | [LEVEL] Intermediate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#41 | Stage 1 📖 Practice | Python - Pandas | 📊 Level: Intermediate | 🌐 Coding5s.com
**Concept:** String Accessor: Splitting and Replacing Substrings (str.split, str.replace)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9"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Manipulate complex text strings within a Pandas Series by utilizing str.split to separate data into multiple columns and str.replace to substitute specific substrings.. Topic details: String Accessor: Splitting and Replacing Substrings (str.split, str.replace)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#41 | Practice | Python - Pandas | 📊 Level: Intermediate
**Topic:** Manipulate complex text strings within a Pandas Series by utilizing str.split to separate data into multiple columns and str.replace to substitute specific substrings.
---
 | [FOOTER RULE - STRICT] End your response with: '--- ⚡ *Coding5s Mentor System — Eliminating Epistemic Debt*' | </v>
      </c>
      <c r="M49" s="53">
        <v>0</v>
      </c>
      <c r="N49" s="102" t="str">
        <f t="shared" si="4"/>
        <v>[ROLE] Careless Python Developer | [TASK] Generate debugging challenges in Python | | [TOPIC] Manipulate complex text strings within a Pandas Series by utilizing str.split to separate data into multiple columns and str.replace to substitute specific substrings. | | [LEVEL] Intermediate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#41 | Stage 2 🐛 Debug | Python - Pandas | 📊 Level: Intermediate | 🌐 Coding5s.com
Concept: String Accessor: Splitting and Replacing Substrings (str.split, str.replace)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9"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Manipulate complex text strings within a Pandas Series by utilizing str.split to separate data into multiple columns and str.replace to substitute specific substrings.. Topic details: String Accessor: Splitting and Replacing Substrings (str.split, str.replace)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#41 | Debug | Python - Pandas | 📊 Level: Intermediate
**Topic:** Manipulate complex text strings within a Pandas Series by utilizing str.split to separate data into multiple columns and str.replace to substitute specific substrings.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9" s="53">
        <v>0</v>
      </c>
      <c r="Q49" s="102" t="str">
        <f t="shared" si="6"/>
        <v>[ROLE] Tech Lead | [TASK] Assign incomplete Python script challenges | [TOPIC] Manipulate complex text strings within a Pandas Series by utilizing str.split to separate data into multiple columns and str.replace to substitute specific substrings. | [LEVEL] Intermediate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#41 | Stage 3 🧩 Complete | Python - Pandas | 📊 Level: Intermediate | 🌐 Coding5s.com
**Concept:** String Accessor: Splitting and Replacing Substrings (str.split, str.replace)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Manipulate complex text strings within a Pandas Series by utilizing str.split to separate data into multiple columns and str.replace to substitute specific substrings..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9"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Manipulate complex text strings within a Pandas Series by utilizing str.split to separate data into multiple columns and str.replace to substitute specific substrings.. Topic details: String Accessor: Splitting and Replacing Substrings (str.split, str.replace)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#41 | Complete | Python - Pandas | 📊 Level: Intermediate
**Topic:** Manipulate complex text strings within a Pandas Series by utilizing str.split to separate data into multiple columns and str.replace to substitute specific substrings.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9" s="53">
        <v>0</v>
      </c>
      <c r="T49" s="102" t="str">
        <f t="shared" si="8"/>
        <v>[ROLE] Tech Lead | [TASK] Provide intentionally messy but functional code for learning debugging and improvement | [TOPIC] Manipulate complex text strings within a Pandas Series by utilizing str.split to separate data into multiple columns and str.replace to substitute specific substrings.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#41 | Stage 4 🧹 Refactor | Python - Pandas | 📊 Level: Intermediate | 🌐 Coding5s.com
**Concept:** String Accessor: Splitting and Replacing Substrings (str.split, str.replace)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9"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Manipulate complex text strings within a Pandas Series by utilizing str.split to separate data into multiple columns and str.replace to substitute specific substrings.. Topic details: String Accessor: Splitting and Replacing Substrings (str.split, str.replace)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#41 | Refactor | Python - Pandas | 📊 Level: Intermediate
**Topic:** Manipulate complex text strings within a Pandas Series by utilizing str.split to separate data into multiple columns and str.replace to substitute specific substrings.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9" s="53">
        <v>0</v>
      </c>
      <c r="W49" s="87" t="str">
        <f t="shared" si="10"/>
        <v>[ROLE] Tech Product Manager assigning a Python Jira Ticket | [TASK] Provide a guided implementation exercise with full solution for learning purposes | [TOPIC] Manipulate complex text strings within a Pandas Series by utilizing str.split to separate data into multiple columns and str.replace to substitute specific substrings.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#41 | Stage 5 | Python - Pandas | 📊 Level: Intermediate | 🌐 Coding5s.com
**Concept:** String Accessor: Splitting and Replacing Substrings (str.split, str.replace)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9"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Manipulate complex text strings within a Pandas Series by utilizing str.split to separate data into multiple columns and str.replace to substitute specific substrings.. Goal: String Accessor: Splitting and Replacing Substrings (str.split, str.replace)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#41 | Extend | Python - Pandas | 📊 Level: Intermediate
**Topic:** Manipulate complex text strings within a Pandas Series by utilizing str.split to separate data into multiple columns and str.replace to substitute specific substrings.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9" s="53">
        <v>0</v>
      </c>
      <c r="Z49" s="56" t="str">
        <f t="shared" si="12"/>
        <v/>
      </c>
      <c r="AA49" s="56" t="str">
        <f t="shared" si="13"/>
        <v/>
      </c>
      <c r="AB49" s="56" t="str">
        <f t="shared" si="14"/>
        <v/>
      </c>
      <c r="AC49" s="56" t="str">
        <f t="shared" si="15"/>
        <v/>
      </c>
      <c r="AD49" s="56" t="str">
        <f t="shared" si="16"/>
        <v/>
      </c>
      <c r="AE49" s="40"/>
      <c r="AF49" s="40"/>
      <c r="AG49" s="40"/>
      <c r="AH49" s="56" t="str">
        <f t="shared" si="17"/>
        <v/>
      </c>
      <c r="AI49" s="54"/>
      <c r="AJ49" s="54"/>
      <c r="AK49" s="54"/>
      <c r="AL49" s="54"/>
      <c r="AM49" s="54"/>
    </row>
    <row r="50" spans="1:39">
      <c r="A50" s="45" t="str" cm="1">
        <f t="array" ref="A50">IF(H50="PROJECT", CHAR(10) &amp; "- " &amp; _xlfn.TEXTJOIN(CHAR(10) &amp; "- ", TRUE, _xlfn._xlws.FILTER($I$9:$I$1000, ($B$9:$B$1000=B50) * ($H$9:$H$1000="Topic"))), "")</f>
        <v/>
      </c>
      <c r="B50" s="45">
        <f t="shared" si="1"/>
        <v>5</v>
      </c>
      <c r="C50" s="95">
        <v>10</v>
      </c>
      <c r="D50" s="57">
        <v>5</v>
      </c>
      <c r="E50" s="58" t="s">
        <v>46</v>
      </c>
      <c r="F50" s="59">
        <v>42</v>
      </c>
      <c r="G50" s="60" t="s">
        <v>158</v>
      </c>
      <c r="H50" s="60" t="s">
        <v>48</v>
      </c>
      <c r="I50" s="61" t="s">
        <v>861</v>
      </c>
      <c r="J50" s="62" t="s">
        <v>862</v>
      </c>
      <c r="K50" s="129" t="str">
        <f t="shared" si="2"/>
        <v xml:space="preserve">[ROLE] Friendly tutor specializing in Python | [TOPIC] Extract structured information from unstructured text data in a Pandas Series by applying advanced regular expressions (Regex) in conjunction with the str.extract method. | [LEVEL] Intermediate | [COUNT] 5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#42 | Stage 1 📖 Practice | Python - Pandas | 📊 Level: Intermediate | 🌐 Coding5s.com
**Concept:** String Accessor: Extraction with Regular Expressions (str.extract)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0"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Extract structured information from unstructured text data in a Pandas Series by applying advanced regular expressions (Regex) in conjunction with the str.extract method.. Topic details: String Accessor: Extraction with Regular Expressions (str.extract)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#42 | Practice | Python - Pandas | 📊 Level: Intermediate
**Topic:** Extract structured information from unstructured text data in a Pandas Series by applying advanced regular expressions (Regex) in conjunction with the str.extract method.
---
 | [FOOTER RULE - STRICT] End your response with: '--- ⚡ *Coding5s Mentor System — Eliminating Epistemic Debt*' | </v>
      </c>
      <c r="M50" s="52">
        <v>0</v>
      </c>
      <c r="N50" s="102" t="str">
        <f t="shared" si="4"/>
        <v>[ROLE] Careless Python Developer | [TASK] Generate debugging challenges in Python | | [TOPIC] Extract structured information from unstructured text data in a Pandas Series by applying advanced regular expressions (Regex) in conjunction with the str.extract method. | | [LEVEL] Intermediate |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#42 | Stage 2 🐛 Debug | Python - Pandas | 📊 Level: Intermediate | 🌐 Coding5s.com
Concept: String Accessor: Extraction with Regular Expressions (str.extract)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0"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Extract structured information from unstructured text data in a Pandas Series by applying advanced regular expressions (Regex) in conjunction with the str.extract method.. Topic details: String Accessor: Extraction with Regular Expressions (str.extract)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#42 | Debug | Python - Pandas | 📊 Level: Intermediate
**Topic:** Extract structured information from unstructured text data in a Pandas Series by applying advanced regular expressions (Regex) in conjunction with the str.extract method.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0" s="52">
        <v>0</v>
      </c>
      <c r="Q50" s="102" t="str">
        <f t="shared" si="6"/>
        <v>[ROLE] Tech Lead | [TASK] Assign incomplete Python script challenges | [TOPIC] Extract structured information from unstructured text data in a Pandas Series by applying advanced regular expressions (Regex) in conjunction with the str.extract method. | [LEVEL] Intermediate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#42 | Stage 3 🧩 Complete | Python - Pandas | 📊 Level: Intermediate | 🌐 Coding5s.com
**Concept:** String Accessor: Extraction with Regular Expressions (str.extract)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Extract structured information from unstructured text data in a Pandas Series by applying advanced regular expressions (Regex) in conjunction with the str.extract method..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0"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Extract structured information from unstructured text data in a Pandas Series by applying advanced regular expressions (Regex) in conjunction with the str.extract method.. Topic details: String Accessor: Extraction with Regular Expressions (str.extract)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#42 | Complete | Python - Pandas | 📊 Level: Intermediate
**Topic:** Extract structured information from unstructured text data in a Pandas Series by applying advanced regular expressions (Regex) in conjunction with the str.extract method.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0" s="52">
        <v>0</v>
      </c>
      <c r="T50" s="102" t="str">
        <f t="shared" si="8"/>
        <v>[ROLE] Tech Lead | [TASK] Provide intentionally messy but functional code for learning debugging and improvement | [TOPIC] Extract structured information from unstructured text data in a Pandas Series by applying advanced regular expressions (Regex) in conjunction with the str.extract method. | [LEVEL] Intermediate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#42 | Stage 4 🧹 Refactor | Python - Pandas | 📊 Level: Intermediate | 🌐 Coding5s.com
**Concept:** String Accessor: Extraction with Regular Expressions (str.extract)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0"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Extract structured information from unstructured text data in a Pandas Series by applying advanced regular expressions (Regex) in conjunction with the str.extract method.. Topic details: String Accessor: Extraction with Regular Expressions (str.extract)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#42 | Refactor | Python - Pandas | 📊 Level: Intermediate
**Topic:** Extract structured information from unstructured text data in a Pandas Series by applying advanced regular expressions (Regex) in conjunction with the str.extract method.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0" s="52">
        <v>0</v>
      </c>
      <c r="W50" s="87" t="str">
        <f t="shared" si="10"/>
        <v>[ROLE] Tech Product Manager assigning a Python Jira Ticket | [TASK] Provide a guided implementation exercise with full solution for learning purposes | [TOPIC] Extract structured information from unstructured text data in a Pandas Series by applying advanced regular expressions (Regex) in conjunction with the str.extract method.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#42 | Stage 5 | Python - Pandas | 📊 Level: Intermediate | 🌐 Coding5s.com
**Concept:** String Accessor: Extraction with Regular Expressions (str.extract)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0"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Extract structured information from unstructured text data in a Pandas Series by applying advanced regular expressions (Regex) in conjunction with the str.extract method.. Goal: String Accessor: Extraction with Regular Expressions (str.extract)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#42 | Extend | Python - Pandas | 📊 Level: Intermediate
**Topic:** Extract structured information from unstructured text data in a Pandas Series by applying advanced regular expressions (Regex) in conjunction with the str.extract method.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0" s="52">
        <v>0</v>
      </c>
      <c r="Z50" s="56" t="str">
        <f t="shared" si="12"/>
        <v/>
      </c>
      <c r="AA50" s="56" t="str">
        <f t="shared" si="13"/>
        <v/>
      </c>
      <c r="AB50" s="56" t="str">
        <f t="shared" si="14"/>
        <v/>
      </c>
      <c r="AC50" s="56" t="str">
        <f t="shared" si="15"/>
        <v/>
      </c>
      <c r="AD50" s="56" t="str">
        <f t="shared" si="16"/>
        <v/>
      </c>
      <c r="AE50" s="40"/>
      <c r="AF50" s="40"/>
      <c r="AG50" s="40"/>
      <c r="AH50" s="56" t="str">
        <f t="shared" si="17"/>
        <v/>
      </c>
      <c r="AI50" s="54"/>
      <c r="AJ50" s="54"/>
      <c r="AK50" s="54"/>
      <c r="AL50" s="54"/>
      <c r="AM50" s="54"/>
    </row>
    <row r="51" spans="1:39">
      <c r="A51" s="45" t="str" cm="1">
        <f t="array" ref="A51">IF(H51="PROJECT", CHAR(10) &amp; "- " &amp; _xlfn.TEXTJOIN(CHAR(10) &amp; "- ", TRUE, _xlfn._xlws.FILTER($I$9:$I$1000, ($B$9:$B$1000=B51) * ($H$9:$H$1000="Topic"))), "")</f>
        <v xml:space="preserve">
- Modify specific entries within a Pandas DataFrame by utilizing the replace method to perform targeted, element-wise substitutions of explicit values.
- Organize a Pandas DataFrame by applying the sort_values and sort_index methods to arrange the data systematically in ascending or descending order.
- Perform foundational data validation and manage mathematical outliers in Pandas DataFrames by calculating analytical quantiles, applying the clip method, and executing logical sanity checks.
- Assign numerical rankings to specific series within a Pandas DataFrame by utilizing the rank method to determine the relative standing of individual values across a dataset.
- Standardize text data within a Pandas Series by applying basic string conversions using str.lower, str.upper, and str.title to ensure uniform capitalization.
- Filter textual data within a Pandas DataFrame by implementing pattern matching techniques using str.contains, str.startswith, and str.endswith to extract relevant subsets.
- Manipulate complex text strings within a Pandas Series by utilizing str.split to separate data into multiple columns and str.replace to substitute specific substrings.
- Extract structured information from unstructured text data in a Pandas Series by applying advanced regular expressions (Regex) in conjunction with the str.extract method.</v>
      </c>
      <c r="B51" s="45">
        <f t="shared" si="1"/>
        <v>5</v>
      </c>
      <c r="C51" s="95" t="s">
        <v>798</v>
      </c>
      <c r="D51" s="46">
        <v>0</v>
      </c>
      <c r="E51" s="58" t="s">
        <v>779</v>
      </c>
      <c r="F51" s="48">
        <v>43</v>
      </c>
      <c r="G51" s="49" t="s">
        <v>158</v>
      </c>
      <c r="H51" s="49" t="s">
        <v>77</v>
      </c>
      <c r="I51" s="50" t="s">
        <v>863</v>
      </c>
      <c r="J51" s="51" t="s">
        <v>864</v>
      </c>
      <c r="K51" s="129" t="str">
        <f t="shared" si="2"/>
        <v>[TASK] Teach through a practical Python - Pandas project following the micro-learning methodology, acting as a supportive tutor, creating a project about  Build a text normalization script that takes raw, inconsistently formatted survey feedback as input, utilizes Pandas string accessors and Regex to extract and standardize key features, and outputs a clean, structured DataFrame ready for analysis. | [TOPICS USED] 
- Modify specific entries within a Pandas DataFrame by utilizing the replace method to perform targeted, element-wise substitutions of explicit values.
- Organize a Pandas DataFrame by applying the sort_values and sort_index methods to arrange the data systematically in ascending or descending order.
- Perform foundational data validation and manage mathematical outliers in Pandas DataFrames by calculating analytical quantiles, applying the clip method, and executing logical sanity checks.
- Assign numerical rankings to specific series within a Pandas DataFrame by utilizing the rank method to determine the relative standing of individual values across a dataset.
- Standardize text data within a Pandas Series by applying basic string conversions using str.lower, str.upper, and str.title to ensure uniform capitalization.
- Filter textual data within a Pandas DataFrame by implementing pattern matching techniques using str.contains, str.startswith, and str.endswith to extract relevant subsets.
- Manipulate complex text strings within a Pandas Series by utilizing str.split to separate data into multiple columns and str.replace to substitute specific substrings.
- Extract structured information from unstructured text data in a Pandas Series by applying advanced regular expressions (Regex) in conjunction with the str.extract method. | [LEVEL] Intermediate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#43 | Stage 1 | Python - Pandas | 📊 Level: Intermediate | 🌐 Coding5s.com
**Project:** Project 5: Text Data Cleaning and Feature Extraction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51"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text normalization script that takes raw, inconsistently formatted survey feedback as input, utilizes Pandas string accessors and Regex to extract and standardize key features, and outputs a clean, structured DataFrame ready for analysis.. Topics applied in this project: 
- Modify specific entries within a Pandas DataFrame by utilizing the replace method to perform targeted, element-wise substitutions of explicit values.
- Organize a Pandas DataFrame by applying the sort_values and sort_index methods to arrange the data systematically in ascending or descending order.
- Perform foundational data validation and manage mathematical outliers in Pandas DataFrames by calculating analytical quantiles, applying the clip method, and executing logical sanity checks.
- Assign numerical rankings to specific series within a Pandas DataFrame by utilizing the rank method to determine the relative standing of individual values across a dataset.
- Standardize text data within a Pandas Series by applying basic string conversions using str.lower, str.upper, and str.title to ensure uniform capitalization.
- Filter textual data within a Pandas DataFrame by implementing pattern matching techniques using str.contains, str.startswith, and str.endswith to extract relevant subsets.
- Manipulate complex text strings within a Pandas Series by utilizing str.split to separate data into multiple columns and str.replace to substitute specific substrings.
- Extract structured information from unstructured text data in a Pandas Series by applying advanced regular expressions (Regex) in conjunction with the str.extract method.. Project objective: Project 5: Text Data Cleaning and Feature Extraction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#43 | Practice | Python - Pandas | 📊 Level: Intermediate
**Project:** Build a text normalization script that takes raw, inconsistently formatted survey feedback as input, utilizes Pandas string accessors and Regex to extract and standardize key features, and outputs a clean, structured DataFrame ready for analysis.
---
 | [FOOTER RULE - STRICT] End your response with: '--- ⚡ *Coding5s Mentor System — Eliminating Epistemic Debt*' | </v>
      </c>
      <c r="M51" s="53">
        <v>0</v>
      </c>
      <c r="N51" s="102" t="str">
        <f t="shared" si="4"/>
        <v>[ROLE] Careless Python Developer | [TASK] Generate debugging project in Python | [PROJECT] Build a text normalization script that takes raw, inconsistently formatted survey feedback as input, utilizes Pandas string accessors and Regex to extract and standardize key features, and outputs a clean, structured DataFrame ready for analysis. | [TOPICS USED] 
- Modify specific entries within a Pandas DataFrame by utilizing the replace method to perform targeted, element-wise substitutions of explicit values.
- Organize a Pandas DataFrame by applying the sort_values and sort_index methods to arrange the data systematically in ascending or descending order.
- Perform foundational data validation and manage mathematical outliers in Pandas DataFrames by calculating analytical quantiles, applying the clip method, and executing logical sanity checks.
- Assign numerical rankings to specific series within a Pandas DataFrame by utilizing the rank method to determine the relative standing of individual values across a dataset.
- Standardize text data within a Pandas Series by applying basic string conversions using str.lower, str.upper, and str.title to ensure uniform capitalization.
- Filter textual data within a Pandas DataFrame by implementing pattern matching techniques using str.contains, str.startswith, and str.endswith to extract relevant subsets.
- Manipulate complex text strings within a Pandas Series by utilizing str.split to separate data into multiple columns and str.replace to substitute specific substrings.
- Extract structured information from unstructured text data in a Pandas Series by applying advanced regular expressions (Regex) in conjunction with the str.extract method. | [LEVEL] Intermediate | [OUTPUT] Only header, dataset summary or statement (if any), email intro, objective, expected output, broken code, and footer | [HEADER RULE - STRICT] You MUST start your entire response EXACTLY with this markdown block (do not print anything before it):
### 🚀 Project #43 | Stage 2 | Python - Pandas | 📊 Level: Intermediate | 🌐 Coding5s.com
Project: Project 5: Text Data Cleaning and Feature Extraction
---
 | [LIBRARY BEING LEARNED] Pandas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51"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text normalization script that takes raw, inconsistently formatted survey feedback as input, utilizes Pandas string accessors and Regex to extract and standardize key features, and outputs a clean, structured DataFrame ready for analysis.. Topics involved: 
- Modify specific entries within a Pandas DataFrame by utilizing the replace method to perform targeted, element-wise substitutions of explicit values.
- Organize a Pandas DataFrame by applying the sort_values and sort_index methods to arrange the data systematically in ascending or descending order.
- Perform foundational data validation and manage mathematical outliers in Pandas DataFrames by calculating analytical quantiles, applying the clip method, and executing logical sanity checks.
- Assign numerical rankings to specific series within a Pandas DataFrame by utilizing the rank method to determine the relative standing of individual values across a dataset.
- Standardize text data within a Pandas Series by applying basic string conversions using str.lower, str.upper, and str.title to ensure uniform capitalization.
- Filter textual data within a Pandas DataFrame by implementing pattern matching techniques using str.contains, str.startswith, and str.endswith to extract relevant subsets.
- Manipulate complex text strings within a Pandas Series by utilizing str.split to separate data into multiple columns and str.replace to substitute specific substrings.
- Extract structured information from unstructured text data in a Pandas Series by applying advanced regular expressions (Regex) in conjunction with the str.extract method.. Project objective: Project 5: Text Data Cleaning and Feature Extraction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#43 | Debug | Python - Pandas | 📊 Level: Intermediate
**Project:** Build a text normalization script that takes raw, inconsistently formatted survey feedback as input, utilizes Pandas string accessors and Regex to extract and standardize key features, and outputs a clean, structured DataFrame ready for analysis.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1" s="53">
        <v>0</v>
      </c>
      <c r="Q51" s="102" t="str">
        <f t="shared" si="6"/>
        <v>[ROLE] Tech Lead | [TASK] Assign incomplete project script | [PROJECT] Build a text normalization script that takes raw, inconsistently formatted survey feedback as input, utilizes Pandas string accessors and Regex to extract and standardize key features, and outputs a clean, structured DataFrame ready for analysis. | [TOPICS USED] 
- Modify specific entries within a Pandas DataFrame by utilizing the replace method to perform targeted, element-wise substitutions of explicit values.
- Organize a Pandas DataFrame by applying the sort_values and sort_index methods to arrange the data systematically in ascending or descending order.
- Perform foundational data validation and manage mathematical outliers in Pandas DataFrames by calculating analytical quantiles, applying the clip method, and executing logical sanity checks.
- Assign numerical rankings to specific series within a Pandas DataFrame by utilizing the rank method to determine the relative standing of individual values across a dataset.
- Standardize text data within a Pandas Series by applying basic string conversions using str.lower, str.upper, and str.title to ensure uniform capitalization.
- Filter textual data within a Pandas DataFrame by implementing pattern matching techniques using str.contains, str.startswith, and str.endswith to extract relevant subsets.
- Manipulate complex text strings within a Pandas Series by utilizing str.split to separate data into multiple columns and str.replace to substitute specific substrings.
- Extract structured information from unstructured text data in a Pandas Series by applying advanced regular expressions (Regex) in conjunction with the str.extract method. | [LEVEL] Intermediate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#43 | Stage 3 | Python - Pandas | 📊 Level: Intermediate | 🌐 Coding5s.com
**Project:** Project 5: Text Data Cleaning and Feature Extraction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51"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text normalization script that takes raw, inconsistently formatted survey feedback as input, utilizes Pandas string accessors and Regex to extract and standardize key features, and outputs a clean, structured DataFrame ready for analysis.. Topics involved: 
- Modify specific entries within a Pandas DataFrame by utilizing the replace method to perform targeted, element-wise substitutions of explicit values.
- Organize a Pandas DataFrame by applying the sort_values and sort_index methods to arrange the data systematically in ascending or descending order.
- Perform foundational data validation and manage mathematical outliers in Pandas DataFrames by calculating analytical quantiles, applying the clip method, and executing logical sanity checks.
- Assign numerical rankings to specific series within a Pandas DataFrame by utilizing the rank method to determine the relative standing of individual values across a dataset.
- Standardize text data within a Pandas Series by applying basic string conversions using str.lower, str.upper, and str.title to ensure uniform capitalization.
- Filter textual data within a Pandas DataFrame by implementing pattern matching techniques using str.contains, str.startswith, and str.endswith to extract relevant subsets.
- Manipulate complex text strings within a Pandas Series by utilizing str.split to separate data into multiple columns and str.replace to substitute specific substrings.
- Extract structured information from unstructured text data in a Pandas Series by applying advanced regular expressions (Regex) in conjunction with the str.extract method.. Project objective: Project 5: Text Data Cleaning and Feature Extraction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#43 | Complete | Python - Pandas | 📊 Level: Intermediate
**Project:** Build a text normalization script that takes raw, inconsistently formatted survey feedback as input, utilizes Pandas string accessors and Regex to extract and standardize key features, and outputs a clean, structured DataFrame ready for analysis.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1" s="53">
        <v>0</v>
      </c>
      <c r="T51" s="102" t="str">
        <f t="shared" si="8"/>
        <v>[ROLE] Tech Lead | [TASK] Provide a messy but functional project for refactoring | [PROJECT] Build a text normalization script that takes raw, inconsistently formatted survey feedback as input, utilizes Pandas string accessors and Regex to extract and standardize key features, and outputs a clean, structured DataFrame ready for analysis. | [TOPICS USED] 
- Modify specific entries within a Pandas DataFrame by utilizing the replace method to perform targeted, element-wise substitutions of explicit values.
- Organize a Pandas DataFrame by applying the sort_values and sort_index methods to arrange the data systematically in ascending or descending order.
- Perform foundational data validation and manage mathematical outliers in Pandas DataFrames by calculating analytical quantiles, applying the clip method, and executing logical sanity checks.
- Assign numerical rankings to specific series within a Pandas DataFrame by utilizing the rank method to determine the relative standing of individual values across a dataset.
- Standardize text data within a Pandas Series by applying basic string conversions using str.lower, str.upper, and str.title to ensure uniform capitalization.
- Filter textual data within a Pandas DataFrame by implementing pattern matching techniques using str.contains, str.startswith, and str.endswith to extract relevant subsets.
- Manipulate complex text strings within a Pandas Series by utilizing str.split to separate data into multiple columns and str.replace to substitute specific substrings.
- Extract structured information from unstructured text data in a Pandas Series by applying advanced regular expressions (Regex) in conjunction with the str.extract method. | [LEVEL] Intermediate | [PERSONA RULE] Act as a Tech Lead. A junior wrote this working but messy code. Tone: professional but exhausted | [HEADER RULE - STRICT] You MUST start your entire response EXACTLY with this markdown block (do not print anything before it):
### 🚀 Project #43 | Stage 4 | Python - Pandas | 📊 Level: Intermediate | 🌐 Coding5s.com
**Project:** Project 5: Text Data Cleaning and Feature Extraction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51"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text normalization script that takes raw, inconsistently formatted survey feedback as input, utilizes Pandas string accessors and Regex to extract and standardize key features, and outputs a clean, structured DataFrame ready for analysis.. Topics involved: 
- Modify specific entries within a Pandas DataFrame by utilizing the replace method to perform targeted, element-wise substitutions of explicit values.
- Organize a Pandas DataFrame by applying the sort_values and sort_index methods to arrange the data systematically in ascending or descending order.
- Perform foundational data validation and manage mathematical outliers in Pandas DataFrames by calculating analytical quantiles, applying the clip method, and executing logical sanity checks.
- Assign numerical rankings to specific series within a Pandas DataFrame by utilizing the rank method to determine the relative standing of individual values across a dataset.
- Standardize text data within a Pandas Series by applying basic string conversions using str.lower, str.upper, and str.title to ensure uniform capitalization.
- Filter textual data within a Pandas DataFrame by implementing pattern matching techniques using str.contains, str.startswith, and str.endswith to extract relevant subsets.
- Manipulate complex text strings within a Pandas Series by utilizing str.split to separate data into multiple columns and str.replace to substitute specific substrings.
- Extract structured information from unstructured text data in a Pandas Series by applying advanced regular expressions (Regex) in conjunction with the str.extract method.. Project objective: Project 5: Text Data Cleaning and Feature Extraction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#43 | Refactor | Python - Pandas | 📊 Level: Intermediate
**Project:** Build a text normalization script that takes raw, inconsistently formatted survey feedback as input, utilizes Pandas string accessors and Regex to extract and standardize key features, and outputs a clean, structured DataFrame ready for analysis.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1" s="53">
        <v>0</v>
      </c>
      <c r="W51" s="87" t="str">
        <f t="shared" si="10"/>
        <v>[ROLE] Tech Product Manager assigning a Python Jira Ticket | [TASK] Provide a guided project implementation with full solution | [PROJECT] Build a text normalization script that takes raw, inconsistently formatted survey feedback as input, utilizes Pandas string accessors and Regex to extract and standardize key features, and outputs a clean, structured DataFrame ready for analysis. | [TOPICS USED] 
- Modify specific entries within a Pandas DataFrame by utilizing the replace method to perform targeted, element-wise substitutions of explicit values.
- Organize a Pandas DataFrame by applying the sort_values and sort_index methods to arrange the data systematically in ascending or descending order.
- Perform foundational data validation and manage mathematical outliers in Pandas DataFrames by calculating analytical quantiles, applying the clip method, and executing logical sanity checks.
- Assign numerical rankings to specific series within a Pandas DataFrame by utilizing the rank method to determine the relative standing of individual values across a dataset.
- Standardize text data within a Pandas Series by applying basic string conversions using str.lower, str.upper, and str.title to ensure uniform capitalization.
- Filter textual data within a Pandas DataFrame by implementing pattern matching techniques using str.contains, str.startswith, and str.endswith to extract relevant subsets.
- Manipulate complex text strings within a Pandas Series by utilizing str.split to separate data into multiple columns and str.replace to substitute specific substrings.
- Extract structured information from unstructured text data in a Pandas Series by applying advanced regular expressions (Regex) in conjunction with the str.extract method. | [LEVEL] Intermediate | [PERSONA RULE] Act as a professional Tech Product Manager defining a project ticket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#43 | Stage 5 | Python - Pandas | 📊 Level: Intermediate | 🌐 Coding5s.com
**Project:** Project 5: Text Data Cleaning and Feature Extraction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51"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text normalization script that takes raw, inconsistently formatted survey feedback as input, utilizes Pandas string accessors and Regex to extract and standardize key features, and outputs a clean, structured DataFrame ready for analysis.. Topics integrated: 
- Modify specific entries within a Pandas DataFrame by utilizing the replace method to perform targeted, element-wise substitutions of explicit values.
- Organize a Pandas DataFrame by applying the sort_values and sort_index methods to arrange the data systematically in ascending or descending order.
- Perform foundational data validation and manage mathematical outliers in Pandas DataFrames by calculating analytical quantiles, applying the clip method, and executing logical sanity checks.
- Assign numerical rankings to specific series within a Pandas DataFrame by utilizing the rank method to determine the relative standing of individual values across a dataset.
- Standardize text data within a Pandas Series by applying basic string conversions using str.lower, str.upper, and str.title to ensure uniform capitalization.
- Filter textual data within a Pandas DataFrame by implementing pattern matching techniques using str.contains, str.startswith, and str.endswith to extract relevant subsets.
- Manipulate complex text strings within a Pandas Series by utilizing str.split to separate data into multiple columns and str.replace to substitute specific substrings.
- Extract structured information from unstructured text data in a Pandas Series by applying advanced regular expressions (Regex) in conjunction with the str.extract method.. Business Goal: Project 5: Text Data Cleaning and Feature Extraction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#43 | Extend | Python - Pandas | 📊 Level: Intermediate
**Project:** Build a text normalization script that takes raw, inconsistently formatted survey feedback as input, utilizes Pandas string accessors and Regex to extract and standardize key features, and outputs a clean, structured DataFrame ready for analysis.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1" s="53">
        <v>0</v>
      </c>
      <c r="Z51" s="56" t="str">
        <f t="shared" si="12"/>
        <v>[TASK] Teach through a practical Python - Pandas project following the micro-learning methodology, acting as a supportive tutor, creating a project about  Build a text normalization script that takes raw, inconsistently formatted survey feedback as input, utilizes Pandas string accessors and Regex to extract and standardize key features, and outputs a clean, structured DataFrame ready for analysis. | [TOPICS USED] 
- Modify specific entries within a Pandas DataFrame by utilizing the replace method to perform targeted, element-wise substitutions of explicit values.
- Organize a Pandas DataFrame by applying the sort_values and sort_index methods to arrange the data systematically in ascending or descending order.
- Perform foundational data validation and manage mathematical outliers in Pandas DataFrames by calculating analytical quantiles, applying the clip method, and executing logical sanity checks.
- Assign numerical rankings to specific series within a Pandas DataFrame by utilizing the rank method to determine the relative standing of individual values across a dataset.
- Standardize text data within a Pandas Series by applying basic string conversions using str.lower, str.upper, and str.title to ensure uniform capitalization.
- Filter textual data within a Pandas DataFrame by implementing pattern matching techniques using str.contains, str.startswith, and str.endswith to extract relevant subsets.
- Manipulate complex text strings within a Pandas Series by utilizing str.split to separate data into multiple columns and str.replace to substitute specific substrings.
- Extract structured information from unstructured text data in a Pandas Series by applying advanced regular expressions (Regex) in conjunction with the str.extract method. | [LEVEL] Intermediate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#43 | Stage 1 | Python - Pandas | 📊 Level: Intermediate | 🌐 Coding5s.com
**Project:** Project 5: Text Data Cleaning and Feature Extraction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51" s="56" t="str">
        <f t="shared" si="13"/>
        <v>[ROLE] Careless Python Developer | [TASK] Generate debugging project in Python | [PROJECT] Build a text normalization script that takes raw, inconsistently formatted survey feedback as input, utilizes Pandas string accessors and Regex to extract and standardize key features, and outputs a clean, structured DataFrame ready for analysis. | [TOPICS USED] 
- Modify specific entries within a Pandas DataFrame by utilizing the replace method to perform targeted, element-wise substitutions of explicit values.
- Organize a Pandas DataFrame by applying the sort_values and sort_index methods to arrange the data systematically in ascending or descending order.
- Perform foundational data validation and manage mathematical outliers in Pandas DataFrames by calculating analytical quantiles, applying the clip method, and executing logical sanity checks.
- Assign numerical rankings to specific series within a Pandas DataFrame by utilizing the rank method to determine the relative standing of individual values across a dataset.
- Standardize text data within a Pandas Series by applying basic string conversions using str.lower, str.upper, and str.title to ensure uniform capitalization.
- Filter textual data within a Pandas DataFrame by implementing pattern matching techniques using str.contains, str.startswith, and str.endswith to extract relevant subsets.
- Manipulate complex text strings within a Pandas Series by utilizing str.split to separate data into multiple columns and str.replace to substitute specific substrings.
- Extract structured information from unstructured text data in a Pandas Series by applying advanced regular expressions (Regex) in conjunction with the str.extract method. | [LEVEL] Intermediate | [OUTPUT] Only header, dataset summary or statement (if any), email intro, objective, expected output, broken code, and footer | [HEADER RULE - STRICT] You MUST start your entire response EXACTLY with this markdown block (do not print anything before it):
### 🚀 Project #43 | Stage 2 | Python - Pandas | 📊 Level: Intermediate | 🌐 Coding5s.com
Project: Project 5: Text Data Cleaning and Feature Extraction
---
 | [LIBRARY BEING LEARNED] Pandas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51" s="56" t="str">
        <f t="shared" si="14"/>
        <v>[ROLE] Tech Lead | [TASK] Assign incomplete project script | [PROJECT] Build a text normalization script that takes raw, inconsistently formatted survey feedback as input, utilizes Pandas string accessors and Regex to extract and standardize key features, and outputs a clean, structured DataFrame ready for analysis. | [TOPICS USED] 
- Modify specific entries within a Pandas DataFrame by utilizing the replace method to perform targeted, element-wise substitutions of explicit values.
- Organize a Pandas DataFrame by applying the sort_values and sort_index methods to arrange the data systematically in ascending or descending order.
- Perform foundational data validation and manage mathematical outliers in Pandas DataFrames by calculating analytical quantiles, applying the clip method, and executing logical sanity checks.
- Assign numerical rankings to specific series within a Pandas DataFrame by utilizing the rank method to determine the relative standing of individual values across a dataset.
- Standardize text data within a Pandas Series by applying basic string conversions using str.lower, str.upper, and str.title to ensure uniform capitalization.
- Filter textual data within a Pandas DataFrame by implementing pattern matching techniques using str.contains, str.startswith, and str.endswith to extract relevant subsets.
- Manipulate complex text strings within a Pandas Series by utilizing str.split to separate data into multiple columns and str.replace to substitute specific substrings.
- Extract structured information from unstructured text data in a Pandas Series by applying advanced regular expressions (Regex) in conjunction with the str.extract method. | [LEVEL] Intermediate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#43 | Stage 3 | Python - Pandas | 📊 Level: Intermediate | 🌐 Coding5s.com
**Project:** Project 5: Text Data Cleaning and Feature Extraction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51" s="56" t="str">
        <f t="shared" si="15"/>
        <v>[ROLE] Tech Lead | [TASK] Provide a messy but functional project for refactoring | [PROJECT] Build a text normalization script that takes raw, inconsistently formatted survey feedback as input, utilizes Pandas string accessors and Regex to extract and standardize key features, and outputs a clean, structured DataFrame ready for analysis. | [TOPICS USED] 
- Modify specific entries within a Pandas DataFrame by utilizing the replace method to perform targeted, element-wise substitutions of explicit values.
- Organize a Pandas DataFrame by applying the sort_values and sort_index methods to arrange the data systematically in ascending or descending order.
- Perform foundational data validation and manage mathematical outliers in Pandas DataFrames by calculating analytical quantiles, applying the clip method, and executing logical sanity checks.
- Assign numerical rankings to specific series within a Pandas DataFrame by utilizing the rank method to determine the relative standing of individual values across a dataset.
- Standardize text data within a Pandas Series by applying basic string conversions using str.lower, str.upper, and str.title to ensure uniform capitalization.
- Filter textual data within a Pandas DataFrame by implementing pattern matching techniques using str.contains, str.startswith, and str.endswith to extract relevant subsets.
- Manipulate complex text strings within a Pandas Series by utilizing str.split to separate data into multiple columns and str.replace to substitute specific substrings.
- Extract structured information from unstructured text data in a Pandas Series by applying advanced regular expressions (Regex) in conjunction with the str.extract method. | [LEVEL] Intermediate | [PERSONA RULE] Act as a Tech Lead. A junior wrote this working but messy code. Tone: professional but exhausted | [HEADER RULE - STRICT] You MUST start your entire response EXACTLY with this markdown block (do not print anything before it):
### 🚀 Project #43 | Stage 4 | Python - Pandas | 📊 Level: Intermediate | 🌐 Coding5s.com
**Project:** Project 5: Text Data Cleaning and Feature Extraction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51" s="56" t="str">
        <f t="shared" si="16"/>
        <v>[ROLE] Tech Product Manager assigning a Python Jira Ticket | [TASK] Provide a guided project implementation with full solution | [PROJECT] Build a text normalization script that takes raw, inconsistently formatted survey feedback as input, utilizes Pandas string accessors and Regex to extract and standardize key features, and outputs a clean, structured DataFrame ready for analysis. | [TOPICS USED] 
- Modify specific entries within a Pandas DataFrame by utilizing the replace method to perform targeted, element-wise substitutions of explicit values.
- Organize a Pandas DataFrame by applying the sort_values and sort_index methods to arrange the data systematically in ascending or descending order.
- Perform foundational data validation and manage mathematical outliers in Pandas DataFrames by calculating analytical quantiles, applying the clip method, and executing logical sanity checks.
- Assign numerical rankings to specific series within a Pandas DataFrame by utilizing the rank method to determine the relative standing of individual values across a dataset.
- Standardize text data within a Pandas Series by applying basic string conversions using str.lower, str.upper, and str.title to ensure uniform capitalization.
- Filter textual data within a Pandas DataFrame by implementing pattern matching techniques using str.contains, str.startswith, and str.endswith to extract relevant subsets.
- Manipulate complex text strings within a Pandas Series by utilizing str.split to separate data into multiple columns and str.replace to substitute specific substrings.
- Extract structured information from unstructured text data in a Pandas Series by applying advanced regular expressions (Regex) in conjunction with the str.extract method. | [LEVEL] Intermediate | [PERSONA RULE] Act as a professional Tech Product Manager defining a project ticket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#43 | Stage 5 | Python - Pandas | 📊 Level: Intermediate | 🌐 Coding5s.com
**Project:** Project 5: Text Data Cleaning and Feature Extraction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51" s="40"/>
      <c r="AF51" s="40"/>
      <c r="AG51" s="40"/>
      <c r="AH51" s="56" t="str">
        <f t="shared" si="17"/>
        <v/>
      </c>
      <c r="AI51" s="54"/>
      <c r="AJ51" s="54"/>
      <c r="AK51" s="54"/>
      <c r="AL51" s="54"/>
      <c r="AM51" s="54"/>
    </row>
    <row r="52" spans="1:39">
      <c r="A52" s="45" t="str" cm="1">
        <f t="array" ref="A52">IF(H52="PROJECT", CHAR(10) &amp; "- " &amp; _xlfn.TEXTJOIN(CHAR(10) &amp; "- ", TRUE, _xlfn._xlws.FILTER($I$9:$I$1000, ($B$9:$B$1000=B52) * ($H$9:$H$1000="Topic"))), "")</f>
        <v/>
      </c>
      <c r="B52" s="45">
        <f t="shared" si="1"/>
        <v>6</v>
      </c>
      <c r="C52" s="95">
        <v>12</v>
      </c>
      <c r="D52" s="57">
        <v>4</v>
      </c>
      <c r="E52" s="58" t="s">
        <v>46</v>
      </c>
      <c r="F52" s="59">
        <v>44</v>
      </c>
      <c r="G52" s="60" t="s">
        <v>158</v>
      </c>
      <c r="H52" s="60" t="s">
        <v>48</v>
      </c>
      <c r="I52" s="61" t="s">
        <v>865</v>
      </c>
      <c r="J52" s="62" t="s">
        <v>866</v>
      </c>
      <c r="K52" s="129" t="str">
        <f t="shared" si="2"/>
        <v xml:space="preserve">[ROLE] Friendly tutor specializing in Python | [TOPIC] Convert raw string representations of dates and times into structured Pandas Datetime objects using the pd.to_datetime function to enable temporal analysis. | [LEVEL] Intermediate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#44 | Stage 1 📖 Practice | Python - Pandas | 📊 Level: Intermediate | 🌐 Coding5s.com
**Concept:** Datetime Conversion: Parsing Strings to Datetimes (to_datetime)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2"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Convert raw string representations of dates and times into structured Pandas Datetime objects using the pd.to_datetime function to enable temporal analysis.. Topic details: Datetime Conversion: Parsing Strings to Datetimes (to_datetime)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#44 | Practice | Python - Pandas | 📊 Level: Intermediate
**Topic:** Convert raw string representations of dates and times into structured Pandas Datetime objects using the pd.to_datetime function to enable temporal analysis.
---
 | [FOOTER RULE - STRICT] End your response with: '--- ⚡ *Coding5s Mentor System — Eliminating Epistemic Debt*' | </v>
      </c>
      <c r="M52" s="52">
        <v>0</v>
      </c>
      <c r="N52" s="102" t="str">
        <f t="shared" si="4"/>
        <v>[ROLE] Careless Python Developer | [TASK] Generate debugging challenges in Python | | [TOPIC] Convert raw string representations of dates and times into structured Pandas Datetime objects using the pd.to_datetime function to enable temporal analysis. | | [LEVEL] Intermediate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#44 | Stage 2 🐛 Debug | Python - Pandas | 📊 Level: Intermediate | 🌐 Coding5s.com
Concept: Datetime Conversion: Parsing Strings to Datetimes (to_datetime)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2"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Convert raw string representations of dates and times into structured Pandas Datetime objects using the pd.to_datetime function to enable temporal analysis.. Topic details: Datetime Conversion: Parsing Strings to Datetimes (to_datetime)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#44 | Debug | Python - Pandas | 📊 Level: Intermediate
**Topic:** Convert raw string representations of dates and times into structured Pandas Datetime objects using the pd.to_datetime function to enable temporal analysis.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2" s="52">
        <v>0</v>
      </c>
      <c r="Q52" s="102" t="str">
        <f t="shared" si="6"/>
        <v>[ROLE] Tech Lead | [TASK] Assign incomplete Python script challenges | [TOPIC] Convert raw string representations of dates and times into structured Pandas Datetime objects using the pd.to_datetime function to enable temporal analysis. | [LEVEL] Intermediate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#44 | Stage 3 🧩 Complete | Python - Pandas | 📊 Level: Intermediate | 🌐 Coding5s.com
**Concept:** Datetime Conversion: Parsing Strings to Datetimes (to_datetime)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Convert raw string representations of dates and times into structured Pandas Datetime objects using the pd.to_datetime function to enable temporal analysis..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2"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Convert raw string representations of dates and times into structured Pandas Datetime objects using the pd.to_datetime function to enable temporal analysis.. Topic details: Datetime Conversion: Parsing Strings to Datetimes (to_datetime)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#44 | Complete | Python - Pandas | 📊 Level: Intermediate
**Topic:** Convert raw string representations of dates and times into structured Pandas Datetime objects using the pd.to_datetime function to enable temporal analysis.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2" s="52">
        <v>0</v>
      </c>
      <c r="T52" s="102" t="str">
        <f t="shared" si="8"/>
        <v>[ROLE] Tech Lead | [TASK] Provide intentionally messy but functional code for learning debugging and improvement | [TOPIC] Convert raw string representations of dates and times into structured Pandas Datetime objects using the pd.to_datetime function to enable temporal analysis.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#44 | Stage 4 🧹 Refactor | Python - Pandas | 📊 Level: Intermediate | 🌐 Coding5s.com
**Concept:** Datetime Conversion: Parsing Strings to Datetimes (to_datetime)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2"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Convert raw string representations of dates and times into structured Pandas Datetime objects using the pd.to_datetime function to enable temporal analysis.. Topic details: Datetime Conversion: Parsing Strings to Datetimes (to_datetime)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#44 | Refactor | Python - Pandas | 📊 Level: Intermediate
**Topic:** Convert raw string representations of dates and times into structured Pandas Datetime objects using the pd.to_datetime function to enable temporal analysis.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2" s="52">
        <v>0</v>
      </c>
      <c r="W52" s="87" t="str">
        <f t="shared" si="10"/>
        <v>[ROLE] Tech Product Manager assigning a Python Jira Ticket | [TASK] Provide a guided implementation exercise with full solution for learning purposes | [TOPIC] Convert raw string representations of dates and times into structured Pandas Datetime objects using the pd.to_datetime function to enable temporal analysis.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#44 | Stage 5 | Python - Pandas | 📊 Level: Intermediate | 🌐 Coding5s.com
**Concept:** Datetime Conversion: Parsing Strings to Datetimes (to_datetime)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2"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Convert raw string representations of dates and times into structured Pandas Datetime objects using the pd.to_datetime function to enable temporal analysis.. Goal: Datetime Conversion: Parsing Strings to Datetimes (to_datetime)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#44 | Extend | Python - Pandas | 📊 Level: Intermediate
**Topic:** Convert raw string representations of dates and times into structured Pandas Datetime objects using the pd.to_datetime function to enable temporal analysis.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2" s="52">
        <v>0</v>
      </c>
      <c r="Z52" s="56" t="str">
        <f t="shared" si="12"/>
        <v/>
      </c>
      <c r="AA52" s="56" t="str">
        <f t="shared" si="13"/>
        <v/>
      </c>
      <c r="AB52" s="56" t="str">
        <f t="shared" si="14"/>
        <v/>
      </c>
      <c r="AC52" s="56" t="str">
        <f t="shared" si="15"/>
        <v/>
      </c>
      <c r="AD52" s="56" t="str">
        <f t="shared" si="16"/>
        <v/>
      </c>
      <c r="AE52" s="40"/>
      <c r="AF52" s="40"/>
      <c r="AG52" s="40"/>
      <c r="AH52" s="56" t="str">
        <f t="shared" si="17"/>
        <v/>
      </c>
      <c r="AI52" s="54"/>
      <c r="AJ52" s="54"/>
      <c r="AK52" s="54"/>
      <c r="AL52" s="54"/>
      <c r="AM52" s="54"/>
    </row>
    <row r="53" spans="1:39">
      <c r="A53" s="45" t="str" cm="1">
        <f t="array" ref="A53">IF(H53="PROJECT", CHAR(10) &amp; "- " &amp; _xlfn.TEXTJOIN(CHAR(10) &amp; "- ", TRUE, _xlfn._xlws.FILTER($I$9:$I$1000, ($B$9:$B$1000=B53) * ($H$9:$H$1000="Topic"))), "")</f>
        <v/>
      </c>
      <c r="B53" s="45">
        <f t="shared" si="1"/>
        <v>6</v>
      </c>
      <c r="C53" s="95">
        <v>12</v>
      </c>
      <c r="D53" s="46">
        <v>3</v>
      </c>
      <c r="E53" s="58" t="s">
        <v>46</v>
      </c>
      <c r="F53" s="48">
        <v>45</v>
      </c>
      <c r="G53" s="49" t="s">
        <v>158</v>
      </c>
      <c r="H53" s="49" t="s">
        <v>48</v>
      </c>
      <c r="I53" s="50" t="s">
        <v>867</v>
      </c>
      <c r="J53" s="51" t="s">
        <v>868</v>
      </c>
      <c r="K53" s="129" t="str">
        <f t="shared" si="2"/>
        <v xml:space="preserve">[ROLE] Friendly tutor specializing in Python | [TOPIC] Deconstruct Pandas Datetime objects by utilizing the dt accessor to extract specific temporal components such as dt.year, dt.month, dt.day, and dt.day_name into distinct columns. | [LEVEL] Intermediate | [COUNT] 3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#45 | Stage 1 📖 Practice | Python - Pandas | 📊 Level: Intermediate | 🌐 Coding5s.com
**Concept:** Datetime Accessor: Extracting Components (dt.year, dt.month, dt.day, dt.day_name)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3"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Deconstruct Pandas Datetime objects by utilizing the dt accessor to extract specific temporal components such as dt.year, dt.month, dt.day, and dt.day_name into distinct columns.. Topic details: Datetime Accessor: Extracting Components (dt.year, dt.month, dt.day, dt.day_name)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#45 | Practice | Python - Pandas | 📊 Level: Intermediate
**Topic:** Deconstruct Pandas Datetime objects by utilizing the dt accessor to extract specific temporal components such as dt.year, dt.month, dt.day, and dt.day_name into distinct columns.
---
 | [FOOTER RULE - STRICT] End your response with: '--- ⚡ *Coding5s Mentor System — Eliminating Epistemic Debt*' | </v>
      </c>
      <c r="M53" s="53">
        <v>0</v>
      </c>
      <c r="N53" s="102" t="str">
        <f t="shared" si="4"/>
        <v>[ROLE] Careless Python Developer | [TASK] Generate debugging challenges in Python | | [TOPIC] Deconstruct Pandas Datetime objects by utilizing the dt accessor to extract specific temporal components such as dt.year, dt.month, dt.day, and dt.day_name into distinct columns. | | [LEVEL] Intermediate |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#45 | Stage 2 🐛 Debug | Python - Pandas | 📊 Level: Intermediate | 🌐 Coding5s.com
Concept: Datetime Accessor: Extracting Components (dt.year, dt.month, dt.day, dt.day_name)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3"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Deconstruct Pandas Datetime objects by utilizing the dt accessor to extract specific temporal components such as dt.year, dt.month, dt.day, and dt.day_name into distinct columns.. Topic details: Datetime Accessor: Extracting Components (dt.year, dt.month, dt.day, dt.day_name)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#45 | Debug | Python - Pandas | 📊 Level: Intermediate
**Topic:** Deconstruct Pandas Datetime objects by utilizing the dt accessor to extract specific temporal components such as dt.year, dt.month, dt.day, and dt.day_name into distinct columns.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3" s="53">
        <v>0</v>
      </c>
      <c r="Q53" s="102" t="str">
        <f t="shared" si="6"/>
        <v>[ROLE] Tech Lead | [TASK] Assign incomplete Python script challenges | [TOPIC] Deconstruct Pandas Datetime objects by utilizing the dt accessor to extract specific temporal components such as dt.year, dt.month, dt.day, and dt.day_name into distinct columns. | [LEVEL] Intermediate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#45 | Stage 3 🧩 Complete | Python - Pandas | 📊 Level: Intermediate | 🌐 Coding5s.com
**Concept:** Datetime Accessor: Extracting Components (dt.year, dt.month, dt.day, dt.day_name)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Deconstruct Pandas Datetime objects by utilizing the dt accessor to extract specific temporal components such as dt.year, dt.month, dt.day, and dt.day_name into distinct columns..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3"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Deconstruct Pandas Datetime objects by utilizing the dt accessor to extract specific temporal components such as dt.year, dt.month, dt.day, and dt.day_name into distinct columns.. Topic details: Datetime Accessor: Extracting Components (dt.year, dt.month, dt.day, dt.day_name)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#45 | Complete | Python - Pandas | 📊 Level: Intermediate
**Topic:** Deconstruct Pandas Datetime objects by utilizing the dt accessor to extract specific temporal components such as dt.year, dt.month, dt.day, and dt.day_name into distinct columns.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3" s="53">
        <v>0</v>
      </c>
      <c r="T53" s="102" t="str">
        <f t="shared" si="8"/>
        <v>[ROLE] Tech Lead | [TASK] Provide intentionally messy but functional code for learning debugging and improvement | [TOPIC] Deconstruct Pandas Datetime objects by utilizing the dt accessor to extract specific temporal components such as dt.year, dt.month, dt.day, and dt.day_name into distinct columns. | [LEVEL] Intermediate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#45 | Stage 4 🧹 Refactor | Python - Pandas | 📊 Level: Intermediate | 🌐 Coding5s.com
**Concept:** Datetime Accessor: Extracting Components (dt.year, dt.month, dt.day, dt.day_name)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3"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Deconstruct Pandas Datetime objects by utilizing the dt accessor to extract specific temporal components such as dt.year, dt.month, dt.day, and dt.day_name into distinct columns.. Topic details: Datetime Accessor: Extracting Components (dt.year, dt.month, dt.day, dt.day_name)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#45 | Refactor | Python - Pandas | 📊 Level: Intermediate
**Topic:** Deconstruct Pandas Datetime objects by utilizing the dt accessor to extract specific temporal components such as dt.year, dt.month, dt.day, and dt.day_name into distinct columns.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3" s="53">
        <v>0</v>
      </c>
      <c r="W53" s="87" t="str">
        <f t="shared" si="10"/>
        <v>[ROLE] Tech Product Manager assigning a Python Jira Ticket | [TASK] Provide a guided implementation exercise with full solution for learning purposes | [TOPIC] Deconstruct Pandas Datetime objects by utilizing the dt accessor to extract specific temporal components such as dt.year, dt.month, dt.day, and dt.day_name into distinct columns.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#45 | Stage 5 | Python - Pandas | 📊 Level: Intermediate | 🌐 Coding5s.com
**Concept:** Datetime Accessor: Extracting Components (dt.year, dt.month, dt.day, dt.day_name)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3"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Deconstruct Pandas Datetime objects by utilizing the dt accessor to extract specific temporal components such as dt.year, dt.month, dt.day, and dt.day_name into distinct columns.. Goal: Datetime Accessor: Extracting Components (dt.year, dt.month, dt.day, dt.day_name)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#45 | Extend | Python - Pandas | 📊 Level: Intermediate
**Topic:** Deconstruct Pandas Datetime objects by utilizing the dt accessor to extract specific temporal components such as dt.year, dt.month, dt.day, and dt.day_name into distinct columns.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3" s="53">
        <v>0</v>
      </c>
      <c r="Z53" s="56" t="str">
        <f t="shared" si="12"/>
        <v/>
      </c>
      <c r="AA53" s="56" t="str">
        <f t="shared" si="13"/>
        <v/>
      </c>
      <c r="AB53" s="56" t="str">
        <f t="shared" si="14"/>
        <v/>
      </c>
      <c r="AC53" s="56" t="str">
        <f t="shared" si="15"/>
        <v/>
      </c>
      <c r="AD53" s="56" t="str">
        <f t="shared" si="16"/>
        <v/>
      </c>
      <c r="AE53" s="40"/>
      <c r="AF53" s="40"/>
      <c r="AG53" s="40"/>
      <c r="AH53" s="56" t="str">
        <f t="shared" si="17"/>
        <v/>
      </c>
      <c r="AI53" s="54"/>
      <c r="AJ53" s="54"/>
      <c r="AK53" s="54"/>
      <c r="AL53" s="54"/>
      <c r="AM53" s="54"/>
    </row>
    <row r="54" spans="1:39">
      <c r="A54" s="45" t="str" cm="1">
        <f t="array" ref="A54">IF(H54="PROJECT", CHAR(10) &amp; "- " &amp; _xlfn.TEXTJOIN(CHAR(10) &amp; "- ", TRUE, _xlfn._xlws.FILTER($I$9:$I$1000, ($B$9:$B$1000=B54) * ($H$9:$H$1000="Topic"))), "")</f>
        <v/>
      </c>
      <c r="B54" s="45">
        <f t="shared" si="1"/>
        <v>6</v>
      </c>
      <c r="C54" s="95">
        <v>12</v>
      </c>
      <c r="D54" s="57">
        <v>4</v>
      </c>
      <c r="E54" s="58" t="s">
        <v>46</v>
      </c>
      <c r="F54" s="59">
        <v>46</v>
      </c>
      <c r="G54" s="60" t="s">
        <v>158</v>
      </c>
      <c r="H54" s="60" t="s">
        <v>48</v>
      </c>
      <c r="I54" s="61" t="s">
        <v>869</v>
      </c>
      <c r="J54" s="62" t="s">
        <v>870</v>
      </c>
      <c r="K54" s="129" t="str">
        <f t="shared" si="2"/>
        <v xml:space="preserve">[ROLE] Friendly tutor specializing in Python | [TOPIC] Perform temporal arithmetic operations between Pandas Datetime objects to calculate time durations and generate new columns representing precise TimeDelta measurements. | [LEVEL] Intermediate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#46 | Stage 1 📖 Practice | Python - Pandas | 📊 Level: Intermediate | 🌐 Coding5s.com
**Concept:** Datetime Arithmetic: Calculating Time Deltas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4"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temporal arithmetic operations between Pandas Datetime objects to calculate time durations and generate new columns representing precise TimeDelta measurements.. Topic details: Datetime Arithmetic: Calculating Time Deltas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#46 | Practice | Python - Pandas | 📊 Level: Intermediate
**Topic:** Perform temporal arithmetic operations between Pandas Datetime objects to calculate time durations and generate new columns representing precise TimeDelta measurements.
---
 | [FOOTER RULE - STRICT] End your response with: '--- ⚡ *Coding5s Mentor System — Eliminating Epistemic Debt*' | </v>
      </c>
      <c r="M54" s="52">
        <v>0</v>
      </c>
      <c r="N54" s="102" t="str">
        <f t="shared" si="4"/>
        <v>[ROLE] Careless Python Developer | [TASK] Generate debugging challenges in Python | | [TOPIC] Perform temporal arithmetic operations between Pandas Datetime objects to calculate time durations and generate new columns representing precise TimeDelta measurements. | | [LEVEL] Intermediate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#46 | Stage 2 🐛 Debug | Python - Pandas | 📊 Level: Intermediate | 🌐 Coding5s.com
Concept: Datetime Arithmetic: Calculating Time Deltas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4"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temporal arithmetic operations between Pandas Datetime objects to calculate time durations and generate new columns representing precise TimeDelta measurements.. Topic details: Datetime Arithmetic: Calculating Time Deltas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#46 | Debug | Python - Pandas | 📊 Level: Intermediate
**Topic:** Perform temporal arithmetic operations between Pandas Datetime objects to calculate time durations and generate new columns representing precise TimeDelta measurements.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4" s="52">
        <v>0</v>
      </c>
      <c r="Q54" s="102" t="str">
        <f t="shared" si="6"/>
        <v>[ROLE] Tech Lead | [TASK] Assign incomplete Python script challenges | [TOPIC] Perform temporal arithmetic operations between Pandas Datetime objects to calculate time durations and generate new columns representing precise TimeDelta measurements. | [LEVEL] Intermediate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#46 | Stage 3 🧩 Complete | Python - Pandas | 📊 Level: Intermediate | 🌐 Coding5s.com
**Concept:** Datetime Arithmetic: Calculating Time Deltas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temporal arithmetic operations between Pandas Datetime objects to calculate time durations and generate new columns representing precise TimeDelta measurements..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4"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temporal arithmetic operations between Pandas Datetime objects to calculate time durations and generate new columns representing precise TimeDelta measurements.. Topic details: Datetime Arithmetic: Calculating Time Deltas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#46 | Complete | Python - Pandas | 📊 Level: Intermediate
**Topic:** Perform temporal arithmetic operations between Pandas Datetime objects to calculate time durations and generate new columns representing precise TimeDelta measurements.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4" s="52">
        <v>0</v>
      </c>
      <c r="T54" s="102" t="str">
        <f t="shared" si="8"/>
        <v>[ROLE] Tech Lead | [TASK] Provide intentionally messy but functional code for learning debugging and improvement | [TOPIC] Perform temporal arithmetic operations between Pandas Datetime objects to calculate time durations and generate new columns representing precise TimeDelta measurements.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#46 | Stage 4 🧹 Refactor | Python - Pandas | 📊 Level: Intermediate | 🌐 Coding5s.com
**Concept:** Datetime Arithmetic: Calculating Time Deltas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4"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Perform temporal arithmetic operations between Pandas Datetime objects to calculate time durations and generate new columns representing precise TimeDelta measurements.. Topic details: Datetime Arithmetic: Calculating Time Deltas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#46 | Refactor | Python - Pandas | 📊 Level: Intermediate
**Topic:** Perform temporal arithmetic operations between Pandas Datetime objects to calculate time durations and generate new columns representing precise TimeDelta measurements.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4" s="52">
        <v>0</v>
      </c>
      <c r="W54" s="87" t="str">
        <f t="shared" si="10"/>
        <v>[ROLE] Tech Product Manager assigning a Python Jira Ticket | [TASK] Provide a guided implementation exercise with full solution for learning purposes | [TOPIC] Perform temporal arithmetic operations between Pandas Datetime objects to calculate time durations and generate new columns representing precise TimeDelta measurements.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#46 | Stage 5 | Python - Pandas | 📊 Level: Intermediate | 🌐 Coding5s.com
**Concept:** Datetime Arithmetic: Calculating Time Deltas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4"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temporal arithmetic operations between Pandas Datetime objects to calculate time durations and generate new columns representing precise TimeDelta measurements.. Goal: Datetime Arithmetic: Calculating Time Deltas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#46 | Extend | Python - Pandas | 📊 Level: Intermediate
**Topic:** Perform temporal arithmetic operations between Pandas Datetime objects to calculate time durations and generate new columns representing precise TimeDelta measurements.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4" s="52">
        <v>0</v>
      </c>
      <c r="Z54" s="56" t="str">
        <f t="shared" si="12"/>
        <v/>
      </c>
      <c r="AA54" s="56" t="str">
        <f t="shared" si="13"/>
        <v/>
      </c>
      <c r="AB54" s="56" t="str">
        <f t="shared" si="14"/>
        <v/>
      </c>
      <c r="AC54" s="56" t="str">
        <f t="shared" si="15"/>
        <v/>
      </c>
      <c r="AD54" s="56" t="str">
        <f t="shared" si="16"/>
        <v/>
      </c>
      <c r="AE54" s="40"/>
      <c r="AF54" s="40"/>
      <c r="AG54" s="40"/>
      <c r="AH54" s="56" t="str">
        <f t="shared" si="17"/>
        <v/>
      </c>
      <c r="AI54" s="54"/>
      <c r="AJ54" s="54"/>
      <c r="AK54" s="54"/>
      <c r="AL54" s="54"/>
      <c r="AM54" s="54"/>
    </row>
    <row r="55" spans="1:39">
      <c r="A55" s="45" t="str" cm="1">
        <f t="array" ref="A55">IF(H55="PROJECT", CHAR(10) &amp; "- " &amp; _xlfn.TEXTJOIN(CHAR(10) &amp; "- ", TRUE, _xlfn._xlws.FILTER($I$9:$I$1000, ($B$9:$B$1000=B55) * ($H$9:$H$1000="Topic"))), "")</f>
        <v/>
      </c>
      <c r="B55" s="45">
        <f t="shared" si="1"/>
        <v>6</v>
      </c>
      <c r="C55" s="95">
        <v>15</v>
      </c>
      <c r="D55" s="46">
        <v>4</v>
      </c>
      <c r="E55" s="58" t="s">
        <v>46</v>
      </c>
      <c r="F55" s="48">
        <v>47</v>
      </c>
      <c r="G55" s="49" t="s">
        <v>158</v>
      </c>
      <c r="H55" s="49" t="s">
        <v>48</v>
      </c>
      <c r="I55" s="50" t="s">
        <v>871</v>
      </c>
      <c r="J55" s="51" t="s">
        <v>872</v>
      </c>
      <c r="K55" s="129" t="str">
        <f t="shared" si="2"/>
        <v xml:space="preserve">[ROLE] Friendly tutor specializing in Python | [TOPIC] Optimize DataFrame memory usage by explicitly converting object or string columns with low cardinality into Pandas Categorical data types using the astype('category') method. | [LEVEL] Intermediate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#47 | Stage 1 📖 Practice | Python - Pandas | 📊 Level: Intermediate | 🌐 Coding5s.com
**Concept:** Categorical Data: Conversion and Memory Optimization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5"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Optimize DataFrame memory usage by explicitly converting object or string columns with low cardinality into Pandas Categorical data types using the astype('category') method.. Topic details: Categorical Data: Conversion and Memory Optimization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#47 | Practice | Python - Pandas | 📊 Level: Intermediate
**Topic:** Optimize DataFrame memory usage by explicitly converting object or string columns with low cardinality into Pandas Categorical data types using the astype('category') method.
---
 | [FOOTER RULE - STRICT] End your response with: '--- ⚡ *Coding5s Mentor System — Eliminating Epistemic Debt*' | </v>
      </c>
      <c r="M55" s="53">
        <v>0</v>
      </c>
      <c r="N55" s="102" t="str">
        <f t="shared" si="4"/>
        <v>[ROLE] Careless Python Developer | [TASK] Generate debugging challenges in Python | | [TOPIC] Optimize DataFrame memory usage by explicitly converting object or string columns with low cardinality into Pandas Categorical data types using the astype('category') method. | | [LEVEL] Intermediate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#47 | Stage 2 🐛 Debug | Python - Pandas | 📊 Level: Intermediate | 🌐 Coding5s.com
Concept: Categorical Data: Conversion and Memory Optimization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5"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Optimize DataFrame memory usage by explicitly converting object or string columns with low cardinality into Pandas Categorical data types using the astype('category') method.. Topic details: Categorical Data: Conversion and Memory Optimization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#47 | Debug | Python - Pandas | 📊 Level: Intermediate
**Topic:** Optimize DataFrame memory usage by explicitly converting object or string columns with low cardinality into Pandas Categorical data types using the astype('category') method.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5" s="53">
        <v>0</v>
      </c>
      <c r="Q55" s="102" t="str">
        <f t="shared" si="6"/>
        <v>[ROLE] Tech Lead | [TASK] Assign incomplete Python script challenges | [TOPIC] Optimize DataFrame memory usage by explicitly converting object or string columns with low cardinality into Pandas Categorical data types using the astype('category') method. | [LEVEL] Intermediate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#47 | Stage 3 🧩 Complete | Python - Pandas | 📊 Level: Intermediate | 🌐 Coding5s.com
**Concept:** Categorical Data: Conversion and Memory Optimization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Optimize DataFrame memory usage by explicitly converting object or string columns with low cardinality into Pandas Categorical data types using the astype('category') method..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5"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Optimize DataFrame memory usage by explicitly converting object or string columns with low cardinality into Pandas Categorical data types using the astype('category') method.. Topic details: Categorical Data: Conversion and Memory Optimization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#47 | Complete | Python - Pandas | 📊 Level: Intermediate
**Topic:** Optimize DataFrame memory usage by explicitly converting object or string columns with low cardinality into Pandas Categorical data types using the astype('category') method.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5" s="53">
        <v>0</v>
      </c>
      <c r="T55" s="102" t="str">
        <f t="shared" si="8"/>
        <v>[ROLE] Tech Lead | [TASK] Provide intentionally messy but functional code for learning debugging and improvement | [TOPIC] Optimize DataFrame memory usage by explicitly converting object or string columns with low cardinality into Pandas Categorical data types using the astype('category') method.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#47 | Stage 4 🧹 Refactor | Python - Pandas | 📊 Level: Intermediate | 🌐 Coding5s.com
**Concept:** Categorical Data: Conversion and Memory Optimization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5"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Optimize DataFrame memory usage by explicitly converting object or string columns with low cardinality into Pandas Categorical data types using the astype('category') method.. Topic details: Categorical Data: Conversion and Memory Optimization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#47 | Refactor | Python - Pandas | 📊 Level: Intermediate
**Topic:** Optimize DataFrame memory usage by explicitly converting object or string columns with low cardinality into Pandas Categorical data types using the astype('category') method.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5" s="53">
        <v>0</v>
      </c>
      <c r="W55" s="87" t="str">
        <f t="shared" si="10"/>
        <v>[ROLE] Tech Product Manager assigning a Python Jira Ticket | [TASK] Provide a guided implementation exercise with full solution for learning purposes | [TOPIC] Optimize DataFrame memory usage by explicitly converting object or string columns with low cardinality into Pandas Categorical data types using the astype('category') method.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#47 | Stage 5 | Python - Pandas | 📊 Level: Intermediate | 🌐 Coding5s.com
**Concept:** Categorical Data: Conversion and Memory Optimization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5"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Optimize DataFrame memory usage by explicitly converting object or string columns with low cardinality into Pandas Categorical data types using the astype('category') method.. Goal: Categorical Data: Conversion and Memory Optimization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#47 | Extend | Python - Pandas | 📊 Level: Intermediate
**Topic:** Optimize DataFrame memory usage by explicitly converting object or string columns with low cardinality into Pandas Categorical data types using the astype('category') method.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5" s="53">
        <v>0</v>
      </c>
      <c r="Z55" s="56" t="str">
        <f t="shared" si="12"/>
        <v/>
      </c>
      <c r="AA55" s="56" t="str">
        <f t="shared" si="13"/>
        <v/>
      </c>
      <c r="AB55" s="56" t="str">
        <f t="shared" si="14"/>
        <v/>
      </c>
      <c r="AC55" s="56" t="str">
        <f t="shared" si="15"/>
        <v/>
      </c>
      <c r="AD55" s="56" t="str">
        <f t="shared" si="16"/>
        <v/>
      </c>
      <c r="AE55" s="40"/>
      <c r="AF55" s="40"/>
      <c r="AG55" s="40"/>
      <c r="AH55" s="56" t="str">
        <f t="shared" si="17"/>
        <v/>
      </c>
      <c r="AI55" s="54"/>
      <c r="AJ55" s="54"/>
      <c r="AK55" s="54"/>
      <c r="AL55" s="54"/>
      <c r="AM55" s="54"/>
    </row>
    <row r="56" spans="1:39">
      <c r="A56" s="45" t="str" cm="1">
        <f t="array" ref="A56">IF(H56="PROJECT", CHAR(10) &amp; "- " &amp; _xlfn.TEXTJOIN(CHAR(10) &amp; "- ", TRUE, _xlfn._xlws.FILTER($I$9:$I$1000, ($B$9:$B$1000=B56) * ($H$9:$H$1000="Topic"))), "")</f>
        <v/>
      </c>
      <c r="B56" s="45">
        <f t="shared" si="1"/>
        <v>6</v>
      </c>
      <c r="C56" s="95">
        <v>10</v>
      </c>
      <c r="D56" s="57">
        <v>4</v>
      </c>
      <c r="E56" s="58" t="s">
        <v>46</v>
      </c>
      <c r="F56" s="63">
        <v>48</v>
      </c>
      <c r="G56" s="60" t="s">
        <v>158</v>
      </c>
      <c r="H56" s="64" t="s">
        <v>48</v>
      </c>
      <c r="I56" s="61" t="s">
        <v>873</v>
      </c>
      <c r="J56" s="62" t="s">
        <v>874</v>
      </c>
      <c r="K56" s="129" t="str">
        <f t="shared" si="2"/>
        <v xml:space="preserve">[ROLE] Friendly tutor specializing in Python | [TOPIC] Establish logical hierarchies within Pandas Categorical data by utilizing the cat.reorder_categories method to define custom, non-alphabetical sorting orders for ordinal variables. | [LEVEL] Intermediate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#48 | Stage 1 📖 Practice | Python - Pandas | 📊 Level: Intermediate | 🌐 Coding5s.com
**Concept:** Categorical Data: Custom Ordering and Manipulation (cat.reorder_categories)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6"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Establish logical hierarchies within Pandas Categorical data by utilizing the cat.reorder_categories method to define custom, non-alphabetical sorting orders for ordinal variables.. Topic details: Categorical Data: Custom Ordering and Manipulation (cat.reorder_categories)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#48 | Practice | Python - Pandas | 📊 Level: Intermediate
**Topic:** Establish logical hierarchies within Pandas Categorical data by utilizing the cat.reorder_categories method to define custom, non-alphabetical sorting orders for ordinal variables.
---
 | [FOOTER RULE - STRICT] End your response with: '--- ⚡ *Coding5s Mentor System — Eliminating Epistemic Debt*' | </v>
      </c>
      <c r="M56" s="52">
        <v>0</v>
      </c>
      <c r="N56" s="102" t="str">
        <f t="shared" si="4"/>
        <v>[ROLE] Careless Python Developer | [TASK] Generate debugging challenges in Python | | [TOPIC] Establish logical hierarchies within Pandas Categorical data by utilizing the cat.reorder_categories method to define custom, non-alphabetical sorting orders for ordinal variables. | | [LEVEL] Intermediate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#48 | Stage 2 🐛 Debug | Python - Pandas | 📊 Level: Intermediate | 🌐 Coding5s.com
Concept: Categorical Data: Custom Ordering and Manipulation (cat.reorder_categories)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6"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Establish logical hierarchies within Pandas Categorical data by utilizing the cat.reorder_categories method to define custom, non-alphabetical sorting orders for ordinal variables.. Topic details: Categorical Data: Custom Ordering and Manipulation (cat.reorder_categories)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#48 | Debug | Python - Pandas | 📊 Level: Intermediate
**Topic:** Establish logical hierarchies within Pandas Categorical data by utilizing the cat.reorder_categories method to define custom, non-alphabetical sorting orders for ordinal variables.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6" s="52">
        <v>0</v>
      </c>
      <c r="Q56" s="102" t="str">
        <f t="shared" si="6"/>
        <v>[ROLE] Tech Lead | [TASK] Assign incomplete Python script challenges | [TOPIC] Establish logical hierarchies within Pandas Categorical data by utilizing the cat.reorder_categories method to define custom, non-alphabetical sorting orders for ordinal variables. | [LEVEL] Intermediate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#48 | Stage 3 🧩 Complete | Python - Pandas | 📊 Level: Intermediate | 🌐 Coding5s.com
**Concept:** Categorical Data: Custom Ordering and Manipulation (cat.reorder_categories)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Establish logical hierarchies within Pandas Categorical data by utilizing the cat.reorder_categories method to define custom, non-alphabetical sorting orders for ordinal variables..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6"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Establish logical hierarchies within Pandas Categorical data by utilizing the cat.reorder_categories method to define custom, non-alphabetical sorting orders for ordinal variables.. Topic details: Categorical Data: Custom Ordering and Manipulation (cat.reorder_categories)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#48 | Complete | Python - Pandas | 📊 Level: Intermediate
**Topic:** Establish logical hierarchies within Pandas Categorical data by utilizing the cat.reorder_categories method to define custom, non-alphabetical sorting orders for ordinal variables.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6" s="52">
        <v>0</v>
      </c>
      <c r="T56" s="102" t="str">
        <f t="shared" si="8"/>
        <v>[ROLE] Tech Lead | [TASK] Provide intentionally messy but functional code for learning debugging and improvement | [TOPIC] Establish logical hierarchies within Pandas Categorical data by utilizing the cat.reorder_categories method to define custom, non-alphabetical sorting orders for ordinal variables.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#48 | Stage 4 🧹 Refactor | Python - Pandas | 📊 Level: Intermediate | 🌐 Coding5s.com
**Concept:** Categorical Data: Custom Ordering and Manipulation (cat.reorder_categories)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6"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Establish logical hierarchies within Pandas Categorical data by utilizing the cat.reorder_categories method to define custom, non-alphabetical sorting orders for ordinal variables.. Topic details: Categorical Data: Custom Ordering and Manipulation (cat.reorder_categories)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#48 | Refactor | Python - Pandas | 📊 Level: Intermediate
**Topic:** Establish logical hierarchies within Pandas Categorical data by utilizing the cat.reorder_categories method to define custom, non-alphabetical sorting orders for ordinal variables.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6" s="52">
        <v>0</v>
      </c>
      <c r="W56" s="87" t="str">
        <f t="shared" si="10"/>
        <v>[ROLE] Tech Product Manager assigning a Python Jira Ticket | [TASK] Provide a guided implementation exercise with full solution for learning purposes | [TOPIC] Establish logical hierarchies within Pandas Categorical data by utilizing the cat.reorder_categories method to define custom, non-alphabetical sorting orders for ordinal variables.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#48 | Stage 5 | Python - Pandas | 📊 Level: Intermediate | 🌐 Coding5s.com
**Concept:** Categorical Data: Custom Ordering and Manipulation (cat.reorder_categories)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6"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Establish logical hierarchies within Pandas Categorical data by utilizing the cat.reorder_categories method to define custom, non-alphabetical sorting orders for ordinal variables.. Goal: Categorical Data: Custom Ordering and Manipulation (cat.reorder_categories)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#48 | Extend | Python - Pandas | 📊 Level: Intermediate
**Topic:** Establish logical hierarchies within Pandas Categorical data by utilizing the cat.reorder_categories method to define custom, non-alphabetical sorting orders for ordinal variables.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6" s="52">
        <v>0</v>
      </c>
      <c r="Z56" s="56" t="str">
        <f t="shared" si="12"/>
        <v/>
      </c>
      <c r="AA56" s="56" t="str">
        <f t="shared" si="13"/>
        <v/>
      </c>
      <c r="AB56" s="56" t="str">
        <f t="shared" si="14"/>
        <v/>
      </c>
      <c r="AC56" s="56" t="str">
        <f t="shared" si="15"/>
        <v/>
      </c>
      <c r="AD56" s="56" t="str">
        <f t="shared" si="16"/>
        <v/>
      </c>
      <c r="AE56" s="40"/>
      <c r="AF56" s="40"/>
      <c r="AG56" s="40"/>
      <c r="AH56" s="56" t="str">
        <f t="shared" si="17"/>
        <v/>
      </c>
      <c r="AI56" s="54"/>
      <c r="AJ56" s="54"/>
      <c r="AK56" s="54"/>
      <c r="AL56" s="54"/>
      <c r="AM56" s="54"/>
    </row>
    <row r="57" spans="1:39">
      <c r="A57" s="45" t="str" cm="1">
        <f t="array" ref="A57">IF(H57="PROJECT", CHAR(10) &amp; "- " &amp; _xlfn.TEXTJOIN(CHAR(10) &amp; "- ", TRUE, _xlfn._xlws.FILTER($I$9:$I$1000, ($B$9:$B$1000=B57) * ($H$9:$H$1000="Topic"))), "")</f>
        <v xml:space="preserve">
- Convert raw string representations of dates and times into structured Pandas Datetime objects using the pd.to_datetime function to enable temporal analysis.
- Deconstruct Pandas Datetime objects by utilizing the dt accessor to extract specific temporal components such as dt.year, dt.month, dt.day, and dt.day_name into distinct columns.
- Perform temporal arithmetic operations between Pandas Datetime objects to calculate time durations and generate new columns representing precise TimeDelta measurements.
- Optimize DataFrame memory usage by explicitly converting object or string columns with low cardinality into Pandas Categorical data types using the astype('category') method.
- Establish logical hierarchies within Pandas Categorical data by utilizing the cat.reorder_categories method to define custom, non-alphabetical sorting orders for ordinal variables.</v>
      </c>
      <c r="B57" s="45">
        <f t="shared" si="1"/>
        <v>6</v>
      </c>
      <c r="C57" s="95" t="s">
        <v>798</v>
      </c>
      <c r="D57" s="46">
        <v>0</v>
      </c>
      <c r="E57" s="58" t="s">
        <v>779</v>
      </c>
      <c r="F57" s="65">
        <v>49</v>
      </c>
      <c r="G57" s="49" t="s">
        <v>158</v>
      </c>
      <c r="H57" s="66" t="s">
        <v>77</v>
      </c>
      <c r="I57" s="50" t="s">
        <v>875</v>
      </c>
      <c r="J57" s="51" t="s">
        <v>876</v>
      </c>
      <c r="K57" s="129" t="str">
        <f t="shared" si="2"/>
        <v>[TASK] Teach through a practical Python - Pandas project following the micro-learning methodology, acting as a supportive tutor, creating a project about  Build a feature engineering module that takes raw transaction logs as input, parses temporal data and optimizes memory through categorical casting using Pandas, and outputs an enriched, memory-efficient DataFrame. | [TOPICS USED] 
- Convert raw string representations of dates and times into structured Pandas Datetime objects using the pd.to_datetime function to enable temporal analysis.
- Deconstruct Pandas Datetime objects by utilizing the dt accessor to extract specific temporal components such as dt.year, dt.month, dt.day, and dt.day_name into distinct columns.
- Perform temporal arithmetic operations between Pandas Datetime objects to calculate time durations and generate new columns representing precise TimeDelta measurements.
- Optimize DataFrame memory usage by explicitly converting object or string columns with low cardinality into Pandas Categorical data types using the astype('category') method.
- Establish logical hierarchies within Pandas Categorical data by utilizing the cat.reorder_categories method to define custom, non-alphabetical sorting orders for ordinal variables. | [LEVEL] Intermediate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#49 | Stage 1 | Python - Pandas | 📊 Level: Intermediate | 🌐 Coding5s.com
**Project:** Project 6: Optimizing and Engineering Temporal and Categorical Features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57"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feature engineering module that takes raw transaction logs as input, parses temporal data and optimizes memory through categorical casting using Pandas, and outputs an enriched, memory-efficient DataFrame.. Topics applied in this project: 
- Convert raw string representations of dates and times into structured Pandas Datetime objects using the pd.to_datetime function to enable temporal analysis.
- Deconstruct Pandas Datetime objects by utilizing the dt accessor to extract specific temporal components such as dt.year, dt.month, dt.day, and dt.day_name into distinct columns.
- Perform temporal arithmetic operations between Pandas Datetime objects to calculate time durations and generate new columns representing precise TimeDelta measurements.
- Optimize DataFrame memory usage by explicitly converting object or string columns with low cardinality into Pandas Categorical data types using the astype('category') method.
- Establish logical hierarchies within Pandas Categorical data by utilizing the cat.reorder_categories method to define custom, non-alphabetical sorting orders for ordinal variables.. Project objective: Project 6: Optimizing and Engineering Temporal and Categorical Features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#49 | Practice | Python - Pandas | 📊 Level: Intermediate
**Project:** Build a feature engineering module that takes raw transaction logs as input, parses temporal data and optimizes memory through categorical casting using Pandas, and outputs an enriched, memory-efficient DataFrame.
---
 | [FOOTER RULE - STRICT] End your response with: '--- ⚡ *Coding5s Mentor System — Eliminating Epistemic Debt*' | </v>
      </c>
      <c r="M57" s="53">
        <v>0</v>
      </c>
      <c r="N57" s="102" t="str">
        <f t="shared" si="4"/>
        <v>[ROLE] Careless Python Developer | [TASK] Generate debugging project in Python | [PROJECT] Build a feature engineering module that takes raw transaction logs as input, parses temporal data and optimizes memory through categorical casting using Pandas, and outputs an enriched, memory-efficient DataFrame. | [TOPICS USED] 
- Convert raw string representations of dates and times into structured Pandas Datetime objects using the pd.to_datetime function to enable temporal analysis.
- Deconstruct Pandas Datetime objects by utilizing the dt accessor to extract specific temporal components such as dt.year, dt.month, dt.day, and dt.day_name into distinct columns.
- Perform temporal arithmetic operations between Pandas Datetime objects to calculate time durations and generate new columns representing precise TimeDelta measurements.
- Optimize DataFrame memory usage by explicitly converting object or string columns with low cardinality into Pandas Categorical data types using the astype('category') method.
- Establish logical hierarchies within Pandas Categorical data by utilizing the cat.reorder_categories method to define custom, non-alphabetical sorting orders for ordinal variables. | [LEVEL] Intermediate | [OUTPUT] Only header, dataset summary or statement (if any), email intro, objective, expected output, broken code, and footer | [HEADER RULE - STRICT] You MUST start your entire response EXACTLY with this markdown block (do not print anything before it):
### 🚀 Project #49 | Stage 2 | Python - Pandas | 📊 Level: Intermediate | 🌐 Coding5s.com
Project: Project 6: Optimizing and Engineering Temporal and Categorical Features
---
 | [LIBRARY BEING LEARNED] Pandas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57"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feature engineering module that takes raw transaction logs as input, parses temporal data and optimizes memory through categorical casting using Pandas, and outputs an enriched, memory-efficient DataFrame.. Topics involved: 
- Convert raw string representations of dates and times into structured Pandas Datetime objects using the pd.to_datetime function to enable temporal analysis.
- Deconstruct Pandas Datetime objects by utilizing the dt accessor to extract specific temporal components such as dt.year, dt.month, dt.day, and dt.day_name into distinct columns.
- Perform temporal arithmetic operations between Pandas Datetime objects to calculate time durations and generate new columns representing precise TimeDelta measurements.
- Optimize DataFrame memory usage by explicitly converting object or string columns with low cardinality into Pandas Categorical data types using the astype('category') method.
- Establish logical hierarchies within Pandas Categorical data by utilizing the cat.reorder_categories method to define custom, non-alphabetical sorting orders for ordinal variables.. Project objective: Project 6: Optimizing and Engineering Temporal and Categorical Features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#49 | Debug | Python - Pandas | 📊 Level: Intermediate
**Project:** Build a feature engineering module that takes raw transaction logs as input, parses temporal data and optimizes memory through categorical casting using Pandas, and outputs an enriched, memory-efficient DataFrame.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7" s="53">
        <v>0</v>
      </c>
      <c r="Q57" s="102" t="str">
        <f t="shared" si="6"/>
        <v>[ROLE] Tech Lead | [TASK] Assign incomplete project script | [PROJECT] Build a feature engineering module that takes raw transaction logs as input, parses temporal data and optimizes memory through categorical casting using Pandas, and outputs an enriched, memory-efficient DataFrame. | [TOPICS USED] 
- Convert raw string representations of dates and times into structured Pandas Datetime objects using the pd.to_datetime function to enable temporal analysis.
- Deconstruct Pandas Datetime objects by utilizing the dt accessor to extract specific temporal components such as dt.year, dt.month, dt.day, and dt.day_name into distinct columns.
- Perform temporal arithmetic operations between Pandas Datetime objects to calculate time durations and generate new columns representing precise TimeDelta measurements.
- Optimize DataFrame memory usage by explicitly converting object or string columns with low cardinality into Pandas Categorical data types using the astype('category') method.
- Establish logical hierarchies within Pandas Categorical data by utilizing the cat.reorder_categories method to define custom, non-alphabetical sorting orders for ordinal variables. | [LEVEL] Intermediate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#49 | Stage 3 | Python - Pandas | 📊 Level: Intermediate | 🌐 Coding5s.com
**Project:** Project 6: Optimizing and Engineering Temporal and Categorical Features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57"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feature engineering module that takes raw transaction logs as input, parses temporal data and optimizes memory through categorical casting using Pandas, and outputs an enriched, memory-efficient DataFrame.. Topics involved: 
- Convert raw string representations of dates and times into structured Pandas Datetime objects using the pd.to_datetime function to enable temporal analysis.
- Deconstruct Pandas Datetime objects by utilizing the dt accessor to extract specific temporal components such as dt.year, dt.month, dt.day, and dt.day_name into distinct columns.
- Perform temporal arithmetic operations between Pandas Datetime objects to calculate time durations and generate new columns representing precise TimeDelta measurements.
- Optimize DataFrame memory usage by explicitly converting object or string columns with low cardinality into Pandas Categorical data types using the astype('category') method.
- Establish logical hierarchies within Pandas Categorical data by utilizing the cat.reorder_categories method to define custom, non-alphabetical sorting orders for ordinal variables.. Project objective: Project 6: Optimizing and Engineering Temporal and Categorical Features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#49 | Complete | Python - Pandas | 📊 Level: Intermediate
**Project:** Build a feature engineering module that takes raw transaction logs as input, parses temporal data and optimizes memory through categorical casting using Pandas, and outputs an enriched, memory-efficient DataFrame.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7" s="53">
        <v>0</v>
      </c>
      <c r="T57" s="102" t="str">
        <f t="shared" si="8"/>
        <v>[ROLE] Tech Lead | [TASK] Provide a messy but functional project for refactoring | [PROJECT] Build a feature engineering module that takes raw transaction logs as input, parses temporal data and optimizes memory through categorical casting using Pandas, and outputs an enriched, memory-efficient DataFrame. | [TOPICS USED] 
- Convert raw string representations of dates and times into structured Pandas Datetime objects using the pd.to_datetime function to enable temporal analysis.
- Deconstruct Pandas Datetime objects by utilizing the dt accessor to extract specific temporal components such as dt.year, dt.month, dt.day, and dt.day_name into distinct columns.
- Perform temporal arithmetic operations between Pandas Datetime objects to calculate time durations and generate new columns representing precise TimeDelta measurements.
- Optimize DataFrame memory usage by explicitly converting object or string columns with low cardinality into Pandas Categorical data types using the astype('category') method.
- Establish logical hierarchies within Pandas Categorical data by utilizing the cat.reorder_categories method to define custom, non-alphabetical sorting orders for ordinal variables. | [LEVEL] Intermediate | [PERSONA RULE] Act as a Tech Lead. A junior wrote this working but messy code. Tone: professional but exhausted | [HEADER RULE - STRICT] You MUST start your entire response EXACTLY with this markdown block (do not print anything before it):
### 🚀 Project #49 | Stage 4 | Python - Pandas | 📊 Level: Intermediate | 🌐 Coding5s.com
**Project:** Project 6: Optimizing and Engineering Temporal and Categorical Features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57"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feature engineering module that takes raw transaction logs as input, parses temporal data and optimizes memory through categorical casting using Pandas, and outputs an enriched, memory-efficient DataFrame.. Topics involved: 
- Convert raw string representations of dates and times into structured Pandas Datetime objects using the pd.to_datetime function to enable temporal analysis.
- Deconstruct Pandas Datetime objects by utilizing the dt accessor to extract specific temporal components such as dt.year, dt.month, dt.day, and dt.day_name into distinct columns.
- Perform temporal arithmetic operations between Pandas Datetime objects to calculate time durations and generate new columns representing precise TimeDelta measurements.
- Optimize DataFrame memory usage by explicitly converting object or string columns with low cardinality into Pandas Categorical data types using the astype('category') method.
- Establish logical hierarchies within Pandas Categorical data by utilizing the cat.reorder_categories method to define custom, non-alphabetical sorting orders for ordinal variables.. Project objective: Project 6: Optimizing and Engineering Temporal and Categorical Features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#49 | Refactor | Python - Pandas | 📊 Level: Intermediate
**Project:** Build a feature engineering module that takes raw transaction logs as input, parses temporal data and optimizes memory through categorical casting using Pandas, and outputs an enriched, memory-efficient DataFrame.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7" s="53">
        <v>0</v>
      </c>
      <c r="W57" s="87" t="str">
        <f t="shared" si="10"/>
        <v>[ROLE] Tech Product Manager assigning a Python Jira Ticket | [TASK] Provide a guided project implementation with full solution | [PROJECT] Build a feature engineering module that takes raw transaction logs as input, parses temporal data and optimizes memory through categorical casting using Pandas, and outputs an enriched, memory-efficient DataFrame. | [TOPICS USED] 
- Convert raw string representations of dates and times into structured Pandas Datetime objects using the pd.to_datetime function to enable temporal analysis.
- Deconstruct Pandas Datetime objects by utilizing the dt accessor to extract specific temporal components such as dt.year, dt.month, dt.day, and dt.day_name into distinct columns.
- Perform temporal arithmetic operations between Pandas Datetime objects to calculate time durations and generate new columns representing precise TimeDelta measurements.
- Optimize DataFrame memory usage by explicitly converting object or string columns with low cardinality into Pandas Categorical data types using the astype('category') method.
- Establish logical hierarchies within Pandas Categorical data by utilizing the cat.reorder_categories method to define custom, non-alphabetical sorting orders for ordinal variables. | [LEVEL] Intermediate | [PERSONA RULE] Act as a professional Tech Product Manager defining a project ticket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#49 | Stage 5 | Python - Pandas | 📊 Level: Intermediate | 🌐 Coding5s.com
**Project:** Project 6: Optimizing and Engineering Temporal and Categorical Features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57"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feature engineering module that takes raw transaction logs as input, parses temporal data and optimizes memory through categorical casting using Pandas, and outputs an enriched, memory-efficient DataFrame.. Topics integrated: 
- Convert raw string representations of dates and times into structured Pandas Datetime objects using the pd.to_datetime function to enable temporal analysis.
- Deconstruct Pandas Datetime objects by utilizing the dt accessor to extract specific temporal components such as dt.year, dt.month, dt.day, and dt.day_name into distinct columns.
- Perform temporal arithmetic operations between Pandas Datetime objects to calculate time durations and generate new columns representing precise TimeDelta measurements.
- Optimize DataFrame memory usage by explicitly converting object or string columns with low cardinality into Pandas Categorical data types using the astype('category') method.
- Establish logical hierarchies within Pandas Categorical data by utilizing the cat.reorder_categories method to define custom, non-alphabetical sorting orders for ordinal variables.. Business Goal: Project 6: Optimizing and Engineering Temporal and Categorical Features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#49 | Extend | Python - Pandas | 📊 Level: Intermediate
**Project:** Build a feature engineering module that takes raw transaction logs as input, parses temporal data and optimizes memory through categorical casting using Pandas, and outputs an enriched, memory-efficient DataFrame.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7" s="53">
        <v>0</v>
      </c>
      <c r="Z57" s="56" t="str">
        <f t="shared" si="12"/>
        <v>[TASK] Teach through a practical Python - Pandas project following the micro-learning methodology, acting as a supportive tutor, creating a project about  Build a feature engineering module that takes raw transaction logs as input, parses temporal data and optimizes memory through categorical casting using Pandas, and outputs an enriched, memory-efficient DataFrame. | [TOPICS USED] 
- Convert raw string representations of dates and times into structured Pandas Datetime objects using the pd.to_datetime function to enable temporal analysis.
- Deconstruct Pandas Datetime objects by utilizing the dt accessor to extract specific temporal components such as dt.year, dt.month, dt.day, and dt.day_name into distinct columns.
- Perform temporal arithmetic operations between Pandas Datetime objects to calculate time durations and generate new columns representing precise TimeDelta measurements.
- Optimize DataFrame memory usage by explicitly converting object or string columns with low cardinality into Pandas Categorical data types using the astype('category') method.
- Establish logical hierarchies within Pandas Categorical data by utilizing the cat.reorder_categories method to define custom, non-alphabetical sorting orders for ordinal variables. | [LEVEL] Intermediate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#49 | Stage 1 | Python - Pandas | 📊 Level: Intermediate | 🌐 Coding5s.com
**Project:** Project 6: Optimizing and Engineering Temporal and Categorical Features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57" s="56" t="str">
        <f t="shared" si="13"/>
        <v>[ROLE] Careless Python Developer | [TASK] Generate debugging project in Python | [PROJECT] Build a feature engineering module that takes raw transaction logs as input, parses temporal data and optimizes memory through categorical casting using Pandas, and outputs an enriched, memory-efficient DataFrame. | [TOPICS USED] 
- Convert raw string representations of dates and times into structured Pandas Datetime objects using the pd.to_datetime function to enable temporal analysis.
- Deconstruct Pandas Datetime objects by utilizing the dt accessor to extract specific temporal components such as dt.year, dt.month, dt.day, and dt.day_name into distinct columns.
- Perform temporal arithmetic operations between Pandas Datetime objects to calculate time durations and generate new columns representing precise TimeDelta measurements.
- Optimize DataFrame memory usage by explicitly converting object or string columns with low cardinality into Pandas Categorical data types using the astype('category') method.
- Establish logical hierarchies within Pandas Categorical data by utilizing the cat.reorder_categories method to define custom, non-alphabetical sorting orders for ordinal variables. | [LEVEL] Intermediate | [OUTPUT] Only header, dataset summary or statement (if any), email intro, objective, expected output, broken code, and footer | [HEADER RULE - STRICT] You MUST start your entire response EXACTLY with this markdown block (do not print anything before it):
### 🚀 Project #49 | Stage 2 | Python - Pandas | 📊 Level: Intermediate | 🌐 Coding5s.com
Project: Project 6: Optimizing and Engineering Temporal and Categorical Features
---
 | [LIBRARY BEING LEARNED] Pandas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57" s="56" t="str">
        <f t="shared" si="14"/>
        <v>[ROLE] Tech Lead | [TASK] Assign incomplete project script | [PROJECT] Build a feature engineering module that takes raw transaction logs as input, parses temporal data and optimizes memory through categorical casting using Pandas, and outputs an enriched, memory-efficient DataFrame. | [TOPICS USED] 
- Convert raw string representations of dates and times into structured Pandas Datetime objects using the pd.to_datetime function to enable temporal analysis.
- Deconstruct Pandas Datetime objects by utilizing the dt accessor to extract specific temporal components such as dt.year, dt.month, dt.day, and dt.day_name into distinct columns.
- Perform temporal arithmetic operations between Pandas Datetime objects to calculate time durations and generate new columns representing precise TimeDelta measurements.
- Optimize DataFrame memory usage by explicitly converting object or string columns with low cardinality into Pandas Categorical data types using the astype('category') method.
- Establish logical hierarchies within Pandas Categorical data by utilizing the cat.reorder_categories method to define custom, non-alphabetical sorting orders for ordinal variables. | [LEVEL] Intermediate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#49 | Stage 3 | Python - Pandas | 📊 Level: Intermediate | 🌐 Coding5s.com
**Project:** Project 6: Optimizing and Engineering Temporal and Categorical Features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57" s="56" t="str">
        <f t="shared" si="15"/>
        <v>[ROLE] Tech Lead | [TASK] Provide a messy but functional project for refactoring | [PROJECT] Build a feature engineering module that takes raw transaction logs as input, parses temporal data and optimizes memory through categorical casting using Pandas, and outputs an enriched, memory-efficient DataFrame. | [TOPICS USED] 
- Convert raw string representations of dates and times into structured Pandas Datetime objects using the pd.to_datetime function to enable temporal analysis.
- Deconstruct Pandas Datetime objects by utilizing the dt accessor to extract specific temporal components such as dt.year, dt.month, dt.day, and dt.day_name into distinct columns.
- Perform temporal arithmetic operations between Pandas Datetime objects to calculate time durations and generate new columns representing precise TimeDelta measurements.
- Optimize DataFrame memory usage by explicitly converting object or string columns with low cardinality into Pandas Categorical data types using the astype('category') method.
- Establish logical hierarchies within Pandas Categorical data by utilizing the cat.reorder_categories method to define custom, non-alphabetical sorting orders for ordinal variables. | [LEVEL] Intermediate | [PERSONA RULE] Act as a Tech Lead. A junior wrote this working but messy code. Tone: professional but exhausted | [HEADER RULE - STRICT] You MUST start your entire response EXACTLY with this markdown block (do not print anything before it):
### 🚀 Project #49 | Stage 4 | Python - Pandas | 📊 Level: Intermediate | 🌐 Coding5s.com
**Project:** Project 6: Optimizing and Engineering Temporal and Categorical Features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57" s="56" t="str">
        <f t="shared" si="16"/>
        <v>[ROLE] Tech Product Manager assigning a Python Jira Ticket | [TASK] Provide a guided project implementation with full solution | [PROJECT] Build a feature engineering module that takes raw transaction logs as input, parses temporal data and optimizes memory through categorical casting using Pandas, and outputs an enriched, memory-efficient DataFrame. | [TOPICS USED] 
- Convert raw string representations of dates and times into structured Pandas Datetime objects using the pd.to_datetime function to enable temporal analysis.
- Deconstruct Pandas Datetime objects by utilizing the dt accessor to extract specific temporal components such as dt.year, dt.month, dt.day, and dt.day_name into distinct columns.
- Perform temporal arithmetic operations between Pandas Datetime objects to calculate time durations and generate new columns representing precise TimeDelta measurements.
- Optimize DataFrame memory usage by explicitly converting object or string columns with low cardinality into Pandas Categorical data types using the astype('category') method.
- Establish logical hierarchies within Pandas Categorical data by utilizing the cat.reorder_categories method to define custom, non-alphabetical sorting orders for ordinal variables. | [LEVEL] Intermediate | [PERSONA RULE] Act as a professional Tech Product Manager defining a project ticket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#49 | Stage 5 | Python - Pandas | 📊 Level: Intermediate | 🌐 Coding5s.com
**Project:** Project 6: Optimizing and Engineering Temporal and Categorical Features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57" s="40"/>
      <c r="AF57" s="40"/>
      <c r="AG57" s="40"/>
      <c r="AH57" s="56" t="str">
        <f t="shared" si="17"/>
        <v/>
      </c>
      <c r="AI57" s="54"/>
      <c r="AJ57" s="54"/>
      <c r="AK57" s="54"/>
      <c r="AL57" s="54"/>
      <c r="AM57" s="54"/>
    </row>
    <row r="58" spans="1:39">
      <c r="A58" s="45" t="str" cm="1">
        <f t="array" ref="A58">IF(H58="PROJECT", CHAR(10) &amp; "- " &amp; _xlfn.TEXTJOIN(CHAR(10) &amp; "- ", TRUE, _xlfn._xlws.FILTER($I$9:$I$1000, ($B$9:$B$1000=B58) * ($H$9:$H$1000="Topic"))), "")</f>
        <v/>
      </c>
      <c r="B58" s="45">
        <f t="shared" si="1"/>
        <v>7</v>
      </c>
      <c r="C58" s="95">
        <v>12</v>
      </c>
      <c r="D58" s="57">
        <v>4</v>
      </c>
      <c r="E58" s="58" t="s">
        <v>46</v>
      </c>
      <c r="F58" s="63">
        <v>50</v>
      </c>
      <c r="G58" s="60" t="s">
        <v>158</v>
      </c>
      <c r="H58" s="64" t="s">
        <v>48</v>
      </c>
      <c r="I58" s="61" t="s">
        <v>877</v>
      </c>
      <c r="J58" s="62" t="s">
        <v>878</v>
      </c>
      <c r="K58" s="129" t="str">
        <f t="shared" si="2"/>
        <v xml:space="preserve">[ROLE] Friendly tutor specializing in Python | [TOPIC] Transform data elements within a single Pandas Series by utilizing the map method to apply dictionary-based substitutions or element-wise custom functions. | [LEVEL] Intermediate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#50 | Stage 1 📖 Practice | Python - Pandas | 📊 Level: Intermediate | 🌐 Coding5s.com
**Concept:** Function Application: Element-wise Operations on Series (map)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8"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Transform data elements within a single Pandas Series by utilizing the map method to apply dictionary-based substitutions or element-wise custom functions.. Topic details: Function Application: Element-wise Operations on Series (map)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#50 | Practice | Python - Pandas | 📊 Level: Intermediate
**Topic:** Transform data elements within a single Pandas Series by utilizing the map method to apply dictionary-based substitutions or element-wise custom functions.
---
 | [FOOTER RULE - STRICT] End your response with: '--- ⚡ *Coding5s Mentor System — Eliminating Epistemic Debt*' | </v>
      </c>
      <c r="M58" s="52">
        <v>0</v>
      </c>
      <c r="N58" s="102" t="str">
        <f t="shared" si="4"/>
        <v>[ROLE] Careless Python Developer | [TASK] Generate debugging challenges in Python | | [TOPIC] Transform data elements within a single Pandas Series by utilizing the map method to apply dictionary-based substitutions or element-wise custom functions. | | [LEVEL] Intermediate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#50 | Stage 2 🐛 Debug | Python - Pandas | 📊 Level: Intermediate | 🌐 Coding5s.com
Concept: Function Application: Element-wise Operations on Series (map)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8"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Transform data elements within a single Pandas Series by utilizing the map method to apply dictionary-based substitutions or element-wise custom functions.. Topic details: Function Application: Element-wise Operations on Series (map)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#50 | Debug | Python - Pandas | 📊 Level: Intermediate
**Topic:** Transform data elements within a single Pandas Series by utilizing the map method to apply dictionary-based substitutions or element-wise custom functions.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8" s="52">
        <v>0</v>
      </c>
      <c r="Q58" s="102" t="str">
        <f t="shared" si="6"/>
        <v>[ROLE] Tech Lead | [TASK] Assign incomplete Python script challenges | [TOPIC] Transform data elements within a single Pandas Series by utilizing the map method to apply dictionary-based substitutions or element-wise custom functions. | [LEVEL] Intermediate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#50 | Stage 3 🧩 Complete | Python - Pandas | 📊 Level: Intermediate | 🌐 Coding5s.com
**Concept:** Function Application: Element-wise Operations on Series (map)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Transform data elements within a single Pandas Series by utilizing the map method to apply dictionary-based substitutions or element-wise custom functions..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8"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Transform data elements within a single Pandas Series by utilizing the map method to apply dictionary-based substitutions or element-wise custom functions.. Topic details: Function Application: Element-wise Operations on Series (map)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#50 | Complete | Python - Pandas | 📊 Level: Intermediate
**Topic:** Transform data elements within a single Pandas Series by utilizing the map method to apply dictionary-based substitutions or element-wise custom functions.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8" s="52">
        <v>0</v>
      </c>
      <c r="T58" s="102" t="str">
        <f t="shared" si="8"/>
        <v>[ROLE] Tech Lead | [TASK] Provide intentionally messy but functional code for learning debugging and improvement | [TOPIC] Transform data elements within a single Pandas Series by utilizing the map method to apply dictionary-based substitutions or element-wise custom functions.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#50 | Stage 4 🧹 Refactor | Python - Pandas | 📊 Level: Intermediate | 🌐 Coding5s.com
**Concept:** Function Application: Element-wise Operations on Series (map)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8"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Transform data elements within a single Pandas Series by utilizing the map method to apply dictionary-based substitutions or element-wise custom functions.. Topic details: Function Application: Element-wise Operations on Series (map)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#50 | Refactor | Python - Pandas | 📊 Level: Intermediate
**Topic:** Transform data elements within a single Pandas Series by utilizing the map method to apply dictionary-based substitutions or element-wise custom functions.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8" s="52">
        <v>0</v>
      </c>
      <c r="W58" s="87" t="str">
        <f t="shared" si="10"/>
        <v>[ROLE] Tech Product Manager assigning a Python Jira Ticket | [TASK] Provide a guided implementation exercise with full solution for learning purposes | [TOPIC] Transform data elements within a single Pandas Series by utilizing the map method to apply dictionary-based substitutions or element-wise custom functions.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#50 | Stage 5 | Python - Pandas | 📊 Level: Intermediate | 🌐 Coding5s.com
**Concept:** Function Application: Element-wise Operations on Series (map)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8"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Transform data elements within a single Pandas Series by utilizing the map method to apply dictionary-based substitutions or element-wise custom functions.. Goal: Function Application: Element-wise Operations on Series (map)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#50 | Extend | Python - Pandas | 📊 Level: Intermediate
**Topic:** Transform data elements within a single Pandas Series by utilizing the map method to apply dictionary-based substitutions or element-wise custom functions.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8" s="52">
        <v>0</v>
      </c>
      <c r="Z58" s="56" t="str">
        <f t="shared" si="12"/>
        <v/>
      </c>
      <c r="AA58" s="56" t="str">
        <f t="shared" si="13"/>
        <v/>
      </c>
      <c r="AB58" s="56" t="str">
        <f t="shared" si="14"/>
        <v/>
      </c>
      <c r="AC58" s="56" t="str">
        <f t="shared" si="15"/>
        <v/>
      </c>
      <c r="AD58" s="56" t="str">
        <f t="shared" si="16"/>
        <v/>
      </c>
      <c r="AE58" s="40"/>
      <c r="AF58" s="40"/>
      <c r="AG58" s="40"/>
      <c r="AH58" s="56" t="str">
        <f t="shared" si="17"/>
        <v/>
      </c>
      <c r="AI58" s="54"/>
      <c r="AJ58" s="54"/>
      <c r="AK58" s="54"/>
      <c r="AL58" s="54"/>
      <c r="AM58" s="54"/>
    </row>
    <row r="59" spans="1:39">
      <c r="A59" s="45" t="str" cm="1">
        <f t="array" ref="A59">IF(H59="PROJECT", CHAR(10) &amp; "- " &amp; _xlfn.TEXTJOIN(CHAR(10) &amp; "- ", TRUE, _xlfn._xlws.FILTER($I$9:$I$1000, ($B$9:$B$1000=B59) * ($H$9:$H$1000="Topic"))), "")</f>
        <v/>
      </c>
      <c r="B59" s="45">
        <f t="shared" si="1"/>
        <v>7</v>
      </c>
      <c r="C59" s="95">
        <v>12</v>
      </c>
      <c r="D59" s="46">
        <v>4</v>
      </c>
      <c r="E59" s="58" t="s">
        <v>46</v>
      </c>
      <c r="F59" s="65">
        <v>51</v>
      </c>
      <c r="G59" s="49" t="s">
        <v>158</v>
      </c>
      <c r="H59" s="66" t="s">
        <v>48</v>
      </c>
      <c r="I59" s="50" t="s">
        <v>879</v>
      </c>
      <c r="J59" s="51" t="s">
        <v>880</v>
      </c>
      <c r="K59" s="129" t="str">
        <f t="shared" si="2"/>
        <v xml:space="preserve">[ROLE] Friendly tutor specializing in Python | [TOPIC] Execute complex custom functions across rows or columns of a Pandas DataFrame by utilizing the apply method to perform axis-wise iterative transformations. | [LEVEL] Intermediate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#51 | Stage 1 📖 Practice | Python - Pandas | 📊 Level: Intermediate | 🌐 Coding5s.com
**Concept:** Function Application: Axis-wise Operations on DataFrames (apply)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9"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complex custom functions across rows or columns of a Pandas DataFrame by utilizing the apply method to perform axis-wise iterative transformations.. Topic details: Function Application: Axis-wise Operations on DataFrames (apply)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#51 | Practice | Python - Pandas | 📊 Level: Intermediate
**Topic:** Execute complex custom functions across rows or columns of a Pandas DataFrame by utilizing the apply method to perform axis-wise iterative transformations.
---
 | [FOOTER RULE - STRICT] End your response with: '--- ⚡ *Coding5s Mentor System — Eliminating Epistemic Debt*' | </v>
      </c>
      <c r="M59" s="53">
        <v>0</v>
      </c>
      <c r="N59" s="102" t="str">
        <f t="shared" si="4"/>
        <v>[ROLE] Careless Python Developer | [TASK] Generate debugging challenges in Python | | [TOPIC] Execute complex custom functions across rows or columns of a Pandas DataFrame by utilizing the apply method to perform axis-wise iterative transformations. | | [LEVEL] Intermediate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#51 | Stage 2 🐛 Debug | Python - Pandas | 📊 Level: Intermediate | 🌐 Coding5s.com
Concept: Function Application: Axis-wise Operations on DataFrames (apply)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9"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complex custom functions across rows or columns of a Pandas DataFrame by utilizing the apply method to perform axis-wise iterative transformations.. Topic details: Function Application: Axis-wise Operations on DataFrames (apply)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#51 | Debug | Python - Pandas | 📊 Level: Intermediate
**Topic:** Execute complex custom functions across rows or columns of a Pandas DataFrame by utilizing the apply method to perform axis-wise iterative transformations.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9" s="53">
        <v>0</v>
      </c>
      <c r="Q59" s="102" t="str">
        <f t="shared" si="6"/>
        <v>[ROLE] Tech Lead | [TASK] Assign incomplete Python script challenges | [TOPIC] Execute complex custom functions across rows or columns of a Pandas DataFrame by utilizing the apply method to perform axis-wise iterative transformations. | [LEVEL] Intermediate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#51 | Stage 3 🧩 Complete | Python - Pandas | 📊 Level: Intermediate | 🌐 Coding5s.com
**Concept:** Function Application: Axis-wise Operations on DataFrames (apply)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complex custom functions across rows or columns of a Pandas DataFrame by utilizing the apply method to perform axis-wise iterative transformations..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9"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complex custom functions across rows or columns of a Pandas DataFrame by utilizing the apply method to perform axis-wise iterative transformations.. Topic details: Function Application: Axis-wise Operations on DataFrames (apply)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#51 | Complete | Python - Pandas | 📊 Level: Intermediate
**Topic:** Execute complex custom functions across rows or columns of a Pandas DataFrame by utilizing the apply method to perform axis-wise iterative transformations.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9" s="53">
        <v>0</v>
      </c>
      <c r="T59" s="102" t="str">
        <f t="shared" si="8"/>
        <v>[ROLE] Tech Lead | [TASK] Provide intentionally messy but functional code for learning debugging and improvement | [TOPIC] Execute complex custom functions across rows or columns of a Pandas DataFrame by utilizing the apply method to perform axis-wise iterative transformations.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#51 | Stage 4 🧹 Refactor | Python - Pandas | 📊 Level: Intermediate | 🌐 Coding5s.com
**Concept:** Function Application: Axis-wise Operations on DataFrames (apply)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9"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Execute complex custom functions across rows or columns of a Pandas DataFrame by utilizing the apply method to perform axis-wise iterative transformations.. Topic details: Function Application: Axis-wise Operations on DataFrames (apply)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#51 | Refactor | Python - Pandas | 📊 Level: Intermediate
**Topic:** Execute complex custom functions across rows or columns of a Pandas DataFrame by utilizing the apply method to perform axis-wise iterative transformations.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9" s="53">
        <v>0</v>
      </c>
      <c r="W59" s="87" t="str">
        <f t="shared" si="10"/>
        <v>[ROLE] Tech Product Manager assigning a Python Jira Ticket | [TASK] Provide a guided implementation exercise with full solution for learning purposes | [TOPIC] Execute complex custom functions across rows or columns of a Pandas DataFrame by utilizing the apply method to perform axis-wise iterative transformations.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#51 | Stage 5 | Python - Pandas | 📊 Level: Intermediate | 🌐 Coding5s.com
**Concept:** Function Application: Axis-wise Operations on DataFrames (apply)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9"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complex custom functions across rows or columns of a Pandas DataFrame by utilizing the apply method to perform axis-wise iterative transformations.. Goal: Function Application: Axis-wise Operations on DataFrames (apply)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#51 | Extend | Python - Pandas | 📊 Level: Intermediate
**Topic:** Execute complex custom functions across rows or columns of a Pandas DataFrame by utilizing the apply method to perform axis-wise iterative transformations.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9" s="53">
        <v>0</v>
      </c>
      <c r="Z59" s="56" t="str">
        <f t="shared" si="12"/>
        <v/>
      </c>
      <c r="AA59" s="56" t="str">
        <f t="shared" si="13"/>
        <v/>
      </c>
      <c r="AB59" s="56" t="str">
        <f t="shared" si="14"/>
        <v/>
      </c>
      <c r="AC59" s="56" t="str">
        <f t="shared" si="15"/>
        <v/>
      </c>
      <c r="AD59" s="56" t="str">
        <f t="shared" si="16"/>
        <v/>
      </c>
      <c r="AE59" s="40"/>
      <c r="AF59" s="40"/>
      <c r="AG59" s="40"/>
      <c r="AH59" s="56" t="str">
        <f t="shared" si="17"/>
        <v/>
      </c>
      <c r="AI59" s="54"/>
      <c r="AJ59" s="54"/>
      <c r="AK59" s="54"/>
      <c r="AL59" s="54"/>
      <c r="AM59" s="54"/>
    </row>
    <row r="60" spans="1:39">
      <c r="A60" s="45" t="str" cm="1">
        <f t="array" ref="A60">IF(H60="PROJECT", CHAR(10) &amp; "- " &amp; _xlfn.TEXTJOIN(CHAR(10) &amp; "- ", TRUE, _xlfn._xlws.FILTER($I$9:$I$1000, ($B$9:$B$1000=B60) * ($H$9:$H$1000="Topic"))), "")</f>
        <v/>
      </c>
      <c r="B60" s="45">
        <f t="shared" si="1"/>
        <v>7</v>
      </c>
      <c r="C60" s="95">
        <v>12</v>
      </c>
      <c r="D60" s="57">
        <v>4</v>
      </c>
      <c r="E60" s="58" t="s">
        <v>46</v>
      </c>
      <c r="F60" s="63">
        <v>52</v>
      </c>
      <c r="G60" s="60" t="s">
        <v>158</v>
      </c>
      <c r="H60" s="64" t="s">
        <v>48</v>
      </c>
      <c r="I60" s="61" t="s">
        <v>881</v>
      </c>
      <c r="J60" s="62" t="s">
        <v>882</v>
      </c>
      <c r="K60" s="129" t="str">
        <f t="shared" si="2"/>
        <v xml:space="preserve">[ROLE] Friendly tutor specializing in Python | [TOPIC] Apply custom scalar functions to every individual cell across an entire Pandas DataFrame utilizing the applymap (or DataFrame map) method for uniform element-wise transformations. | [LEVEL] Intermediate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#52 | Stage 1 📖 Practice | Python - Pandas | 📊 Level: Intermediate | 🌐 Coding5s.com
**Concept:** Function Application: Element-wise Operations on DataFrames (applymap / DF map)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0"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custom scalar functions to every individual cell across an entire Pandas DataFrame utilizing the applymap (or DataFrame map) method for uniform element-wise transformations.. Topic details: Function Application: Element-wise Operations on DataFrames (applymap / DF map)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#52 | Practice | Python - Pandas | 📊 Level: Intermediate
**Topic:** Apply custom scalar functions to every individual cell across an entire Pandas DataFrame utilizing the applymap (or DataFrame map) method for uniform element-wise transformations.
---
 | [FOOTER RULE - STRICT] End your response with: '--- ⚡ *Coding5s Mentor System — Eliminating Epistemic Debt*' | </v>
      </c>
      <c r="M60" s="52">
        <v>0</v>
      </c>
      <c r="N60" s="102" t="str">
        <f t="shared" si="4"/>
        <v>[ROLE] Careless Python Developer | [TASK] Generate debugging challenges in Python | | [TOPIC] Apply custom scalar functions to every individual cell across an entire Pandas DataFrame utilizing the applymap (or DataFrame map) method for uniform element-wise transformations. | | [LEVEL] Intermediate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#52 | Stage 2 🐛 Debug | Python - Pandas | 📊 Level: Intermediate | 🌐 Coding5s.com
Concept: Function Application: Element-wise Operations on DataFrames (applymap / DF map)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0"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custom scalar functions to every individual cell across an entire Pandas DataFrame utilizing the applymap (or DataFrame map) method for uniform element-wise transformations.. Topic details: Function Application: Element-wise Operations on DataFrames (applymap / DF map)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#52 | Debug | Python - Pandas | 📊 Level: Intermediate
**Topic:** Apply custom scalar functions to every individual cell across an entire Pandas DataFrame utilizing the applymap (or DataFrame map) method for uniform element-wise transformations.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0" s="52">
        <v>0</v>
      </c>
      <c r="Q60" s="102" t="str">
        <f t="shared" si="6"/>
        <v>[ROLE] Tech Lead | [TASK] Assign incomplete Python script challenges | [TOPIC] Apply custom scalar functions to every individual cell across an entire Pandas DataFrame utilizing the applymap (or DataFrame map) method for uniform element-wise transformations. | [LEVEL] Intermediate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#52 | Stage 3 🧩 Complete | Python - Pandas | 📊 Level: Intermediate | 🌐 Coding5s.com
**Concept:** Function Application: Element-wise Operations on DataFrames (applymap / DF map)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custom scalar functions to every individual cell across an entire Pandas DataFrame utilizing the applymap (or DataFrame map) method for uniform element-wise transformations..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0"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custom scalar functions to every individual cell across an entire Pandas DataFrame utilizing the applymap (or DataFrame map) method for uniform element-wise transformations.. Topic details: Function Application: Element-wise Operations on DataFrames (applymap / DF map)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#52 | Complete | Python - Pandas | 📊 Level: Intermediate
**Topic:** Apply custom scalar functions to every individual cell across an entire Pandas DataFrame utilizing the applymap (or DataFrame map) method for uniform element-wise transformations.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0" s="52">
        <v>0</v>
      </c>
      <c r="T60" s="102" t="str">
        <f t="shared" si="8"/>
        <v>[ROLE] Tech Lead | [TASK] Provide intentionally messy but functional code for learning debugging and improvement | [TOPIC] Apply custom scalar functions to every individual cell across an entire Pandas DataFrame utilizing the applymap (or DataFrame map) method for uniform element-wise transformations.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#52 | Stage 4 🧹 Refactor | Python - Pandas | 📊 Level: Intermediate | 🌐 Coding5s.com
**Concept:** Function Application: Element-wise Operations on DataFrames (applymap / DF map)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0"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Apply custom scalar functions to every individual cell across an entire Pandas DataFrame utilizing the applymap (or DataFrame map) method for uniform element-wise transformations.. Topic details: Function Application: Element-wise Operations on DataFrames (applymap / DF map)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#52 | Refactor | Python - Pandas | 📊 Level: Intermediate
**Topic:** Apply custom scalar functions to every individual cell across an entire Pandas DataFrame utilizing the applymap (or DataFrame map) method for uniform element-wise transformations.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0" s="52">
        <v>0</v>
      </c>
      <c r="W60" s="87" t="str">
        <f t="shared" si="10"/>
        <v>[ROLE] Tech Product Manager assigning a Python Jira Ticket | [TASK] Provide a guided implementation exercise with full solution for learning purposes | [TOPIC] Apply custom scalar functions to every individual cell across an entire Pandas DataFrame utilizing the applymap (or DataFrame map) method for uniform element-wise transformations.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#52 | Stage 5 | Python - Pandas | 📊 Level: Intermediate | 🌐 Coding5s.com
**Concept:** Function Application: Element-wise Operations on DataFrames (applymap / DF map)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0"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custom scalar functions to every individual cell across an entire Pandas DataFrame utilizing the applymap (or DataFrame map) method for uniform element-wise transformations.. Goal: Function Application: Element-wise Operations on DataFrames (applymap / DF map)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#52 | Extend | Python - Pandas | 📊 Level: Intermediate
**Topic:** Apply custom scalar functions to every individual cell across an entire Pandas DataFrame utilizing the applymap (or DataFrame map) method for uniform element-wise transformations.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0" s="52">
        <v>0</v>
      </c>
      <c r="Z60" s="56" t="str">
        <f t="shared" si="12"/>
        <v/>
      </c>
      <c r="AA60" s="56" t="str">
        <f t="shared" si="13"/>
        <v/>
      </c>
      <c r="AB60" s="56" t="str">
        <f t="shared" si="14"/>
        <v/>
      </c>
      <c r="AC60" s="56" t="str">
        <f t="shared" si="15"/>
        <v/>
      </c>
      <c r="AD60" s="56" t="str">
        <f t="shared" si="16"/>
        <v/>
      </c>
      <c r="AE60" s="40"/>
      <c r="AF60" s="40"/>
      <c r="AG60" s="40"/>
      <c r="AH60" s="56" t="str">
        <f t="shared" si="17"/>
        <v/>
      </c>
      <c r="AI60" s="54"/>
      <c r="AJ60" s="54"/>
      <c r="AK60" s="54"/>
      <c r="AL60" s="54"/>
      <c r="AM60" s="54"/>
    </row>
    <row r="61" spans="1:39">
      <c r="A61" s="45" t="str" cm="1">
        <f t="array" ref="A61">IF(H61="PROJECT", CHAR(10) &amp; "- " &amp; _xlfn.TEXTJOIN(CHAR(10) &amp; "- ", TRUE, _xlfn._xlws.FILTER($I$9:$I$1000, ($B$9:$B$1000=B61) * ($H$9:$H$1000="Topic"))), "")</f>
        <v/>
      </c>
      <c r="B61" s="45">
        <f t="shared" si="1"/>
        <v>7</v>
      </c>
      <c r="C61" s="95">
        <v>12</v>
      </c>
      <c r="D61" s="46">
        <v>4</v>
      </c>
      <c r="E61" s="58" t="s">
        <v>46</v>
      </c>
      <c r="F61" s="65">
        <v>53</v>
      </c>
      <c r="G61" s="49" t="s">
        <v>158</v>
      </c>
      <c r="H61" s="66" t="s">
        <v>48</v>
      </c>
      <c r="I61" s="50" t="s">
        <v>883</v>
      </c>
      <c r="J61" s="51" t="s">
        <v>884</v>
      </c>
      <c r="K61" s="129" t="str">
        <f t="shared" si="2"/>
        <v xml:space="preserve">[ROLE] Friendly tutor specializing in Python | [TOPIC] Discretize continuous numerical data into distinct categorical bins using Pandas pd.cut for defined intervals and pd.qcut for quantile-based segmentations. | [LEVEL] Intermediate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#53 | Stage 1 📖 Practice | Python - Pandas | 📊 Level: Intermediate | 🌐 Coding5s.com
**Concept:** Data Binning: Discretizing Continuous Variables (cut, qcut)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1"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Discretize continuous numerical data into distinct categorical bins using Pandas pd.cut for defined intervals and pd.qcut for quantile-based segmentations.. Topic details: Data Binning: Discretizing Continuous Variables (cut, qcut)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#53 | Practice | Python - Pandas | 📊 Level: Intermediate
**Topic:** Discretize continuous numerical data into distinct categorical bins using Pandas pd.cut for defined intervals and pd.qcut for quantile-based segmentations.
---
 | [FOOTER RULE - STRICT] End your response with: '--- ⚡ *Coding5s Mentor System — Eliminating Epistemic Debt*' | </v>
      </c>
      <c r="M61" s="53">
        <v>0</v>
      </c>
      <c r="N61" s="102" t="str">
        <f t="shared" si="4"/>
        <v>[ROLE] Careless Python Developer | [TASK] Generate debugging challenges in Python | | [TOPIC] Discretize continuous numerical data into distinct categorical bins using Pandas pd.cut for defined intervals and pd.qcut for quantile-based segmentations. | | [LEVEL] Intermediate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#53 | Stage 2 🐛 Debug | Python - Pandas | 📊 Level: Intermediate | 🌐 Coding5s.com
Concept: Data Binning: Discretizing Continuous Variables (cut, qcut)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1"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Discretize continuous numerical data into distinct categorical bins using Pandas pd.cut for defined intervals and pd.qcut for quantile-based segmentations.. Topic details: Data Binning: Discretizing Continuous Variables (cut, qcut)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#53 | Debug | Python - Pandas | 📊 Level: Intermediate
**Topic:** Discretize continuous numerical data into distinct categorical bins using Pandas pd.cut for defined intervals and pd.qcut for quantile-based segmentations.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1" s="53">
        <v>0</v>
      </c>
      <c r="Q61" s="102" t="str">
        <f t="shared" si="6"/>
        <v>[ROLE] Tech Lead | [TASK] Assign incomplete Python script challenges | [TOPIC] Discretize continuous numerical data into distinct categorical bins using Pandas pd.cut for defined intervals and pd.qcut for quantile-based segmentations. | [LEVEL] Intermediate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#53 | Stage 3 🧩 Complete | Python - Pandas | 📊 Level: Intermediate | 🌐 Coding5s.com
**Concept:** Data Binning: Discretizing Continuous Variables (cut, qcut)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Discretize continuous numerical data into distinct categorical bins using Pandas pd.cut for defined intervals and pd.qcut for quantile-based segmentations..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1"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Discretize continuous numerical data into distinct categorical bins using Pandas pd.cut for defined intervals and pd.qcut for quantile-based segmentations.. Topic details: Data Binning: Discretizing Continuous Variables (cut, qcut)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#53 | Complete | Python - Pandas | 📊 Level: Intermediate
**Topic:** Discretize continuous numerical data into distinct categorical bins using Pandas pd.cut for defined intervals and pd.qcut for quantile-based segmentations.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1" s="53">
        <v>0</v>
      </c>
      <c r="T61" s="102" t="str">
        <f t="shared" si="8"/>
        <v>[ROLE] Tech Lead | [TASK] Provide intentionally messy but functional code for learning debugging and improvement | [TOPIC] Discretize continuous numerical data into distinct categorical bins using Pandas pd.cut for defined intervals and pd.qcut for quantile-based segmentations.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#53 | Stage 4 🧹 Refactor | Python - Pandas | 📊 Level: Intermediate | 🌐 Coding5s.com
**Concept:** Data Binning: Discretizing Continuous Variables (cut, qcut)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1"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Discretize continuous numerical data into distinct categorical bins using Pandas pd.cut for defined intervals and pd.qcut for quantile-based segmentations.. Topic details: Data Binning: Discretizing Continuous Variables (cut, qcut)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#53 | Refactor | Python - Pandas | 📊 Level: Intermediate
**Topic:** Discretize continuous numerical data into distinct categorical bins using Pandas pd.cut for defined intervals and pd.qcut for quantile-based segmentations.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1" s="53">
        <v>0</v>
      </c>
      <c r="W61" s="87" t="str">
        <f t="shared" si="10"/>
        <v>[ROLE] Tech Product Manager assigning a Python Jira Ticket | [TASK] Provide a guided implementation exercise with full solution for learning purposes | [TOPIC] Discretize continuous numerical data into distinct categorical bins using Pandas pd.cut for defined intervals and pd.qcut for quantile-based segmentations.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#53 | Stage 5 | Python - Pandas | 📊 Level: Intermediate | 🌐 Coding5s.com
**Concept:** Data Binning: Discretizing Continuous Variables (cut, qcut)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1"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Discretize continuous numerical data into distinct categorical bins using Pandas pd.cut for defined intervals and pd.qcut for quantile-based segmentations.. Goal: Data Binning: Discretizing Continuous Variables (cut, qcut)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#53 | Extend | Python - Pandas | 📊 Level: Intermediate
**Topic:** Discretize continuous numerical data into distinct categorical bins using Pandas pd.cut for defined intervals and pd.qcut for quantile-based segmentations.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1" s="53">
        <v>0</v>
      </c>
      <c r="Z61" s="56" t="str">
        <f t="shared" si="12"/>
        <v/>
      </c>
      <c r="AA61" s="56" t="str">
        <f t="shared" si="13"/>
        <v/>
      </c>
      <c r="AB61" s="56" t="str">
        <f t="shared" si="14"/>
        <v/>
      </c>
      <c r="AC61" s="56" t="str">
        <f t="shared" si="15"/>
        <v/>
      </c>
      <c r="AD61" s="56" t="str">
        <f t="shared" si="16"/>
        <v/>
      </c>
      <c r="AE61" s="40"/>
      <c r="AF61" s="40"/>
      <c r="AG61" s="40"/>
      <c r="AH61" s="56" t="str">
        <f t="shared" si="17"/>
        <v/>
      </c>
      <c r="AI61" s="54"/>
      <c r="AJ61" s="54"/>
      <c r="AK61" s="54"/>
      <c r="AL61" s="54"/>
      <c r="AM61" s="54"/>
    </row>
    <row r="62" spans="1:39">
      <c r="A62" s="45" t="str" cm="1">
        <f t="array" ref="A62">IF(H62="PROJECT", CHAR(10) &amp; "- " &amp; _xlfn.TEXTJOIN(CHAR(10) &amp; "- ", TRUE, _xlfn._xlws.FILTER($I$9:$I$1000, ($B$9:$B$1000=B62) * ($H$9:$H$1000="Topic"))), "")</f>
        <v/>
      </c>
      <c r="B62" s="45">
        <f t="shared" si="1"/>
        <v>7</v>
      </c>
      <c r="C62" s="95">
        <v>12</v>
      </c>
      <c r="D62" s="57">
        <v>3</v>
      </c>
      <c r="E62" s="58" t="s">
        <v>46</v>
      </c>
      <c r="F62" s="63">
        <v>54</v>
      </c>
      <c r="G62" s="60" t="s">
        <v>158</v>
      </c>
      <c r="H62" s="64" t="s">
        <v>48</v>
      </c>
      <c r="I62" s="61" t="s">
        <v>885</v>
      </c>
      <c r="J62" s="62" t="s">
        <v>886</v>
      </c>
      <c r="K62" s="129" t="str">
        <f t="shared" si="2"/>
        <v xml:space="preserve">[ROLE] Friendly tutor specializing in Python | [TOPIC] Enhance analytical capabilities by leveraging seamless interoperability between Pandas and NumPy, utilizing the .to_numpy() method to extract underlying arrays and applying complex vectorized operations. | [LEVEL] Intermediate | [COUNT] 3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#54 | Stage 1 📖 Practice | Python - Pandas | 📊 Level: Intermediate | 🌐 Coding5s.com
**Concept:** Interoperability with NumPy (.to_numpy, vector ops)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2"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Enhance analytical capabilities by leveraging seamless interoperability between Pandas and NumPy, utilizing the .to_numpy() method to extract underlying arrays and applying complex vectorized operations.. Topic details: Interoperability with NumPy (.to_numpy, vector ops)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#54 | Practice | Python - Pandas | 📊 Level: Intermediate
**Topic:** Enhance analytical capabilities by leveraging seamless interoperability between Pandas and NumPy, utilizing the .to_numpy() method to extract underlying arrays and applying complex vectorized operations.
---
 | [FOOTER RULE - STRICT] End your response with: '--- ⚡ *Coding5s Mentor System — Eliminating Epistemic Debt*' | </v>
      </c>
      <c r="M62" s="52">
        <v>0</v>
      </c>
      <c r="N62" s="102" t="str">
        <f t="shared" si="4"/>
        <v>[ROLE] Careless Python Developer | [TASK] Generate debugging challenges in Python | | [TOPIC] Enhance analytical capabilities by leveraging seamless interoperability between Pandas and NumPy, utilizing the .to_numpy() method to extract underlying arrays and applying complex vectorized operations. | | [LEVEL] Intermediate |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#54 | Stage 2 🐛 Debug | Python - Pandas | 📊 Level: Intermediate | 🌐 Coding5s.com
Concept: Interoperability with NumPy (.to_numpy, vector ops)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2"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Enhance analytical capabilities by leveraging seamless interoperability between Pandas and NumPy, utilizing the .to_numpy() method to extract underlying arrays and applying complex vectorized operations.. Topic details: Interoperability with NumPy (.to_numpy, vector ops)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#54 | Debug | Python - Pandas | 📊 Level: Intermediate
**Topic:** Enhance analytical capabilities by leveraging seamless interoperability between Pandas and NumPy, utilizing the .to_numpy() method to extract underlying arrays and applying complex vectorized operations.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2" s="52">
        <v>0</v>
      </c>
      <c r="Q62" s="102" t="str">
        <f t="shared" si="6"/>
        <v>[ROLE] Tech Lead | [TASK] Assign incomplete Python script challenges | [TOPIC] Enhance analytical capabilities by leveraging seamless interoperability between Pandas and NumPy, utilizing the .to_numpy() method to extract underlying arrays and applying complex vectorized operations. | [LEVEL] Intermediate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#54 | Stage 3 🧩 Complete | Python - Pandas | 📊 Level: Intermediate | 🌐 Coding5s.com
**Concept:** Interoperability with NumPy (.to_numpy, vector ops)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Enhance analytical capabilities by leveraging seamless interoperability between Pandas and NumPy, utilizing the .to_numpy() method to extract underlying arrays and applying complex vectorized operations..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2"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Enhance analytical capabilities by leveraging seamless interoperability between Pandas and NumPy, utilizing the .to_numpy() method to extract underlying arrays and applying complex vectorized operations.. Topic details: Interoperability with NumPy (.to_numpy, vector ops)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#54 | Complete | Python - Pandas | 📊 Level: Intermediate
**Topic:** Enhance analytical capabilities by leveraging seamless interoperability between Pandas and NumPy, utilizing the .to_numpy() method to extract underlying arrays and applying complex vectorized operations.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2" s="52">
        <v>0</v>
      </c>
      <c r="T62" s="102" t="str">
        <f t="shared" si="8"/>
        <v>[ROLE] Tech Lead | [TASK] Provide intentionally messy but functional code for learning debugging and improvement | [TOPIC] Enhance analytical capabilities by leveraging seamless interoperability between Pandas and NumPy, utilizing the .to_numpy() method to extract underlying arrays and applying complex vectorized operations. | [LEVEL] Intermediate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#54 | Stage 4 🧹 Refactor | Python - Pandas | 📊 Level: Intermediate | 🌐 Coding5s.com
**Concept:** Interoperability with NumPy (.to_numpy, vector ops)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2"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Enhance analytical capabilities by leveraging seamless interoperability between Pandas and NumPy, utilizing the .to_numpy() method to extract underlying arrays and applying complex vectorized operations.. Topic details: Interoperability with NumPy (.to_numpy, vector ops)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#54 | Refactor | Python - Pandas | 📊 Level: Intermediate
**Topic:** Enhance analytical capabilities by leveraging seamless interoperability between Pandas and NumPy, utilizing the .to_numpy() method to extract underlying arrays and applying complex vectorized operations.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2" s="52">
        <v>0</v>
      </c>
      <c r="W62" s="87" t="str">
        <f t="shared" si="10"/>
        <v>[ROLE] Tech Product Manager assigning a Python Jira Ticket | [TASK] Provide a guided implementation exercise with full solution for learning purposes | [TOPIC] Enhance analytical capabilities by leveraging seamless interoperability between Pandas and NumPy, utilizing the .to_numpy() method to extract underlying arrays and applying complex vectorized operations.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#54 | Stage 5 | Python - Pandas | 📊 Level: Intermediate | 🌐 Coding5s.com
**Concept:** Interoperability with NumPy (.to_numpy, vector ops)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2"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Enhance analytical capabilities by leveraging seamless interoperability between Pandas and NumPy, utilizing the .to_numpy() method to extract underlying arrays and applying complex vectorized operations.. Goal: Interoperability with NumPy (.to_numpy, vector ops)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#54 | Extend | Python - Pandas | 📊 Level: Intermediate
**Topic:** Enhance analytical capabilities by leveraging seamless interoperability between Pandas and NumPy, utilizing the .to_numpy() method to extract underlying arrays and applying complex vectorized operations.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2" s="52">
        <v>0</v>
      </c>
      <c r="Z62" s="56" t="str">
        <f t="shared" si="12"/>
        <v/>
      </c>
      <c r="AA62" s="56" t="str">
        <f t="shared" si="13"/>
        <v/>
      </c>
      <c r="AB62" s="56" t="str">
        <f t="shared" si="14"/>
        <v/>
      </c>
      <c r="AC62" s="56" t="str">
        <f t="shared" si="15"/>
        <v/>
      </c>
      <c r="AD62" s="56" t="str">
        <f t="shared" si="16"/>
        <v/>
      </c>
      <c r="AE62" s="40"/>
      <c r="AF62" s="40"/>
      <c r="AG62" s="40"/>
      <c r="AH62" s="56" t="str">
        <f t="shared" si="17"/>
        <v/>
      </c>
      <c r="AI62" s="54"/>
      <c r="AJ62" s="54"/>
      <c r="AK62" s="54"/>
      <c r="AL62" s="54"/>
      <c r="AM62" s="54"/>
    </row>
    <row r="63" spans="1:39">
      <c r="A63" s="45" t="str" cm="1">
        <f t="array" ref="A63">IF(H63="PROJECT", CHAR(10) &amp; "- " &amp; _xlfn.TEXTJOIN(CHAR(10) &amp; "- ", TRUE, _xlfn._xlws.FILTER($I$9:$I$1000, ($B$9:$B$1000=B63) * ($H$9:$H$1000="Topic"))), "")</f>
        <v/>
      </c>
      <c r="B63" s="45">
        <f t="shared" si="1"/>
        <v>7</v>
      </c>
      <c r="C63" s="95">
        <v>15</v>
      </c>
      <c r="D63" s="46">
        <v>4</v>
      </c>
      <c r="E63" s="58" t="s">
        <v>46</v>
      </c>
      <c r="F63" s="65">
        <v>55</v>
      </c>
      <c r="G63" s="49" t="s">
        <v>158</v>
      </c>
      <c r="H63" s="66" t="s">
        <v>48</v>
      </c>
      <c r="I63" s="50" t="s">
        <v>887</v>
      </c>
      <c r="J63" s="51" t="s">
        <v>888</v>
      </c>
      <c r="K63" s="129" t="str">
        <f t="shared" si="2"/>
        <v xml:space="preserve">[ROLE] Friendly tutor specializing in Python | [TOPIC] Calculate multiple statistical summary metrics simultaneously across a Pandas DataFrame or Series by passing lists or dictionaries of functions into the agg (or aggregate) method. | [LEVEL] Intermediate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#55 | Stage 1 📖 Practice | Python - Pandas | 📊 Level: Intermediate | 🌐 Coding5s.com
**Concept:** Basic Aggregation: Calculating Multiple Metrics (agg, aggregate)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3"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Calculate multiple statistical summary metrics simultaneously across a Pandas DataFrame or Series by passing lists or dictionaries of functions into the agg (or aggregate) method.. Topic details: Basic Aggregation: Calculating Multiple Metrics (agg, aggregate)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#55 | Practice | Python - Pandas | 📊 Level: Intermediate
**Topic:** Calculate multiple statistical summary metrics simultaneously across a Pandas DataFrame or Series by passing lists or dictionaries of functions into the agg (or aggregate) method.
---
 | [FOOTER RULE - STRICT] End your response with: '--- ⚡ *Coding5s Mentor System — Eliminating Epistemic Debt*' | </v>
      </c>
      <c r="M63" s="53">
        <v>0</v>
      </c>
      <c r="N63" s="102" t="str">
        <f t="shared" si="4"/>
        <v>[ROLE] Careless Python Developer | [TASK] Generate debugging challenges in Python | | [TOPIC] Calculate multiple statistical summary metrics simultaneously across a Pandas DataFrame or Series by passing lists or dictionaries of functions into the agg (or aggregate) method. | | [LEVEL] Intermediate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#55 | Stage 2 🐛 Debug | Python - Pandas | 📊 Level: Intermediate | 🌐 Coding5s.com
Concept: Basic Aggregation: Calculating Multiple Metrics (agg, aggregate)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3"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Calculate multiple statistical summary metrics simultaneously across a Pandas DataFrame or Series by passing lists or dictionaries of functions into the agg (or aggregate) method.. Topic details: Basic Aggregation: Calculating Multiple Metrics (agg, aggregate)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#55 | Debug | Python - Pandas | 📊 Level: Intermediate
**Topic:** Calculate multiple statistical summary metrics simultaneously across a Pandas DataFrame or Series by passing lists or dictionaries of functions into the agg (or aggregate) method.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3" s="53">
        <v>0</v>
      </c>
      <c r="Q63" s="102" t="str">
        <f t="shared" si="6"/>
        <v>[ROLE] Tech Lead | [TASK] Assign incomplete Python script challenges | [TOPIC] Calculate multiple statistical summary metrics simultaneously across a Pandas DataFrame or Series by passing lists or dictionaries of functions into the agg (or aggregate) method. | [LEVEL] Intermediate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#55 | Stage 3 🧩 Complete | Python - Pandas | 📊 Level: Intermediate | 🌐 Coding5s.com
**Concept:** Basic Aggregation: Calculating Multiple Metrics (agg, aggregate)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Calculate multiple statistical summary metrics simultaneously across a Pandas DataFrame or Series by passing lists or dictionaries of functions into the agg (or aggregate) method..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3"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Calculate multiple statistical summary metrics simultaneously across a Pandas DataFrame or Series by passing lists or dictionaries of functions into the agg (or aggregate) method.. Topic details: Basic Aggregation: Calculating Multiple Metrics (agg, aggregate)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#55 | Complete | Python - Pandas | 📊 Level: Intermediate
**Topic:** Calculate multiple statistical summary metrics simultaneously across a Pandas DataFrame or Series by passing lists or dictionaries of functions into the agg (or aggregate) method.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3" s="53">
        <v>0</v>
      </c>
      <c r="T63" s="102" t="str">
        <f t="shared" si="8"/>
        <v>[ROLE] Tech Lead | [TASK] Provide intentionally messy but functional code for learning debugging and improvement | [TOPIC] Calculate multiple statistical summary metrics simultaneously across a Pandas DataFrame or Series by passing lists or dictionaries of functions into the agg (or aggregate) method.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#55 | Stage 4 🧹 Refactor | Python - Pandas | 📊 Level: Intermediate | 🌐 Coding5s.com
**Concept:** Basic Aggregation: Calculating Multiple Metrics (agg, aggregate)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3"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Calculate multiple statistical summary metrics simultaneously across a Pandas DataFrame or Series by passing lists or dictionaries of functions into the agg (or aggregate) method.. Topic details: Basic Aggregation: Calculating Multiple Metrics (agg, aggregate)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#55 | Refactor | Python - Pandas | 📊 Level: Intermediate
**Topic:** Calculate multiple statistical summary metrics simultaneously across a Pandas DataFrame or Series by passing lists or dictionaries of functions into the agg (or aggregate) method.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3" s="53">
        <v>0</v>
      </c>
      <c r="W63" s="87" t="str">
        <f t="shared" si="10"/>
        <v>[ROLE] Tech Product Manager assigning a Python Jira Ticket | [TASK] Provide a guided implementation exercise with full solution for learning purposes | [TOPIC] Calculate multiple statistical summary metrics simultaneously across a Pandas DataFrame or Series by passing lists or dictionaries of functions into the agg (or aggregate) method.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#55 | Stage 5 | Python - Pandas | 📊 Level: Intermediate | 🌐 Coding5s.com
**Concept:** Basic Aggregation: Calculating Multiple Metrics (agg, aggregate)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3"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Calculate multiple statistical summary metrics simultaneously across a Pandas DataFrame or Series by passing lists or dictionaries of functions into the agg (or aggregate) method.. Goal: Basic Aggregation: Calculating Multiple Metrics (agg, aggregate)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#55 | Extend | Python - Pandas | 📊 Level: Intermediate
**Topic:** Calculate multiple statistical summary metrics simultaneously across a Pandas DataFrame or Series by passing lists or dictionaries of functions into the agg (or aggregate) method.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3" s="53">
        <v>0</v>
      </c>
      <c r="Z63" s="56" t="str">
        <f t="shared" si="12"/>
        <v/>
      </c>
      <c r="AA63" s="56" t="str">
        <f t="shared" si="13"/>
        <v/>
      </c>
      <c r="AB63" s="56" t="str">
        <f t="shared" si="14"/>
        <v/>
      </c>
      <c r="AC63" s="56" t="str">
        <f t="shared" si="15"/>
        <v/>
      </c>
      <c r="AD63" s="56" t="str">
        <f t="shared" si="16"/>
        <v/>
      </c>
      <c r="AE63" s="40"/>
      <c r="AF63" s="40"/>
      <c r="AG63" s="40"/>
      <c r="AH63" s="56" t="str">
        <f t="shared" si="17"/>
        <v/>
      </c>
      <c r="AI63" s="54"/>
      <c r="AJ63" s="54"/>
      <c r="AK63" s="54"/>
      <c r="AL63" s="54"/>
      <c r="AM63" s="54"/>
    </row>
    <row r="64" spans="1:39">
      <c r="A64" s="45" t="str" cm="1">
        <f t="array" ref="A64">IF(H64="PROJECT", CHAR(10) &amp; "- " &amp; _xlfn.TEXTJOIN(CHAR(10) &amp; "- ", TRUE, _xlfn._xlws.FILTER($I$9:$I$1000, ($B$9:$B$1000=B64) * ($H$9:$H$1000="Topic"))), "")</f>
        <v/>
      </c>
      <c r="B64" s="45">
        <f t="shared" si="1"/>
        <v>7</v>
      </c>
      <c r="C64" s="95">
        <v>12</v>
      </c>
      <c r="D64" s="57">
        <v>4</v>
      </c>
      <c r="E64" s="58" t="s">
        <v>46</v>
      </c>
      <c r="F64" s="63">
        <v>56</v>
      </c>
      <c r="G64" s="60" t="s">
        <v>158</v>
      </c>
      <c r="H64" s="64" t="s">
        <v>48</v>
      </c>
      <c r="I64" s="61" t="s">
        <v>889</v>
      </c>
      <c r="J64" s="62" t="s">
        <v>890</v>
      </c>
      <c r="K64" s="129" t="str">
        <f t="shared" si="2"/>
        <v xml:space="preserve">[ROLE] Friendly tutor specializing in Python | [TOPIC] Visualize Pandas DataFrame trends and categorical comparisons by utilizing built-in plotting methods like plot.line and plot.bar for rapid exploratory data analysis. | [LEVEL] Intermediate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#56 | Stage 1 📖 Practice | Python - Pandas | 📊 Level: Intermediate | 🌐 Coding5s.com
**Concept:** Exploratory Data Analysis: Built-in Plotting Basics (plot.line, plot.bar)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4"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Visualize Pandas DataFrame trends and categorical comparisons by utilizing built-in plotting methods like plot.line and plot.bar for rapid exploratory data analysis.. Topic details: Exploratory Data Analysis: Built-in Plotting Basics (plot.line, plot.bar)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#56 | Practice | Python - Pandas | 📊 Level: Intermediate
**Topic:** Visualize Pandas DataFrame trends and categorical comparisons by utilizing built-in plotting methods like plot.line and plot.bar for rapid exploratory data analysis.
---
 | [FOOTER RULE - STRICT] End your response with: '--- ⚡ *Coding5s Mentor System — Eliminating Epistemic Debt*' | </v>
      </c>
      <c r="M64" s="52">
        <v>0</v>
      </c>
      <c r="N64" s="102" t="str">
        <f t="shared" si="4"/>
        <v>[ROLE] Careless Python Developer | [TASK] Generate debugging challenges in Python | | [TOPIC] Visualize Pandas DataFrame trends and categorical comparisons by utilizing built-in plotting methods like plot.line and plot.bar for rapid exploratory data analysis. | | [LEVEL] Intermediate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#56 | Stage 2 🐛 Debug | Python - Pandas | 📊 Level: Intermediate | 🌐 Coding5s.com
Concept: Exploratory Data Analysis: Built-in Plotting Basics (plot.line, plot.bar)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4"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Visualize Pandas DataFrame trends and categorical comparisons by utilizing built-in plotting methods like plot.line and plot.bar for rapid exploratory data analysis.. Topic details: Exploratory Data Analysis: Built-in Plotting Basics (plot.line, plot.bar)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#56 | Debug | Python - Pandas | 📊 Level: Intermediate
**Topic:** Visualize Pandas DataFrame trends and categorical comparisons by utilizing built-in plotting methods like plot.line and plot.bar for rapid exploratory data analysis.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4" s="52">
        <v>0</v>
      </c>
      <c r="Q64" s="102" t="str">
        <f t="shared" si="6"/>
        <v>[ROLE] Tech Lead | [TASK] Assign incomplete Python script challenges | [TOPIC] Visualize Pandas DataFrame trends and categorical comparisons by utilizing built-in plotting methods like plot.line and plot.bar for rapid exploratory data analysis. | [LEVEL] Intermediate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#56 | Stage 3 🧩 Complete | Python - Pandas | 📊 Level: Intermediate | 🌐 Coding5s.com
**Concept:** Exploratory Data Analysis: Built-in Plotting Basics (plot.line, plot.bar)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Visualize Pandas DataFrame trends and categorical comparisons by utilizing built-in plotting methods like plot.line and plot.bar for rapid exploratory data analysis..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4"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Visualize Pandas DataFrame trends and categorical comparisons by utilizing built-in plotting methods like plot.line and plot.bar for rapid exploratory data analysis.. Topic details: Exploratory Data Analysis: Built-in Plotting Basics (plot.line, plot.bar)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#56 | Complete | Python - Pandas | 📊 Level: Intermediate
**Topic:** Visualize Pandas DataFrame trends and categorical comparisons by utilizing built-in plotting methods like plot.line and plot.bar for rapid exploratory data analysis.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4" s="52">
        <v>0</v>
      </c>
      <c r="T64" s="102" t="str">
        <f t="shared" si="8"/>
        <v>[ROLE] Tech Lead | [TASK] Provide intentionally messy but functional code for learning debugging and improvement | [TOPIC] Visualize Pandas DataFrame trends and categorical comparisons by utilizing built-in plotting methods like plot.line and plot.bar for rapid exploratory data analysis.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#56 | Stage 4 🧹 Refactor | Python - Pandas | 📊 Level: Intermediate | 🌐 Coding5s.com
**Concept:** Exploratory Data Analysis: Built-in Plotting Basics (plot.line, plot.bar)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4"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Visualize Pandas DataFrame trends and categorical comparisons by utilizing built-in plotting methods like plot.line and plot.bar for rapid exploratory data analysis.. Topic details: Exploratory Data Analysis: Built-in Plotting Basics (plot.line, plot.bar)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#56 | Refactor | Python - Pandas | 📊 Level: Intermediate
**Topic:** Visualize Pandas DataFrame trends and categorical comparisons by utilizing built-in plotting methods like plot.line and plot.bar for rapid exploratory data analysis.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4" s="52">
        <v>0</v>
      </c>
      <c r="W64" s="87" t="str">
        <f t="shared" si="10"/>
        <v>[ROLE] Tech Product Manager assigning a Python Jira Ticket | [TASK] Provide a guided implementation exercise with full solution for learning purposes | [TOPIC] Visualize Pandas DataFrame trends and categorical comparisons by utilizing built-in plotting methods like plot.line and plot.bar for rapid exploratory data analysis.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#56 | Stage 5 | Python - Pandas | 📊 Level: Intermediate | 🌐 Coding5s.com
**Concept:** Exploratory Data Analysis: Built-in Plotting Basics (plot.line, plot.bar)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4"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Visualize Pandas DataFrame trends and categorical comparisons by utilizing built-in plotting methods like plot.line and plot.bar for rapid exploratory data analysis.. Goal: Exploratory Data Analysis: Built-in Plotting Basics (plot.line, plot.bar)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#56 | Extend | Python - Pandas | 📊 Level: Intermediate
**Topic:** Visualize Pandas DataFrame trends and categorical comparisons by utilizing built-in plotting methods like plot.line and plot.bar for rapid exploratory data analysis.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4" s="52">
        <v>0</v>
      </c>
      <c r="Z64" s="56" t="str">
        <f t="shared" si="12"/>
        <v/>
      </c>
      <c r="AA64" s="56" t="str">
        <f t="shared" si="13"/>
        <v/>
      </c>
      <c r="AB64" s="56" t="str">
        <f t="shared" si="14"/>
        <v/>
      </c>
      <c r="AC64" s="56" t="str">
        <f t="shared" si="15"/>
        <v/>
      </c>
      <c r="AD64" s="56" t="str">
        <f t="shared" si="16"/>
        <v/>
      </c>
      <c r="AE64" s="40"/>
      <c r="AF64" s="40"/>
      <c r="AG64" s="40"/>
      <c r="AH64" s="56" t="str">
        <f t="shared" si="17"/>
        <v/>
      </c>
      <c r="AI64" s="54"/>
      <c r="AJ64" s="54"/>
      <c r="AK64" s="54"/>
      <c r="AL64" s="54"/>
      <c r="AM64" s="54"/>
    </row>
    <row r="65" spans="1:39">
      <c r="A65" s="45" t="str" cm="1">
        <f t="array" ref="A65">IF(H65="PROJECT", CHAR(10) &amp; "- " &amp; _xlfn.TEXTJOIN(CHAR(10) &amp; "- ", TRUE, _xlfn._xlws.FILTER($I$9:$I$1000, ($B$9:$B$1000=B65) * ($H$9:$H$1000="Topic"))), "")</f>
        <v/>
      </c>
      <c r="B65" s="45">
        <f t="shared" si="1"/>
        <v>7</v>
      </c>
      <c r="C65" s="95">
        <v>12</v>
      </c>
      <c r="D65" s="46">
        <v>4</v>
      </c>
      <c r="E65" s="58" t="s">
        <v>46</v>
      </c>
      <c r="F65" s="65">
        <v>57</v>
      </c>
      <c r="G65" s="49" t="s">
        <v>158</v>
      </c>
      <c r="H65" s="66" t="s">
        <v>48</v>
      </c>
      <c r="I65" s="50" t="s">
        <v>891</v>
      </c>
      <c r="J65" s="51" t="s">
        <v>892</v>
      </c>
      <c r="K65" s="129" t="str">
        <f t="shared" si="2"/>
        <v xml:space="preserve">[ROLE] Friendly tutor specializing in Python | [TOPIC] Analyze numerical distributions and variable relationships within a Pandas DataFrame by implementing plot.hist for histograms and plot.scatter for scatter plots. | [LEVEL] Intermediate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#57 | Stage 1 📖 Practice | Python - Pandas | 📊 Level: Intermediate | 🌐 Coding5s.com
**Concept:** Exploratory Data Analysis: Distributions and Relationships (plot.hist, plot.scatter)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5"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Analyze numerical distributions and variable relationships within a Pandas DataFrame by implementing plot.hist for histograms and plot.scatter for scatter plots.. Topic details: Exploratory Data Analysis: Distributions and Relationships (plot.hist, plot.scatter)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#57 | Practice | Python - Pandas | 📊 Level: Intermediate
**Topic:** Analyze numerical distributions and variable relationships within a Pandas DataFrame by implementing plot.hist for histograms and plot.scatter for scatter plots.
---
 | [FOOTER RULE - STRICT] End your response with: '--- ⚡ *Coding5s Mentor System — Eliminating Epistemic Debt*' | </v>
      </c>
      <c r="M65" s="53">
        <v>0</v>
      </c>
      <c r="N65" s="102" t="str">
        <f t="shared" si="4"/>
        <v>[ROLE] Careless Python Developer | [TASK] Generate debugging challenges in Python | | [TOPIC] Analyze numerical distributions and variable relationships within a Pandas DataFrame by implementing plot.hist for histograms and plot.scatter for scatter plots. | | [LEVEL] Intermediate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#57 | Stage 2 🐛 Debug | Python - Pandas | 📊 Level: Intermediate | 🌐 Coding5s.com
Concept: Exploratory Data Analysis: Distributions and Relationships (plot.hist, plot.scatter)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5"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Analyze numerical distributions and variable relationships within a Pandas DataFrame by implementing plot.hist for histograms and plot.scatter for scatter plots.. Topic details: Exploratory Data Analysis: Distributions and Relationships (plot.hist, plot.scatter)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#57 | Debug | Python - Pandas | 📊 Level: Intermediate
**Topic:** Analyze numerical distributions and variable relationships within a Pandas DataFrame by implementing plot.hist for histograms and plot.scatter for scatter plots.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5" s="53">
        <v>0</v>
      </c>
      <c r="Q65" s="102" t="str">
        <f t="shared" si="6"/>
        <v>[ROLE] Tech Lead | [TASK] Assign incomplete Python script challenges | [TOPIC] Analyze numerical distributions and variable relationships within a Pandas DataFrame by implementing plot.hist for histograms and plot.scatter for scatter plots. | [LEVEL] Intermediate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#57 | Stage 3 🧩 Complete | Python - Pandas | 📊 Level: Intermediate | 🌐 Coding5s.com
**Concept:** Exploratory Data Analysis: Distributions and Relationships (plot.hist, plot.scatter)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Analyze numerical distributions and variable relationships within a Pandas DataFrame by implementing plot.hist for histograms and plot.scatter for scatter plots..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5"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Analyze numerical distributions and variable relationships within a Pandas DataFrame by implementing plot.hist for histograms and plot.scatter for scatter plots.. Topic details: Exploratory Data Analysis: Distributions and Relationships (plot.hist, plot.scatter)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#57 | Complete | Python - Pandas | 📊 Level: Intermediate
**Topic:** Analyze numerical distributions and variable relationships within a Pandas DataFrame by implementing plot.hist for histograms and plot.scatter for scatter plots.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5" s="53">
        <v>0</v>
      </c>
      <c r="T65" s="102" t="str">
        <f t="shared" si="8"/>
        <v>[ROLE] Tech Lead | [TASK] Provide intentionally messy but functional code for learning debugging and improvement | [TOPIC] Analyze numerical distributions and variable relationships within a Pandas DataFrame by implementing plot.hist for histograms and plot.scatter for scatter plots.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#57 | Stage 4 🧹 Refactor | Python - Pandas | 📊 Level: Intermediate | 🌐 Coding5s.com
**Concept:** Exploratory Data Analysis: Distributions and Relationships (plot.hist, plot.scatter)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5"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Analyze numerical distributions and variable relationships within a Pandas DataFrame by implementing plot.hist for histograms and plot.scatter for scatter plots.. Topic details: Exploratory Data Analysis: Distributions and Relationships (plot.hist, plot.scatter)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#57 | Refactor | Python - Pandas | 📊 Level: Intermediate
**Topic:** Analyze numerical distributions and variable relationships within a Pandas DataFrame by implementing plot.hist for histograms and plot.scatter for scatter plots.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5" s="53">
        <v>0</v>
      </c>
      <c r="W65" s="87" t="str">
        <f t="shared" si="10"/>
        <v>[ROLE] Tech Product Manager assigning a Python Jira Ticket | [TASK] Provide a guided implementation exercise with full solution for learning purposes | [TOPIC] Analyze numerical distributions and variable relationships within a Pandas DataFrame by implementing plot.hist for histograms and plot.scatter for scatter plots.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#57 | Stage 5 | Python - Pandas | 📊 Level: Intermediate | 🌐 Coding5s.com
**Concept:** Exploratory Data Analysis: Distributions and Relationships (plot.hist, plot.scatter)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5"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Analyze numerical distributions and variable relationships within a Pandas DataFrame by implementing plot.hist for histograms and plot.scatter for scatter plots.. Goal: Exploratory Data Analysis: Distributions and Relationships (plot.hist, plot.scatter)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#57 | Extend | Python - Pandas | 📊 Level: Intermediate
**Topic:** Analyze numerical distributions and variable relationships within a Pandas DataFrame by implementing plot.hist for histograms and plot.scatter for scatter plots.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5" s="53">
        <v>0</v>
      </c>
      <c r="Z65" s="56" t="str">
        <f t="shared" si="12"/>
        <v/>
      </c>
      <c r="AA65" s="56" t="str">
        <f t="shared" si="13"/>
        <v/>
      </c>
      <c r="AB65" s="56" t="str">
        <f t="shared" si="14"/>
        <v/>
      </c>
      <c r="AC65" s="56" t="str">
        <f t="shared" si="15"/>
        <v/>
      </c>
      <c r="AD65" s="56" t="str">
        <f t="shared" si="16"/>
        <v/>
      </c>
      <c r="AE65" s="40"/>
      <c r="AF65" s="40"/>
      <c r="AG65" s="40"/>
      <c r="AH65" s="56" t="str">
        <f t="shared" si="17"/>
        <v/>
      </c>
      <c r="AI65" s="54"/>
      <c r="AJ65" s="54"/>
      <c r="AK65" s="54"/>
      <c r="AL65" s="54"/>
      <c r="AM65" s="54"/>
    </row>
    <row r="66" spans="1:39">
      <c r="A66" s="45" t="str" cm="1">
        <f t="array" ref="A66">IF(H66="PROJECT", CHAR(10) &amp; "- " &amp; _xlfn.TEXTJOIN(CHAR(10) &amp; "- ", TRUE, _xlfn._xlws.FILTER($I$9:$I$1000, ($B$9:$B$1000=B66) * ($H$9:$H$1000="Topic"))), "")</f>
        <v xml:space="preserve">
- Transform data elements within a single Pandas Series by utilizing the map method to apply dictionary-based substitutions or element-wise custom functions.
- Execute complex custom functions across rows or columns of a Pandas DataFrame by utilizing the apply method to perform axis-wise iterative transformations.
- Apply custom scalar functions to every individual cell across an entire Pandas DataFrame utilizing the applymap (or DataFrame map) method for uniform element-wise transformations.
- Discretize continuous numerical data into distinct categorical bins using Pandas pd.cut for defined intervals and pd.qcut for quantile-based segmentations.
- Enhance analytical capabilities by leveraging seamless interoperability between Pandas and NumPy, utilizing the .to_numpy() method to extract underlying arrays and applying complex vectorized operations.
- Calculate multiple statistical summary metrics simultaneously across a Pandas DataFrame or Series by passing lists or dictionaries of functions into the agg (or aggregate) method.
- Visualize Pandas DataFrame trends and categorical comparisons by utilizing built-in plotting methods like plot.line and plot.bar for rapid exploratory data analysis.
- Analyze numerical distributions and variable relationships within a Pandas DataFrame by implementing plot.hist for histograms and plot.scatter for scatter plots.</v>
      </c>
      <c r="B66" s="45">
        <f t="shared" si="1"/>
        <v>7</v>
      </c>
      <c r="C66" s="95" t="s">
        <v>798</v>
      </c>
      <c r="D66" s="57">
        <v>0</v>
      </c>
      <c r="E66" s="58" t="s">
        <v>779</v>
      </c>
      <c r="F66" s="63">
        <v>58</v>
      </c>
      <c r="G66" s="60" t="s">
        <v>158</v>
      </c>
      <c r="H66" s="64" t="s">
        <v>77</v>
      </c>
      <c r="I66" s="61" t="s">
        <v>893</v>
      </c>
      <c r="J66" s="62" t="s">
        <v>894</v>
      </c>
      <c r="K66" s="129" t="str">
        <f t="shared" si="2"/>
        <v>[TASK] Teach through a practical Python - Pandas project following the micro-learning methodology, acting as a supportive tutor, creating a project about  Build a continuous data discretizer that takes continuous financial variables as input, applies custom axis-wise scaling functions and quantile binning using Pandas, and outputs a categorized risk-assessment dataset. | [TOPICS USED] 
- Transform data elements within a single Pandas Series by utilizing the map method to apply dictionary-based substitutions or element-wise custom functions.
- Execute complex custom functions across rows or columns of a Pandas DataFrame by utilizing the apply method to perform axis-wise iterative transformations.
- Apply custom scalar functions to every individual cell across an entire Pandas DataFrame utilizing the applymap (or DataFrame map) method for uniform element-wise transformations.
- Discretize continuous numerical data into distinct categorical bins using Pandas pd.cut for defined intervals and pd.qcut for quantile-based segmentations.
- Enhance analytical capabilities by leveraging seamless interoperability between Pandas and NumPy, utilizing the .to_numpy() method to extract underlying arrays and applying complex vectorized operations.
- Calculate multiple statistical summary metrics simultaneously across a Pandas DataFrame or Series by passing lists or dictionaries of functions into the agg (or aggregate) method.
- Visualize Pandas DataFrame trends and categorical comparisons by utilizing built-in plotting methods like plot.line and plot.bar for rapid exploratory data analysis.
- Analyze numerical distributions and variable relationships within a Pandas DataFrame by implementing plot.hist for histograms and plot.scatter for scatter plots. | [LEVEL] Intermediate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#58 | Stage 1 | Python - Pandas | 📊 Level: Intermediate | 🌐 Coding5s.com
**Project:** Project 7: Custom Data Transformations using Applied Functions and Binning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66"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continuous data discretizer that takes continuous financial variables as input, applies custom axis-wise scaling functions and quantile binning using Pandas, and outputs a categorized risk-assessment dataset.. Topics applied in this project: 
- Transform data elements within a single Pandas Series by utilizing the map method to apply dictionary-based substitutions or element-wise custom functions.
- Execute complex custom functions across rows or columns of a Pandas DataFrame by utilizing the apply method to perform axis-wise iterative transformations.
- Apply custom scalar functions to every individual cell across an entire Pandas DataFrame utilizing the applymap (or DataFrame map) method for uniform element-wise transformations.
- Discretize continuous numerical data into distinct categorical bins using Pandas pd.cut for defined intervals and pd.qcut for quantile-based segmentations.
- Enhance analytical capabilities by leveraging seamless interoperability between Pandas and NumPy, utilizing the .to_numpy() method to extract underlying arrays and applying complex vectorized operations.
- Calculate multiple statistical summary metrics simultaneously across a Pandas DataFrame or Series by passing lists or dictionaries of functions into the agg (or aggregate) method.
- Visualize Pandas DataFrame trends and categorical comparisons by utilizing built-in plotting methods like plot.line and plot.bar for rapid exploratory data analysis.
- Analyze numerical distributions and variable relationships within a Pandas DataFrame by implementing plot.hist for histograms and plot.scatter for scatter plots.. Project objective: Project 7: Custom Data Transformations using Applied Functions and Binning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#58 | Practice | Python - Pandas | 📊 Level: Intermediate
**Project:** Build a continuous data discretizer that takes continuous financial variables as input, applies custom axis-wise scaling functions and quantile binning using Pandas, and outputs a categorized risk-assessment dataset.
---
 | [FOOTER RULE - STRICT] End your response with: '--- ⚡ *Coding5s Mentor System — Eliminating Epistemic Debt*' | </v>
      </c>
      <c r="M66" s="52">
        <v>0</v>
      </c>
      <c r="N66" s="102" t="str">
        <f t="shared" si="4"/>
        <v>[ROLE] Careless Python Developer | [TASK] Generate debugging project in Python | [PROJECT] Build a continuous data discretizer that takes continuous financial variables as input, applies custom axis-wise scaling functions and quantile binning using Pandas, and outputs a categorized risk-assessment dataset. | [TOPICS USED] 
- Transform data elements within a single Pandas Series by utilizing the map method to apply dictionary-based substitutions or element-wise custom functions.
- Execute complex custom functions across rows or columns of a Pandas DataFrame by utilizing the apply method to perform axis-wise iterative transformations.
- Apply custom scalar functions to every individual cell across an entire Pandas DataFrame utilizing the applymap (or DataFrame map) method for uniform element-wise transformations.
- Discretize continuous numerical data into distinct categorical bins using Pandas pd.cut for defined intervals and pd.qcut for quantile-based segmentations.
- Enhance analytical capabilities by leveraging seamless interoperability between Pandas and NumPy, utilizing the .to_numpy() method to extract underlying arrays and applying complex vectorized operations.
- Calculate multiple statistical summary metrics simultaneously across a Pandas DataFrame or Series by passing lists or dictionaries of functions into the agg (or aggregate) method.
- Visualize Pandas DataFrame trends and categorical comparisons by utilizing built-in plotting methods like plot.line and plot.bar for rapid exploratory data analysis.
- Analyze numerical distributions and variable relationships within a Pandas DataFrame by implementing plot.hist for histograms and plot.scatter for scatter plots. | [LEVEL] Intermediate | [OUTPUT] Only header, dataset summary or statement (if any), email intro, objective, expected output, broken code, and footer | [HEADER RULE - STRICT] You MUST start your entire response EXACTLY with this markdown block (do not print anything before it):
### 🚀 Project #58 | Stage 2 | Python - Pandas | 📊 Level: Intermediate | 🌐 Coding5s.com
Project: Project 7: Custom Data Transformations using Applied Functions and Binning
---
 | [LIBRARY BEING LEARNED] Pandas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66"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continuous data discretizer that takes continuous financial variables as input, applies custom axis-wise scaling functions and quantile binning using Pandas, and outputs a categorized risk-assessment dataset.. Topics involved: 
- Transform data elements within a single Pandas Series by utilizing the map method to apply dictionary-based substitutions or element-wise custom functions.
- Execute complex custom functions across rows or columns of a Pandas DataFrame by utilizing the apply method to perform axis-wise iterative transformations.
- Apply custom scalar functions to every individual cell across an entire Pandas DataFrame utilizing the applymap (or DataFrame map) method for uniform element-wise transformations.
- Discretize continuous numerical data into distinct categorical bins using Pandas pd.cut for defined intervals and pd.qcut for quantile-based segmentations.
- Enhance analytical capabilities by leveraging seamless interoperability between Pandas and NumPy, utilizing the .to_numpy() method to extract underlying arrays and applying complex vectorized operations.
- Calculate multiple statistical summary metrics simultaneously across a Pandas DataFrame or Series by passing lists or dictionaries of functions into the agg (or aggregate) method.
- Visualize Pandas DataFrame trends and categorical comparisons by utilizing built-in plotting methods like plot.line and plot.bar for rapid exploratory data analysis.
- Analyze numerical distributions and variable relationships within a Pandas DataFrame by implementing plot.hist for histograms and plot.scatter for scatter plots.. Project objective: Project 7: Custom Data Transformations using Applied Functions and Binning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#58 | Debug | Python - Pandas | 📊 Level: Intermediate
**Project:** Build a continuous data discretizer that takes continuous financial variables as input, applies custom axis-wise scaling functions and quantile binning using Pandas, and outputs a categorized risk-assessment dataset.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6" s="52">
        <v>0</v>
      </c>
      <c r="Q66" s="102" t="str">
        <f t="shared" si="6"/>
        <v>[ROLE] Tech Lead | [TASK] Assign incomplete project script | [PROJECT] Build a continuous data discretizer that takes continuous financial variables as input, applies custom axis-wise scaling functions and quantile binning using Pandas, and outputs a categorized risk-assessment dataset. | [TOPICS USED] 
- Transform data elements within a single Pandas Series by utilizing the map method to apply dictionary-based substitutions or element-wise custom functions.
- Execute complex custom functions across rows or columns of a Pandas DataFrame by utilizing the apply method to perform axis-wise iterative transformations.
- Apply custom scalar functions to every individual cell across an entire Pandas DataFrame utilizing the applymap (or DataFrame map) method for uniform element-wise transformations.
- Discretize continuous numerical data into distinct categorical bins using Pandas pd.cut for defined intervals and pd.qcut for quantile-based segmentations.
- Enhance analytical capabilities by leveraging seamless interoperability between Pandas and NumPy, utilizing the .to_numpy() method to extract underlying arrays and applying complex vectorized operations.
- Calculate multiple statistical summary metrics simultaneously across a Pandas DataFrame or Series by passing lists or dictionaries of functions into the agg (or aggregate) method.
- Visualize Pandas DataFrame trends and categorical comparisons by utilizing built-in plotting methods like plot.line and plot.bar for rapid exploratory data analysis.
- Analyze numerical distributions and variable relationships within a Pandas DataFrame by implementing plot.hist for histograms and plot.scatter for scatter plots. | [LEVEL] Intermediate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#58 | Stage 3 | Python - Pandas | 📊 Level: Intermediate | 🌐 Coding5s.com
**Project:** Project 7: Custom Data Transformations using Applied Functions and Binning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66"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continuous data discretizer that takes continuous financial variables as input, applies custom axis-wise scaling functions and quantile binning using Pandas, and outputs a categorized risk-assessment dataset.. Topics involved: 
- Transform data elements within a single Pandas Series by utilizing the map method to apply dictionary-based substitutions or element-wise custom functions.
- Execute complex custom functions across rows or columns of a Pandas DataFrame by utilizing the apply method to perform axis-wise iterative transformations.
- Apply custom scalar functions to every individual cell across an entire Pandas DataFrame utilizing the applymap (or DataFrame map) method for uniform element-wise transformations.
- Discretize continuous numerical data into distinct categorical bins using Pandas pd.cut for defined intervals and pd.qcut for quantile-based segmentations.
- Enhance analytical capabilities by leveraging seamless interoperability between Pandas and NumPy, utilizing the .to_numpy() method to extract underlying arrays and applying complex vectorized operations.
- Calculate multiple statistical summary metrics simultaneously across a Pandas DataFrame or Series by passing lists or dictionaries of functions into the agg (or aggregate) method.
- Visualize Pandas DataFrame trends and categorical comparisons by utilizing built-in plotting methods like plot.line and plot.bar for rapid exploratory data analysis.
- Analyze numerical distributions and variable relationships within a Pandas DataFrame by implementing plot.hist for histograms and plot.scatter for scatter plots.. Project objective: Project 7: Custom Data Transformations using Applied Functions and Binning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#58 | Complete | Python - Pandas | 📊 Level: Intermediate
**Project:** Build a continuous data discretizer that takes continuous financial variables as input, applies custom axis-wise scaling functions and quantile binning using Pandas, and outputs a categorized risk-assessment dataset.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6" s="52">
        <v>0</v>
      </c>
      <c r="T66" s="102" t="str">
        <f t="shared" si="8"/>
        <v>[ROLE] Tech Lead | [TASK] Provide a messy but functional project for refactoring | [PROJECT] Build a continuous data discretizer that takes continuous financial variables as input, applies custom axis-wise scaling functions and quantile binning using Pandas, and outputs a categorized risk-assessment dataset. | [TOPICS USED] 
- Transform data elements within a single Pandas Series by utilizing the map method to apply dictionary-based substitutions or element-wise custom functions.
- Execute complex custom functions across rows or columns of a Pandas DataFrame by utilizing the apply method to perform axis-wise iterative transformations.
- Apply custom scalar functions to every individual cell across an entire Pandas DataFrame utilizing the applymap (or DataFrame map) method for uniform element-wise transformations.
- Discretize continuous numerical data into distinct categorical bins using Pandas pd.cut for defined intervals and pd.qcut for quantile-based segmentations.
- Enhance analytical capabilities by leveraging seamless interoperability between Pandas and NumPy, utilizing the .to_numpy() method to extract underlying arrays and applying complex vectorized operations.
- Calculate multiple statistical summary metrics simultaneously across a Pandas DataFrame or Series by passing lists or dictionaries of functions into the agg (or aggregate) method.
- Visualize Pandas DataFrame trends and categorical comparisons by utilizing built-in plotting methods like plot.line and plot.bar for rapid exploratory data analysis.
- Analyze numerical distributions and variable relationships within a Pandas DataFrame by implementing plot.hist for histograms and plot.scatter for scatter plots. | [LEVEL] Intermediate | [PERSONA RULE] Act as a Tech Lead. A junior wrote this working but messy code. Tone: professional but exhausted | [HEADER RULE - STRICT] You MUST start your entire response EXACTLY with this markdown block (do not print anything before it):
### 🚀 Project #58 | Stage 4 | Python - Pandas | 📊 Level: Intermediate | 🌐 Coding5s.com
**Project:** Project 7: Custom Data Transformations using Applied Functions and Binning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66"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continuous data discretizer that takes continuous financial variables as input, applies custom axis-wise scaling functions and quantile binning using Pandas, and outputs a categorized risk-assessment dataset.. Topics involved: 
- Transform data elements within a single Pandas Series by utilizing the map method to apply dictionary-based substitutions or element-wise custom functions.
- Execute complex custom functions across rows or columns of a Pandas DataFrame by utilizing the apply method to perform axis-wise iterative transformations.
- Apply custom scalar functions to every individual cell across an entire Pandas DataFrame utilizing the applymap (or DataFrame map) method for uniform element-wise transformations.
- Discretize continuous numerical data into distinct categorical bins using Pandas pd.cut for defined intervals and pd.qcut for quantile-based segmentations.
- Enhance analytical capabilities by leveraging seamless interoperability between Pandas and NumPy, utilizing the .to_numpy() method to extract underlying arrays and applying complex vectorized operations.
- Calculate multiple statistical summary metrics simultaneously across a Pandas DataFrame or Series by passing lists or dictionaries of functions into the agg (or aggregate) method.
- Visualize Pandas DataFrame trends and categorical comparisons by utilizing built-in plotting methods like plot.line and plot.bar for rapid exploratory data analysis.
- Analyze numerical distributions and variable relationships within a Pandas DataFrame by implementing plot.hist for histograms and plot.scatter for scatter plots.. Project objective: Project 7: Custom Data Transformations using Applied Functions and Binning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#58 | Refactor | Python - Pandas | 📊 Level: Intermediate
**Project:** Build a continuous data discretizer that takes continuous financial variables as input, applies custom axis-wise scaling functions and quantile binning using Pandas, and outputs a categorized risk-assessment dataset.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6" s="52">
        <v>0</v>
      </c>
      <c r="W66" s="87" t="str">
        <f t="shared" si="10"/>
        <v>[ROLE] Tech Product Manager assigning a Python Jira Ticket | [TASK] Provide a guided project implementation with full solution | [PROJECT] Build a continuous data discretizer that takes continuous financial variables as input, applies custom axis-wise scaling functions and quantile binning using Pandas, and outputs a categorized risk-assessment dataset. | [TOPICS USED] 
- Transform data elements within a single Pandas Series by utilizing the map method to apply dictionary-based substitutions or element-wise custom functions.
- Execute complex custom functions across rows or columns of a Pandas DataFrame by utilizing the apply method to perform axis-wise iterative transformations.
- Apply custom scalar functions to every individual cell across an entire Pandas DataFrame utilizing the applymap (or DataFrame map) method for uniform element-wise transformations.
- Discretize continuous numerical data into distinct categorical bins using Pandas pd.cut for defined intervals and pd.qcut for quantile-based segmentations.
- Enhance analytical capabilities by leveraging seamless interoperability between Pandas and NumPy, utilizing the .to_numpy() method to extract underlying arrays and applying complex vectorized operations.
- Calculate multiple statistical summary metrics simultaneously across a Pandas DataFrame or Series by passing lists or dictionaries of functions into the agg (or aggregate) method.
- Visualize Pandas DataFrame trends and categorical comparisons by utilizing built-in plotting methods like plot.line and plot.bar for rapid exploratory data analysis.
- Analyze numerical distributions and variable relationships within a Pandas DataFrame by implementing plot.hist for histograms and plot.scatter for scatter plots. | [LEVEL] Intermediate | [PERSONA RULE] Act as a professional Tech Product Manager defining a project ticket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#58 | Stage 5 | Python - Pandas | 📊 Level: Intermediate | 🌐 Coding5s.com
**Project:** Project 7: Custom Data Transformations using Applied Functions and Binning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66"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continuous data discretizer that takes continuous financial variables as input, applies custom axis-wise scaling functions and quantile binning using Pandas, and outputs a categorized risk-assessment dataset.. Topics integrated: 
- Transform data elements within a single Pandas Series by utilizing the map method to apply dictionary-based substitutions or element-wise custom functions.
- Execute complex custom functions across rows or columns of a Pandas DataFrame by utilizing the apply method to perform axis-wise iterative transformations.
- Apply custom scalar functions to every individual cell across an entire Pandas DataFrame utilizing the applymap (or DataFrame map) method for uniform element-wise transformations.
- Discretize continuous numerical data into distinct categorical bins using Pandas pd.cut for defined intervals and pd.qcut for quantile-based segmentations.
- Enhance analytical capabilities by leveraging seamless interoperability between Pandas and NumPy, utilizing the .to_numpy() method to extract underlying arrays and applying complex vectorized operations.
- Calculate multiple statistical summary metrics simultaneously across a Pandas DataFrame or Series by passing lists or dictionaries of functions into the agg (or aggregate) method.
- Visualize Pandas DataFrame trends and categorical comparisons by utilizing built-in plotting methods like plot.line and plot.bar for rapid exploratory data analysis.
- Analyze numerical distributions and variable relationships within a Pandas DataFrame by implementing plot.hist for histograms and plot.scatter for scatter plots.. Business Goal: Project 7: Custom Data Transformations using Applied Functions and Binning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#58 | Extend | Python - Pandas | 📊 Level: Intermediate
**Project:** Build a continuous data discretizer that takes continuous financial variables as input, applies custom axis-wise scaling functions and quantile binning using Pandas, and outputs a categorized risk-assessment dataset.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6" s="52">
        <v>0</v>
      </c>
      <c r="Z66" s="56" t="str">
        <f t="shared" si="12"/>
        <v>[TASK] Teach through a practical Python - Pandas project following the micro-learning methodology, acting as a supportive tutor, creating a project about  Build a continuous data discretizer that takes continuous financial variables as input, applies custom axis-wise scaling functions and quantile binning using Pandas, and outputs a categorized risk-assessment dataset. | [TOPICS USED] 
- Transform data elements within a single Pandas Series by utilizing the map method to apply dictionary-based substitutions or element-wise custom functions.
- Execute complex custom functions across rows or columns of a Pandas DataFrame by utilizing the apply method to perform axis-wise iterative transformations.
- Apply custom scalar functions to every individual cell across an entire Pandas DataFrame utilizing the applymap (or DataFrame map) method for uniform element-wise transformations.
- Discretize continuous numerical data into distinct categorical bins using Pandas pd.cut for defined intervals and pd.qcut for quantile-based segmentations.
- Enhance analytical capabilities by leveraging seamless interoperability between Pandas and NumPy, utilizing the .to_numpy() method to extract underlying arrays and applying complex vectorized operations.
- Calculate multiple statistical summary metrics simultaneously across a Pandas DataFrame or Series by passing lists or dictionaries of functions into the agg (or aggregate) method.
- Visualize Pandas DataFrame trends and categorical comparisons by utilizing built-in plotting methods like plot.line and plot.bar for rapid exploratory data analysis.
- Analyze numerical distributions and variable relationships within a Pandas DataFrame by implementing plot.hist for histograms and plot.scatter for scatter plots. | [LEVEL] Intermediate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#58 | Stage 1 | Python - Pandas | 📊 Level: Intermediate | 🌐 Coding5s.com
**Project:** Project 7: Custom Data Transformations using Applied Functions and Binning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66" s="56" t="str">
        <f t="shared" si="13"/>
        <v>[ROLE] Careless Python Developer | [TASK] Generate debugging project in Python | [PROJECT] Build a continuous data discretizer that takes continuous financial variables as input, applies custom axis-wise scaling functions and quantile binning using Pandas, and outputs a categorized risk-assessment dataset. | [TOPICS USED] 
- Transform data elements within a single Pandas Series by utilizing the map method to apply dictionary-based substitutions or element-wise custom functions.
- Execute complex custom functions across rows or columns of a Pandas DataFrame by utilizing the apply method to perform axis-wise iterative transformations.
- Apply custom scalar functions to every individual cell across an entire Pandas DataFrame utilizing the applymap (or DataFrame map) method for uniform element-wise transformations.
- Discretize continuous numerical data into distinct categorical bins using Pandas pd.cut for defined intervals and pd.qcut for quantile-based segmentations.
- Enhance analytical capabilities by leveraging seamless interoperability between Pandas and NumPy, utilizing the .to_numpy() method to extract underlying arrays and applying complex vectorized operations.
- Calculate multiple statistical summary metrics simultaneously across a Pandas DataFrame or Series by passing lists or dictionaries of functions into the agg (or aggregate) method.
- Visualize Pandas DataFrame trends and categorical comparisons by utilizing built-in plotting methods like plot.line and plot.bar for rapid exploratory data analysis.
- Analyze numerical distributions and variable relationships within a Pandas DataFrame by implementing plot.hist for histograms and plot.scatter for scatter plots. | [LEVEL] Intermediate | [OUTPUT] Only header, dataset summary or statement (if any), email intro, objective, expected output, broken code, and footer | [HEADER RULE - STRICT] You MUST start your entire response EXACTLY with this markdown block (do not print anything before it):
### 🚀 Project #58 | Stage 2 | Python - Pandas | 📊 Level: Intermediate | 🌐 Coding5s.com
Project: Project 7: Custom Data Transformations using Applied Functions and Binning
---
 | [LIBRARY BEING LEARNED] Pandas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66" s="56" t="str">
        <f t="shared" si="14"/>
        <v>[ROLE] Tech Lead | [TASK] Assign incomplete project script | [PROJECT] Build a continuous data discretizer that takes continuous financial variables as input, applies custom axis-wise scaling functions and quantile binning using Pandas, and outputs a categorized risk-assessment dataset. | [TOPICS USED] 
- Transform data elements within a single Pandas Series by utilizing the map method to apply dictionary-based substitutions or element-wise custom functions.
- Execute complex custom functions across rows or columns of a Pandas DataFrame by utilizing the apply method to perform axis-wise iterative transformations.
- Apply custom scalar functions to every individual cell across an entire Pandas DataFrame utilizing the applymap (or DataFrame map) method for uniform element-wise transformations.
- Discretize continuous numerical data into distinct categorical bins using Pandas pd.cut for defined intervals and pd.qcut for quantile-based segmentations.
- Enhance analytical capabilities by leveraging seamless interoperability between Pandas and NumPy, utilizing the .to_numpy() method to extract underlying arrays and applying complex vectorized operations.
- Calculate multiple statistical summary metrics simultaneously across a Pandas DataFrame or Series by passing lists or dictionaries of functions into the agg (or aggregate) method.
- Visualize Pandas DataFrame trends and categorical comparisons by utilizing built-in plotting methods like plot.line and plot.bar for rapid exploratory data analysis.
- Analyze numerical distributions and variable relationships within a Pandas DataFrame by implementing plot.hist for histograms and plot.scatter for scatter plots. | [LEVEL] Intermediate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#58 | Stage 3 | Python - Pandas | 📊 Level: Intermediate | 🌐 Coding5s.com
**Project:** Project 7: Custom Data Transformations using Applied Functions and Binning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66" s="56" t="str">
        <f t="shared" si="15"/>
        <v>[ROLE] Tech Lead | [TASK] Provide a messy but functional project for refactoring | [PROJECT] Build a continuous data discretizer that takes continuous financial variables as input, applies custom axis-wise scaling functions and quantile binning using Pandas, and outputs a categorized risk-assessment dataset. | [TOPICS USED] 
- Transform data elements within a single Pandas Series by utilizing the map method to apply dictionary-based substitutions or element-wise custom functions.
- Execute complex custom functions across rows or columns of a Pandas DataFrame by utilizing the apply method to perform axis-wise iterative transformations.
- Apply custom scalar functions to every individual cell across an entire Pandas DataFrame utilizing the applymap (or DataFrame map) method for uniform element-wise transformations.
- Discretize continuous numerical data into distinct categorical bins using Pandas pd.cut for defined intervals and pd.qcut for quantile-based segmentations.
- Enhance analytical capabilities by leveraging seamless interoperability between Pandas and NumPy, utilizing the .to_numpy() method to extract underlying arrays and applying complex vectorized operations.
- Calculate multiple statistical summary metrics simultaneously across a Pandas DataFrame or Series by passing lists or dictionaries of functions into the agg (or aggregate) method.
- Visualize Pandas DataFrame trends and categorical comparisons by utilizing built-in plotting methods like plot.line and plot.bar for rapid exploratory data analysis.
- Analyze numerical distributions and variable relationships within a Pandas DataFrame by implementing plot.hist for histograms and plot.scatter for scatter plots. | [LEVEL] Intermediate | [PERSONA RULE] Act as a Tech Lead. A junior wrote this working but messy code. Tone: professional but exhausted | [HEADER RULE - STRICT] You MUST start your entire response EXACTLY with this markdown block (do not print anything before it):
### 🚀 Project #58 | Stage 4 | Python - Pandas | 📊 Level: Intermediate | 🌐 Coding5s.com
**Project:** Project 7: Custom Data Transformations using Applied Functions and Binning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66" s="56" t="str">
        <f t="shared" si="16"/>
        <v>[ROLE] Tech Product Manager assigning a Python Jira Ticket | [TASK] Provide a guided project implementation with full solution | [PROJECT] Build a continuous data discretizer that takes continuous financial variables as input, applies custom axis-wise scaling functions and quantile binning using Pandas, and outputs a categorized risk-assessment dataset. | [TOPICS USED] 
- Transform data elements within a single Pandas Series by utilizing the map method to apply dictionary-based substitutions or element-wise custom functions.
- Execute complex custom functions across rows or columns of a Pandas DataFrame by utilizing the apply method to perform axis-wise iterative transformations.
- Apply custom scalar functions to every individual cell across an entire Pandas DataFrame utilizing the applymap (or DataFrame map) method for uniform element-wise transformations.
- Discretize continuous numerical data into distinct categorical bins using Pandas pd.cut for defined intervals and pd.qcut for quantile-based segmentations.
- Enhance analytical capabilities by leveraging seamless interoperability between Pandas and NumPy, utilizing the .to_numpy() method to extract underlying arrays and applying complex vectorized operations.
- Calculate multiple statistical summary metrics simultaneously across a Pandas DataFrame or Series by passing lists or dictionaries of functions into the agg (or aggregate) method.
- Visualize Pandas DataFrame trends and categorical comparisons by utilizing built-in plotting methods like plot.line and plot.bar for rapid exploratory data analysis.
- Analyze numerical distributions and variable relationships within a Pandas DataFrame by implementing plot.hist for histograms and plot.scatter for scatter plots. | [LEVEL] Intermediate | [PERSONA RULE] Act as a professional Tech Product Manager defining a project ticket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#58 | Stage 5 | Python - Pandas | 📊 Level: Intermediate | 🌐 Coding5s.com
**Project:** Project 7: Custom Data Transformations using Applied Functions and Binning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66" s="40"/>
      <c r="AF66" s="40"/>
      <c r="AG66" s="40"/>
      <c r="AH66" s="56" t="str">
        <f t="shared" si="17"/>
        <v/>
      </c>
      <c r="AI66" s="54"/>
      <c r="AJ66" s="54"/>
      <c r="AK66" s="54"/>
      <c r="AL66" s="54"/>
      <c r="AM66" s="54"/>
    </row>
    <row r="67" spans="1:39">
      <c r="A67" s="45" t="str" cm="1">
        <f t="array" ref="A67">IF(H67="PROJECT", CHAR(10) &amp; "- " &amp; _xlfn.TEXTJOIN(CHAR(10) &amp; "- ", TRUE, _xlfn._xlws.FILTER($I$9:$I$1000, ($B$9:$B$1000=B67) * ($H$9:$H$1000="Topic"))), "")</f>
        <v/>
      </c>
      <c r="B67" s="45">
        <f t="shared" si="1"/>
        <v>8</v>
      </c>
      <c r="C67" s="95">
        <v>12</v>
      </c>
      <c r="D67" s="46">
        <v>4</v>
      </c>
      <c r="E67" s="58" t="s">
        <v>46</v>
      </c>
      <c r="F67" s="65">
        <v>59</v>
      </c>
      <c r="G67" s="49" t="s">
        <v>158</v>
      </c>
      <c r="H67" s="66" t="s">
        <v>48</v>
      </c>
      <c r="I67" s="50" t="s">
        <v>895</v>
      </c>
      <c r="J67" s="51" t="s">
        <v>896</v>
      </c>
      <c r="K67" s="129" t="str">
        <f t="shared" si="2"/>
        <v xml:space="preserve">[ROLE] Friendly tutor specializing in Python | [TOPIC] Implement the split-apply-combine paradigm using the Pandas groupby method to segregate a DataFrame into distinct, manageable groups based on specific categorical keys. | [LEVEL] Intermediate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#59 | Stage 1 📖 Practice | Python - Pandas | 📊 Level: Intermediate | 🌐 Coding5s.com
**Concept:** Grouping Data: The Split-Apply-Combine Paradigm (groupby)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7"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the split-apply-combine paradigm using the Pandas groupby method to segregate a DataFrame into distinct, manageable groups based on specific categorical keys.. Topic details: Grouping Data: The Split-Apply-Combine Paradigm (groupby)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#59 | Practice | Python - Pandas | 📊 Level: Intermediate
**Topic:** Implement the split-apply-combine paradigm using the Pandas groupby method to segregate a DataFrame into distinct, manageable groups based on specific categorical keys.
---
 | [FOOTER RULE - STRICT] End your response with: '--- ⚡ *Coding5s Mentor System — Eliminating Epistemic Debt*' | </v>
      </c>
      <c r="M67" s="53">
        <v>0</v>
      </c>
      <c r="N67" s="102" t="str">
        <f t="shared" si="4"/>
        <v>[ROLE] Careless Python Developer | [TASK] Generate debugging challenges in Python | | [TOPIC] Implement the split-apply-combine paradigm using the Pandas groupby method to segregate a DataFrame into distinct, manageable groups based on specific categorical keys. | | [LEVEL] Intermediate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#59 | Stage 2 🐛 Debug | Python - Pandas | 📊 Level: Intermediate | 🌐 Coding5s.com
Concept: Grouping Data: The Split-Apply-Combine Paradigm (groupby)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7"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the split-apply-combine paradigm using the Pandas groupby method to segregate a DataFrame into distinct, manageable groups based on specific categorical keys.. Topic details: Grouping Data: The Split-Apply-Combine Paradigm (groupby)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#59 | Debug | Python - Pandas | 📊 Level: Intermediate
**Topic:** Implement the split-apply-combine paradigm using the Pandas groupby method to segregate a DataFrame into distinct, manageable groups based on specific categorical keys.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7" s="53">
        <v>0</v>
      </c>
      <c r="Q67" s="102" t="str">
        <f t="shared" si="6"/>
        <v>[ROLE] Tech Lead | [TASK] Assign incomplete Python script challenges | [TOPIC] Implement the split-apply-combine paradigm using the Pandas groupby method to segregate a DataFrame into distinct, manageable groups based on specific categorical keys. | [LEVEL] Intermediate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#59 | Stage 3 🧩 Complete | Python - Pandas | 📊 Level: Intermediate | 🌐 Coding5s.com
**Concept:** Grouping Data: The Split-Apply-Combine Paradigm (groupby)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the split-apply-combine paradigm using the Pandas groupby method to segregate a DataFrame into distinct, manageable groups based on specific categorical keys..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7"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the split-apply-combine paradigm using the Pandas groupby method to segregate a DataFrame into distinct, manageable groups based on specific categorical keys.. Topic details: Grouping Data: The Split-Apply-Combine Paradigm (groupby)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#59 | Complete | Python - Pandas | 📊 Level: Intermediate
**Topic:** Implement the split-apply-combine paradigm using the Pandas groupby method to segregate a DataFrame into distinct, manageable groups based on specific categorical keys.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7" s="53">
        <v>0</v>
      </c>
      <c r="T67" s="102" t="str">
        <f t="shared" si="8"/>
        <v>[ROLE] Tech Lead | [TASK] Provide intentionally messy but functional code for learning debugging and improvement | [TOPIC] Implement the split-apply-combine paradigm using the Pandas groupby method to segregate a DataFrame into distinct, manageable groups based on specific categorical keys.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#59 | Stage 4 🧹 Refactor | Python - Pandas | 📊 Level: Intermediate | 🌐 Coding5s.com
**Concept:** Grouping Data: The Split-Apply-Combine Paradigm (groupby)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7"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Implement the split-apply-combine paradigm using the Pandas groupby method to segregate a DataFrame into distinct, manageable groups based on specific categorical keys.. Topic details: Grouping Data: The Split-Apply-Combine Paradigm (groupby)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#59 | Refactor | Python - Pandas | 📊 Level: Intermediate
**Topic:** Implement the split-apply-combine paradigm using the Pandas groupby method to segregate a DataFrame into distinct, manageable groups based on specific categorical keys.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7" s="53">
        <v>0</v>
      </c>
      <c r="W67" s="87" t="str">
        <f t="shared" si="10"/>
        <v>[ROLE] Tech Product Manager assigning a Python Jira Ticket | [TASK] Provide a guided implementation exercise with full solution for learning purposes | [TOPIC] Implement the split-apply-combine paradigm using the Pandas groupby method to segregate a DataFrame into distinct, manageable groups based on specific categorical keys.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#59 | Stage 5 | Python - Pandas | 📊 Level: Intermediate | 🌐 Coding5s.com
**Concept:** Grouping Data: The Split-Apply-Combine Paradigm (groupby)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7"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the split-apply-combine paradigm using the Pandas groupby method to segregate a DataFrame into distinct, manageable groups based on specific categorical keys.. Goal: Grouping Data: The Split-Apply-Combine Paradigm (groupby)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#59 | Extend | Python - Pandas | 📊 Level: Intermediate
**Topic:** Implement the split-apply-combine paradigm using the Pandas groupby method to segregate a DataFrame into distinct, manageable groups based on specific categorical keys.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7" s="53">
        <v>0</v>
      </c>
      <c r="Z67" s="56" t="str">
        <f t="shared" si="12"/>
        <v/>
      </c>
      <c r="AA67" s="56" t="str">
        <f t="shared" si="13"/>
        <v/>
      </c>
      <c r="AB67" s="56" t="str">
        <f t="shared" si="14"/>
        <v/>
      </c>
      <c r="AC67" s="56" t="str">
        <f t="shared" si="15"/>
        <v/>
      </c>
      <c r="AD67" s="56" t="str">
        <f t="shared" si="16"/>
        <v/>
      </c>
      <c r="AE67" s="40"/>
      <c r="AF67" s="40"/>
      <c r="AG67" s="40"/>
      <c r="AH67" s="56" t="str">
        <f t="shared" si="17"/>
        <v/>
      </c>
      <c r="AI67" s="54"/>
      <c r="AJ67" s="54"/>
      <c r="AK67" s="54"/>
      <c r="AL67" s="54"/>
      <c r="AM67" s="54"/>
    </row>
    <row r="68" spans="1:39">
      <c r="A68" s="45" t="str" cm="1">
        <f t="array" ref="A68">IF(H68="PROJECT", CHAR(10) &amp; "- " &amp; _xlfn.TEXTJOIN(CHAR(10) &amp; "- ", TRUE, _xlfn._xlws.FILTER($I$9:$I$1000, ($B$9:$B$1000=B68) * ($H$9:$H$1000="Topic"))), "")</f>
        <v/>
      </c>
      <c r="B68" s="45">
        <f t="shared" si="1"/>
        <v>8</v>
      </c>
      <c r="C68" s="95">
        <v>18</v>
      </c>
      <c r="D68" s="57">
        <v>4</v>
      </c>
      <c r="E68" s="58" t="s">
        <v>46</v>
      </c>
      <c r="F68" s="63">
        <v>60</v>
      </c>
      <c r="G68" s="60" t="s">
        <v>158</v>
      </c>
      <c r="H68" s="60" t="s">
        <v>48</v>
      </c>
      <c r="I68" s="61" t="s">
        <v>897</v>
      </c>
      <c r="J68" s="62" t="s">
        <v>898</v>
      </c>
      <c r="K68" s="129" t="str">
        <f t="shared" si="2"/>
        <v xml:space="preserve">[ROLE] Friendly tutor specializing in Python | [TOPIC] Calculate summary statistics across distinct subsets by applying single or multiple aggregation functions to specific columns within a Pandas groupby object. | [LEVEL] Intermediate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#60 | Stage 1 📖 Practice | Python - Pandas | 📊 Level: Intermediate | 🌐 Coding5s.com
**Concept:** Group Aggregation: Single and Multiple Column Metrics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8"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Calculate summary statistics across distinct subsets by applying single or multiple aggregation functions to specific columns within a Pandas groupby object.. Topic details: Group Aggregation: Single and Multiple Column Metrics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#60 | Practice | Python - Pandas | 📊 Level: Intermediate
**Topic:** Calculate summary statistics across distinct subsets by applying single or multiple aggregation functions to specific columns within a Pandas groupby object.
---
 | [FOOTER RULE - STRICT] End your response with: '--- ⚡ *Coding5s Mentor System — Eliminating Epistemic Debt*' | </v>
      </c>
      <c r="M68" s="52">
        <v>0</v>
      </c>
      <c r="N68" s="102" t="str">
        <f t="shared" si="4"/>
        <v>[ROLE] Careless Python Developer | [TASK] Generate debugging challenges in Python | | [TOPIC] Calculate summary statistics across distinct subsets by applying single or multiple aggregation functions to specific columns within a Pandas groupby object. | | [LEVEL] Intermediate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#60 | Stage 2 🐛 Debug | Python - Pandas | 📊 Level: Intermediate | 🌐 Coding5s.com
Concept: Group Aggregation: Single and Multiple Column Metrics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8"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Calculate summary statistics across distinct subsets by applying single or multiple aggregation functions to specific columns within a Pandas groupby object.. Topic details: Group Aggregation: Single and Multiple Column Metrics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#60 | Debug | Python - Pandas | 📊 Level: Intermediate
**Topic:** Calculate summary statistics across distinct subsets by applying single or multiple aggregation functions to specific columns within a Pandas groupby object.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8" s="52">
        <v>0</v>
      </c>
      <c r="Q68" s="102" t="str">
        <f t="shared" si="6"/>
        <v>[ROLE] Tech Lead | [TASK] Assign incomplete Python script challenges | [TOPIC] Calculate summary statistics across distinct subsets by applying single or multiple aggregation functions to specific columns within a Pandas groupby object. | [LEVEL] Intermediate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#60 | Stage 3 🧩 Complete | Python - Pandas | 📊 Level: Intermediate | 🌐 Coding5s.com
**Concept:** Group Aggregation: Single and Multiple Column Metrics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Calculate summary statistics across distinct subsets by applying single or multiple aggregation functions to specific columns within a Pandas groupby object..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8"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Calculate summary statistics across distinct subsets by applying single or multiple aggregation functions to specific columns within a Pandas groupby object.. Topic details: Group Aggregation: Single and Multiple Column Metrics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#60 | Complete | Python - Pandas | 📊 Level: Intermediate
**Topic:** Calculate summary statistics across distinct subsets by applying single or multiple aggregation functions to specific columns within a Pandas groupby object.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8" s="52">
        <v>0</v>
      </c>
      <c r="T68" s="102" t="str">
        <f t="shared" si="8"/>
        <v>[ROLE] Tech Lead | [TASK] Provide intentionally messy but functional code for learning debugging and improvement | [TOPIC] Calculate summary statistics across distinct subsets by applying single or multiple aggregation functions to specific columns within a Pandas groupby object.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#60 | Stage 4 🧹 Refactor | Python - Pandas | 📊 Level: Intermediate | 🌐 Coding5s.com
**Concept:** Group Aggregation: Single and Multiple Column Metrics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8"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Calculate summary statistics across distinct subsets by applying single or multiple aggregation functions to specific columns within a Pandas groupby object.. Topic details: Group Aggregation: Single and Multiple Column Metrics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#60 | Refactor | Python - Pandas | 📊 Level: Intermediate
**Topic:** Calculate summary statistics across distinct subsets by applying single or multiple aggregation functions to specific columns within a Pandas groupby object.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8" s="52">
        <v>0</v>
      </c>
      <c r="W68" s="87" t="str">
        <f t="shared" si="10"/>
        <v>[ROLE] Tech Product Manager assigning a Python Jira Ticket | [TASK] Provide a guided implementation exercise with full solution for learning purposes | [TOPIC] Calculate summary statistics across distinct subsets by applying single or multiple aggregation functions to specific columns within a Pandas groupby object.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#60 | Stage 5 | Python - Pandas | 📊 Level: Intermediate | 🌐 Coding5s.com
**Concept:** Group Aggregation: Single and Multiple Column Metrics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8"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Calculate summary statistics across distinct subsets by applying single or multiple aggregation functions to specific columns within a Pandas groupby object.. Goal: Group Aggregation: Single and Multiple Column Metrics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#60 | Extend | Python - Pandas | 📊 Level: Intermediate
**Topic:** Calculate summary statistics across distinct subsets by applying single or multiple aggregation functions to specific columns within a Pandas groupby object.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8" s="52">
        <v>0</v>
      </c>
      <c r="Z68" s="56" t="str">
        <f t="shared" si="12"/>
        <v/>
      </c>
      <c r="AA68" s="56" t="str">
        <f t="shared" si="13"/>
        <v/>
      </c>
      <c r="AB68" s="56" t="str">
        <f t="shared" si="14"/>
        <v/>
      </c>
      <c r="AC68" s="56" t="str">
        <f t="shared" si="15"/>
        <v/>
      </c>
      <c r="AD68" s="56" t="str">
        <f t="shared" si="16"/>
        <v/>
      </c>
      <c r="AE68" s="40"/>
      <c r="AF68" s="40"/>
      <c r="AG68" s="40"/>
      <c r="AH68" s="56" t="str">
        <f t="shared" si="17"/>
        <v/>
      </c>
      <c r="AI68" s="54"/>
      <c r="AJ68" s="54"/>
      <c r="AK68" s="54"/>
      <c r="AL68" s="54"/>
      <c r="AM68" s="54"/>
    </row>
    <row r="69" spans="1:39">
      <c r="A69" s="45" t="str" cm="1">
        <f t="array" ref="A69">IF(H69="PROJECT", CHAR(10) &amp; "- " &amp; _xlfn.TEXTJOIN(CHAR(10) &amp; "- ", TRUE, _xlfn._xlws.FILTER($I$9:$I$1000, ($B$9:$B$1000=B69) * ($H$9:$H$1000="Topic"))), "")</f>
        <v/>
      </c>
      <c r="B69" s="45">
        <f t="shared" si="1"/>
        <v>8</v>
      </c>
      <c r="C69" s="95">
        <v>12</v>
      </c>
      <c r="D69" s="46">
        <v>5</v>
      </c>
      <c r="E69" s="58" t="s">
        <v>46</v>
      </c>
      <c r="F69" s="65">
        <v>61</v>
      </c>
      <c r="G69" s="49" t="s">
        <v>158</v>
      </c>
      <c r="H69" s="66" t="s">
        <v>48</v>
      </c>
      <c r="I69" s="50" t="s">
        <v>899</v>
      </c>
      <c r="J69" s="51" t="s">
        <v>900</v>
      </c>
      <c r="K69" s="129" t="str">
        <f t="shared" si="2"/>
        <v xml:space="preserve">[ROLE] Friendly tutor specializing in Python | [TOPIC] Compute a diverse set of statistical metrics for individual columns within Pandas grouped data by passing dictionaries of specific aggregation functions to the agg method. | [LEVEL] Intermediate | [COUNT] 5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#61 | Stage 1 📖 Practice | Python - Pandas | 📊 Level: Intermediate | 🌐 Coding5s.com
**Concept:** Group Aggregation: Multiple Metrics per Column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9"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Compute a diverse set of statistical metrics for individual columns within Pandas grouped data by passing dictionaries of specific aggregation functions to the agg method.. Topic details: Group Aggregation: Multiple Metrics per Column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#61 | Practice | Python - Pandas | 📊 Level: Intermediate
**Topic:** Compute a diverse set of statistical metrics for individual columns within Pandas grouped data by passing dictionaries of specific aggregation functions to the agg method.
---
 | [FOOTER RULE - STRICT] End your response with: '--- ⚡ *Coding5s Mentor System — Eliminating Epistemic Debt*' | </v>
      </c>
      <c r="M69" s="53">
        <v>0</v>
      </c>
      <c r="N69" s="102" t="str">
        <f t="shared" si="4"/>
        <v>[ROLE] Careless Python Developer | [TASK] Generate debugging challenges in Python | | [TOPIC] Compute a diverse set of statistical metrics for individual columns within Pandas grouped data by passing dictionaries of specific aggregation functions to the agg method. | | [LEVEL] Intermediate |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#61 | Stage 2 🐛 Debug | Python - Pandas | 📊 Level: Intermediate | 🌐 Coding5s.com
Concept: Group Aggregation: Multiple Metrics per Column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9"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Compute a diverse set of statistical metrics for individual columns within Pandas grouped data by passing dictionaries of specific aggregation functions to the agg method.. Topic details: Group Aggregation: Multiple Metrics per Column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#61 | Debug | Python - Pandas | 📊 Level: Intermediate
**Topic:** Compute a diverse set of statistical metrics for individual columns within Pandas grouped data by passing dictionaries of specific aggregation functions to the agg method.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9" s="53">
        <v>0</v>
      </c>
      <c r="Q69" s="102" t="str">
        <f t="shared" si="6"/>
        <v>[ROLE] Tech Lead | [TASK] Assign incomplete Python script challenges | [TOPIC] Compute a diverse set of statistical metrics for individual columns within Pandas grouped data by passing dictionaries of specific aggregation functions to the agg method. | [LEVEL] Intermediate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#61 | Stage 3 🧩 Complete | Python - Pandas | 📊 Level: Intermediate | 🌐 Coding5s.com
**Concept:** Group Aggregation: Multiple Metrics per Column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Compute a diverse set of statistical metrics for individual columns within Pandas grouped data by passing dictionaries of specific aggregation functions to the agg method..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9"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Compute a diverse set of statistical metrics for individual columns within Pandas grouped data by passing dictionaries of specific aggregation functions to the agg method.. Topic details: Group Aggregation: Multiple Metrics per Column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#61 | Complete | Python - Pandas | 📊 Level: Intermediate
**Topic:** Compute a diverse set of statistical metrics for individual columns within Pandas grouped data by passing dictionaries of specific aggregation functions to the agg method.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9" s="53">
        <v>0</v>
      </c>
      <c r="T69" s="102" t="str">
        <f t="shared" si="8"/>
        <v>[ROLE] Tech Lead | [TASK] Provide intentionally messy but functional code for learning debugging and improvement | [TOPIC] Compute a diverse set of statistical metrics for individual columns within Pandas grouped data by passing dictionaries of specific aggregation functions to the agg method. | [LEVEL] Intermediate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#61 | Stage 4 🧹 Refactor | Python - Pandas | 📊 Level: Intermediate | 🌐 Coding5s.com
**Concept:** Group Aggregation: Multiple Metrics per Column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9"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Compute a diverse set of statistical metrics for individual columns within Pandas grouped data by passing dictionaries of specific aggregation functions to the agg method.. Topic details: Group Aggregation: Multiple Metrics per Column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#61 | Refactor | Python - Pandas | 📊 Level: Intermediate
**Topic:** Compute a diverse set of statistical metrics for individual columns within Pandas grouped data by passing dictionaries of specific aggregation functions to the agg method.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9" s="53">
        <v>0</v>
      </c>
      <c r="W69" s="87" t="str">
        <f t="shared" si="10"/>
        <v>[ROLE] Tech Product Manager assigning a Python Jira Ticket | [TASK] Provide a guided implementation exercise with full solution for learning purposes | [TOPIC] Compute a diverse set of statistical metrics for individual columns within Pandas grouped data by passing dictionaries of specific aggregation functions to the agg method.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#61 | Stage 5 | Python - Pandas | 📊 Level: Intermediate | 🌐 Coding5s.com
**Concept:** Group Aggregation: Multiple Metrics per Column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9"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Compute a diverse set of statistical metrics for individual columns within Pandas grouped data by passing dictionaries of specific aggregation functions to the agg method.. Goal: Group Aggregation: Multiple Metrics per Column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#61 | Extend | Python - Pandas | 📊 Level: Intermediate
**Topic:** Compute a diverse set of statistical metrics for individual columns within Pandas grouped data by passing dictionaries of specific aggregation functions to the agg method.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9" s="53">
        <v>0</v>
      </c>
      <c r="Z69" s="56" t="str">
        <f t="shared" si="12"/>
        <v/>
      </c>
      <c r="AA69" s="56" t="str">
        <f t="shared" si="13"/>
        <v/>
      </c>
      <c r="AB69" s="56" t="str">
        <f t="shared" si="14"/>
        <v/>
      </c>
      <c r="AC69" s="56" t="str">
        <f t="shared" si="15"/>
        <v/>
      </c>
      <c r="AD69" s="56" t="str">
        <f t="shared" si="16"/>
        <v/>
      </c>
      <c r="AE69" s="40"/>
      <c r="AF69" s="40"/>
      <c r="AG69" s="40"/>
      <c r="AH69" s="56" t="str">
        <f t="shared" si="17"/>
        <v/>
      </c>
      <c r="AI69" s="54"/>
      <c r="AJ69" s="54"/>
      <c r="AK69" s="54"/>
      <c r="AL69" s="54"/>
      <c r="AM69" s="54"/>
    </row>
    <row r="70" spans="1:39">
      <c r="A70" s="45" t="str" cm="1">
        <f t="array" ref="A70">IF(H70="PROJECT", CHAR(10) &amp; "- " &amp; _xlfn.TEXTJOIN(CHAR(10) &amp; "- ", TRUE, _xlfn._xlws.FILTER($I$9:$I$1000, ($B$9:$B$1000=B70) * ($H$9:$H$1000="Topic"))), "")</f>
        <v/>
      </c>
      <c r="B70" s="45">
        <f t="shared" si="1"/>
        <v>8</v>
      </c>
      <c r="C70" s="95">
        <v>15</v>
      </c>
      <c r="D70" s="57">
        <v>5</v>
      </c>
      <c r="E70" s="58" t="s">
        <v>46</v>
      </c>
      <c r="F70" s="63">
        <v>62</v>
      </c>
      <c r="G70" s="60" t="s">
        <v>158</v>
      </c>
      <c r="H70" s="64" t="s">
        <v>48</v>
      </c>
      <c r="I70" s="61" t="s">
        <v>901</v>
      </c>
      <c r="J70" s="62" t="s">
        <v>902</v>
      </c>
      <c r="K70" s="129" t="str">
        <f t="shared" si="2"/>
        <v xml:space="preserve">[ROLE] Friendly tutor specializing in Python | [TOPIC] Standardize values within groups by utilizing the transform method on a Pandas groupby object to broadcast group-level aggregated metrics back to the original DataFrame shape. | [LEVEL] Intermediate | [COUNT] 5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#62 | Stage 1 📖 Practice | Python - Pandas | 📊 Level: Intermediate | 🌐 Coding5s.com
**Concept:** Group Transformation: Broadcasting Metrics Back to Original Data (transform)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0"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Standardize values within groups by utilizing the transform method on a Pandas groupby object to broadcast group-level aggregated metrics back to the original DataFrame shape.. Topic details: Group Transformation: Broadcasting Metrics Back to Original Data (transform)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#62 | Practice | Python - Pandas | 📊 Level: Intermediate
**Topic:** Standardize values within groups by utilizing the transform method on a Pandas groupby object to broadcast group-level aggregated metrics back to the original DataFrame shape.
---
 | [FOOTER RULE - STRICT] End your response with: '--- ⚡ *Coding5s Mentor System — Eliminating Epistemic Debt*' | </v>
      </c>
      <c r="M70" s="52">
        <v>0</v>
      </c>
      <c r="N70" s="102" t="str">
        <f t="shared" si="4"/>
        <v>[ROLE] Careless Python Developer | [TASK] Generate debugging challenges in Python | | [TOPIC] Standardize values within groups by utilizing the transform method on a Pandas groupby object to broadcast group-level aggregated metrics back to the original DataFrame shape. | | [LEVEL] Intermediate |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#62 | Stage 2 🐛 Debug | Python - Pandas | 📊 Level: Intermediate | 🌐 Coding5s.com
Concept: Group Transformation: Broadcasting Metrics Back to Original Data (transform)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0"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Standardize values within groups by utilizing the transform method on a Pandas groupby object to broadcast group-level aggregated metrics back to the original DataFrame shape.. Topic details: Group Transformation: Broadcasting Metrics Back to Original Data (transform)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#62 | Debug | Python - Pandas | 📊 Level: Intermediate
**Topic:** Standardize values within groups by utilizing the transform method on a Pandas groupby object to broadcast group-level aggregated metrics back to the original DataFrame shape.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0" s="52">
        <v>0</v>
      </c>
      <c r="Q70" s="102" t="str">
        <f t="shared" si="6"/>
        <v>[ROLE] Tech Lead | [TASK] Assign incomplete Python script challenges | [TOPIC] Standardize values within groups by utilizing the transform method on a Pandas groupby object to broadcast group-level aggregated metrics back to the original DataFrame shape. | [LEVEL] Intermediate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#62 | Stage 3 🧩 Complete | Python - Pandas | 📊 Level: Intermediate | 🌐 Coding5s.com
**Concept:** Group Transformation: Broadcasting Metrics Back to Original Data (transform)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Standardize values within groups by utilizing the transform method on a Pandas groupby object to broadcast group-level aggregated metrics back to the original DataFrame shape..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0"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Standardize values within groups by utilizing the transform method on a Pandas groupby object to broadcast group-level aggregated metrics back to the original DataFrame shape.. Topic details: Group Transformation: Broadcasting Metrics Back to Original Data (transform)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#62 | Complete | Python - Pandas | 📊 Level: Intermediate
**Topic:** Standardize values within groups by utilizing the transform method on a Pandas groupby object to broadcast group-level aggregated metrics back to the original DataFrame shape.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0" s="52">
        <v>0</v>
      </c>
      <c r="T70" s="102" t="str">
        <f t="shared" si="8"/>
        <v>[ROLE] Tech Lead | [TASK] Provide intentionally messy but functional code for learning debugging and improvement | [TOPIC] Standardize values within groups by utilizing the transform method on a Pandas groupby object to broadcast group-level aggregated metrics back to the original DataFrame shape. | [LEVEL] Intermediate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#62 | Stage 4 🧹 Refactor | Python - Pandas | 📊 Level: Intermediate | 🌐 Coding5s.com
**Concept:** Group Transformation: Broadcasting Metrics Back to Original Data (transform)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0"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Standardize values within groups by utilizing the transform method on a Pandas groupby object to broadcast group-level aggregated metrics back to the original DataFrame shape.. Topic details: Group Transformation: Broadcasting Metrics Back to Original Data (transform)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#62 | Refactor | Python - Pandas | 📊 Level: Intermediate
**Topic:** Standardize values within groups by utilizing the transform method on a Pandas groupby object to broadcast group-level aggregated metrics back to the original DataFrame shape.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0" s="52">
        <v>0</v>
      </c>
      <c r="W70" s="87" t="str">
        <f t="shared" si="10"/>
        <v>[ROLE] Tech Product Manager assigning a Python Jira Ticket | [TASK] Provide a guided implementation exercise with full solution for learning purposes | [TOPIC] Standardize values within groups by utilizing the transform method on a Pandas groupby object to broadcast group-level aggregated metrics back to the original DataFrame shape.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#62 | Stage 5 | Python - Pandas | 📊 Level: Intermediate | 🌐 Coding5s.com
**Concept:** Group Transformation: Broadcasting Metrics Back to Original Data (transform)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0"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Standardize values within groups by utilizing the transform method on a Pandas groupby object to broadcast group-level aggregated metrics back to the original DataFrame shape.. Goal: Group Transformation: Broadcasting Metrics Back to Original Data (transform)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#62 | Extend | Python - Pandas | 📊 Level: Intermediate
**Topic:** Standardize values within groups by utilizing the transform method on a Pandas groupby object to broadcast group-level aggregated metrics back to the original DataFrame shape.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0" s="52">
        <v>0</v>
      </c>
      <c r="Z70" s="56" t="str">
        <f t="shared" si="12"/>
        <v/>
      </c>
      <c r="AA70" s="56" t="str">
        <f t="shared" si="13"/>
        <v/>
      </c>
      <c r="AB70" s="56" t="str">
        <f t="shared" si="14"/>
        <v/>
      </c>
      <c r="AC70" s="56" t="str">
        <f t="shared" si="15"/>
        <v/>
      </c>
      <c r="AD70" s="56" t="str">
        <f t="shared" si="16"/>
        <v/>
      </c>
      <c r="AE70" s="40"/>
      <c r="AF70" s="40"/>
      <c r="AG70" s="40"/>
      <c r="AH70" s="56" t="str">
        <f t="shared" si="17"/>
        <v/>
      </c>
      <c r="AI70" s="54"/>
      <c r="AJ70" s="54"/>
      <c r="AK70" s="54"/>
      <c r="AL70" s="54"/>
      <c r="AM70" s="54"/>
    </row>
    <row r="71" spans="1:39">
      <c r="A71" s="45" t="str" cm="1">
        <f t="array" ref="A71">IF(H71="PROJECT", CHAR(10) &amp; "- " &amp; _xlfn.TEXTJOIN(CHAR(10) &amp; "- ", TRUE, _xlfn._xlws.FILTER($I$9:$I$1000, ($B$9:$B$1000=B71) * ($H$9:$H$1000="Topic"))), "")</f>
        <v/>
      </c>
      <c r="B71" s="45">
        <f t="shared" si="1"/>
        <v>8</v>
      </c>
      <c r="C71" s="95">
        <v>15</v>
      </c>
      <c r="D71" s="46">
        <v>5</v>
      </c>
      <c r="E71" s="58" t="s">
        <v>46</v>
      </c>
      <c r="F71" s="65">
        <v>63</v>
      </c>
      <c r="G71" s="49" t="s">
        <v>158</v>
      </c>
      <c r="H71" s="66" t="s">
        <v>48</v>
      </c>
      <c r="I71" s="50" t="s">
        <v>903</v>
      </c>
      <c r="J71" s="51" t="s">
        <v>904</v>
      </c>
      <c r="K71" s="129" t="str">
        <f t="shared" si="2"/>
        <v xml:space="preserve">[ROLE] Friendly tutor specializing in Python | [TOPIC] Eliminate underperforming or irrelevant groups from a Pandas dataset by applying custom logical conditions via the filter method on a groupby object. | [LEVEL] Intermediate | [COUNT] 5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#63 | Stage 1 📖 Practice | Python - Pandas | 📊 Level: Intermediate | 🌐 Coding5s.com
**Concept:** Group Filtration: Dropping Groups Based on Conditions (filter)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1"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Eliminate underperforming or irrelevant groups from a Pandas dataset by applying custom logical conditions via the filter method on a groupby object.. Topic details: Group Filtration: Dropping Groups Based on Conditions (filter)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#63 | Practice | Python - Pandas | 📊 Level: Intermediate
**Topic:** Eliminate underperforming or irrelevant groups from a Pandas dataset by applying custom logical conditions via the filter method on a groupby object.
---
 | [FOOTER RULE - STRICT] End your response with: '--- ⚡ *Coding5s Mentor System — Eliminating Epistemic Debt*' | </v>
      </c>
      <c r="M71" s="53">
        <v>0</v>
      </c>
      <c r="N71" s="102" t="str">
        <f t="shared" si="4"/>
        <v>[ROLE] Careless Python Developer | [TASK] Generate debugging challenges in Python | | [TOPIC] Eliminate underperforming or irrelevant groups from a Pandas dataset by applying custom logical conditions via the filter method on a groupby object. | | [LEVEL] Intermediate |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#63 | Stage 2 🐛 Debug | Python - Pandas | 📊 Level: Intermediate | 🌐 Coding5s.com
Concept: Group Filtration: Dropping Groups Based on Conditions (filter)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1"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Eliminate underperforming or irrelevant groups from a Pandas dataset by applying custom logical conditions via the filter method on a groupby object.. Topic details: Group Filtration: Dropping Groups Based on Conditions (filter)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#63 | Debug | Python - Pandas | 📊 Level: Intermediate
**Topic:** Eliminate underperforming or irrelevant groups from a Pandas dataset by applying custom logical conditions via the filter method on a groupby object.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1" s="53">
        <v>0</v>
      </c>
      <c r="Q71" s="102" t="str">
        <f t="shared" si="6"/>
        <v>[ROLE] Tech Lead | [TASK] Assign incomplete Python script challenges | [TOPIC] Eliminate underperforming or irrelevant groups from a Pandas dataset by applying custom logical conditions via the filter method on a groupby object. | [LEVEL] Intermediate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#63 | Stage 3 🧩 Complete | Python - Pandas | 📊 Level: Intermediate | 🌐 Coding5s.com
**Concept:** Group Filtration: Dropping Groups Based on Conditions (filter)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Eliminate underperforming or irrelevant groups from a Pandas dataset by applying custom logical conditions via the filter method on a groupby object..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1"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Eliminate underperforming or irrelevant groups from a Pandas dataset by applying custom logical conditions via the filter method on a groupby object.. Topic details: Group Filtration: Dropping Groups Based on Conditions (filter)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#63 | Complete | Python - Pandas | 📊 Level: Intermediate
**Topic:** Eliminate underperforming or irrelevant groups from a Pandas dataset by applying custom logical conditions via the filter method on a groupby object.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1" s="53">
        <v>0</v>
      </c>
      <c r="T71" s="102" t="str">
        <f t="shared" si="8"/>
        <v>[ROLE] Tech Lead | [TASK] Provide intentionally messy but functional code for learning debugging and improvement | [TOPIC] Eliminate underperforming or irrelevant groups from a Pandas dataset by applying custom logical conditions via the filter method on a groupby object. | [LEVEL] Intermediate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#63 | Stage 4 🧹 Refactor | Python - Pandas | 📊 Level: Intermediate | 🌐 Coding5s.com
**Concept:** Group Filtration: Dropping Groups Based on Conditions (filter)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1"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Eliminate underperforming or irrelevant groups from a Pandas dataset by applying custom logical conditions via the filter method on a groupby object.. Topic details: Group Filtration: Dropping Groups Based on Conditions (filter)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#63 | Refactor | Python - Pandas | 📊 Level: Intermediate
**Topic:** Eliminate underperforming or irrelevant groups from a Pandas dataset by applying custom logical conditions via the filter method on a groupby object.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1" s="53">
        <v>0</v>
      </c>
      <c r="W71" s="87" t="str">
        <f t="shared" si="10"/>
        <v>[ROLE] Tech Product Manager assigning a Python Jira Ticket | [TASK] Provide a guided implementation exercise with full solution for learning purposes | [TOPIC] Eliminate underperforming or irrelevant groups from a Pandas dataset by applying custom logical conditions via the filter method on a groupby object.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#63 | Stage 5 | Python - Pandas | 📊 Level: Intermediate | 🌐 Coding5s.com
**Concept:** Group Filtration: Dropping Groups Based on Conditions (filter)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1"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Eliminate underperforming or irrelevant groups from a Pandas dataset by applying custom logical conditions via the filter method on a groupby object.. Goal: Group Filtration: Dropping Groups Based on Conditions (filter)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#63 | Extend | Python - Pandas | 📊 Level: Intermediate
**Topic:** Eliminate underperforming or irrelevant groups from a Pandas dataset by applying custom logical conditions via the filter method on a groupby object.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1" s="53">
        <v>0</v>
      </c>
      <c r="Z71" s="56" t="str">
        <f t="shared" si="12"/>
        <v/>
      </c>
      <c r="AA71" s="56" t="str">
        <f t="shared" si="13"/>
        <v/>
      </c>
      <c r="AB71" s="56" t="str">
        <f t="shared" si="14"/>
        <v/>
      </c>
      <c r="AC71" s="56" t="str">
        <f t="shared" si="15"/>
        <v/>
      </c>
      <c r="AD71" s="56" t="str">
        <f t="shared" si="16"/>
        <v/>
      </c>
      <c r="AE71" s="40"/>
      <c r="AF71" s="40"/>
      <c r="AG71" s="40"/>
      <c r="AH71" s="56" t="str">
        <f t="shared" si="17"/>
        <v/>
      </c>
      <c r="AI71" s="54"/>
      <c r="AJ71" s="54"/>
      <c r="AK71" s="54"/>
      <c r="AL71" s="54"/>
      <c r="AM71" s="54"/>
    </row>
    <row r="72" spans="1:39">
      <c r="A72" s="45" t="str" cm="1">
        <f t="array" ref="A72">IF(H72="PROJECT", CHAR(10) &amp; "- " &amp; _xlfn.TEXTJOIN(CHAR(10) &amp; "- ", TRUE, _xlfn._xlws.FILTER($I$9:$I$1000, ($B$9:$B$1000=B72) * ($H$9:$H$1000="Topic"))), "")</f>
        <v xml:space="preserve">
- Implement the split-apply-combine paradigm using the Pandas groupby method to segregate a DataFrame into distinct, manageable groups based on specific categorical keys.
- Calculate summary statistics across distinct subsets by applying single or multiple aggregation functions to specific columns within a Pandas groupby object.
- Compute a diverse set of statistical metrics for individual columns within Pandas grouped data by passing dictionaries of specific aggregation functions to the agg method.
- Standardize values within groups by utilizing the transform method on a Pandas groupby object to broadcast group-level aggregated metrics back to the original DataFrame shape.
- Eliminate underperforming or irrelevant groups from a Pandas dataset by applying custom logical conditions via the filter method on a groupby object.</v>
      </c>
      <c r="B72" s="45">
        <f t="shared" si="1"/>
        <v>8</v>
      </c>
      <c r="C72" s="95" t="s">
        <v>798</v>
      </c>
      <c r="D72" s="57">
        <v>0</v>
      </c>
      <c r="E72" s="58" t="s">
        <v>779</v>
      </c>
      <c r="F72" s="63">
        <v>64</v>
      </c>
      <c r="G72" s="60" t="s">
        <v>158</v>
      </c>
      <c r="H72" s="64" t="s">
        <v>77</v>
      </c>
      <c r="I72" s="61" t="s">
        <v>905</v>
      </c>
      <c r="J72" s="62" t="s">
        <v>906</v>
      </c>
      <c r="K72" s="129" t="str">
        <f t="shared" si="2"/>
        <v>[TASK] Teach through a practical Python - Pandas project following the micro-learning methodology, acting as a supportive tutor, creating a project about  Build a cohort analysis dashboard that takes user activity logs as input, uses Pandas groupby to segment users and calculate retention metrics via aggregation and transformation, and outputs a structured cohort performance table. | [TOPICS USED] 
- Implement the split-apply-combine paradigm using the Pandas groupby method to segregate a DataFrame into distinct, manageable groups based on specific categorical keys.
- Calculate summary statistics across distinct subsets by applying single or multiple aggregation functions to specific columns within a Pandas groupby object.
- Compute a diverse set of statistical metrics for individual columns within Pandas grouped data by passing dictionaries of specific aggregation functions to the agg method.
- Standardize values within groups by utilizing the transform method on a Pandas groupby object to broadcast group-level aggregated metrics back to the original DataFrame shape.
- Eliminate underperforming or irrelevant groups from a Pandas dataset by applying custom logical conditions via the filter method on a groupby object. | [LEVEL] Intermediate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#64 | Stage 1 | Python - Pandas | 📊 Level: Intermediate | 🌐 Coding5s.com
**Project:** Project 8: Comprehensive Cohort Analysis using GroupBy Operations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72"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cohort analysis dashboard that takes user activity logs as input, uses Pandas groupby to segment users and calculate retention metrics via aggregation and transformation, and outputs a structured cohort performance table.. Topics applied in this project: 
- Implement the split-apply-combine paradigm using the Pandas groupby method to segregate a DataFrame into distinct, manageable groups based on specific categorical keys.
- Calculate summary statistics across distinct subsets by applying single or multiple aggregation functions to specific columns within a Pandas groupby object.
- Compute a diverse set of statistical metrics for individual columns within Pandas grouped data by passing dictionaries of specific aggregation functions to the agg method.
- Standardize values within groups by utilizing the transform method on a Pandas groupby object to broadcast group-level aggregated metrics back to the original DataFrame shape.
- Eliminate underperforming or irrelevant groups from a Pandas dataset by applying custom logical conditions via the filter method on a groupby object.. Project objective: Project 8: Comprehensive Cohort Analysis using GroupBy Operations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#64 | Practice | Python - Pandas | 📊 Level: Intermediate
**Project:** Build a cohort analysis dashboard that takes user activity logs as input, uses Pandas groupby to segment users and calculate retention metrics via aggregation and transformation, and outputs a structured cohort performance table.
---
 | [FOOTER RULE - STRICT] End your response with: '--- ⚡ *Coding5s Mentor System — Eliminating Epistemic Debt*' | </v>
      </c>
      <c r="M72" s="52">
        <v>0</v>
      </c>
      <c r="N72" s="102" t="str">
        <f t="shared" si="4"/>
        <v>[ROLE] Careless Python Developer | [TASK] Generate debugging project in Python | [PROJECT] Build a cohort analysis dashboard that takes user activity logs as input, uses Pandas groupby to segment users and calculate retention metrics via aggregation and transformation, and outputs a structured cohort performance table. | [TOPICS USED] 
- Implement the split-apply-combine paradigm using the Pandas groupby method to segregate a DataFrame into distinct, manageable groups based on specific categorical keys.
- Calculate summary statistics across distinct subsets by applying single or multiple aggregation functions to specific columns within a Pandas groupby object.
- Compute a diverse set of statistical metrics for individual columns within Pandas grouped data by passing dictionaries of specific aggregation functions to the agg method.
- Standardize values within groups by utilizing the transform method on a Pandas groupby object to broadcast group-level aggregated metrics back to the original DataFrame shape.
- Eliminate underperforming or irrelevant groups from a Pandas dataset by applying custom logical conditions via the filter method on a groupby object. | [LEVEL] Intermediate | [OUTPUT] Only header, dataset summary or statement (if any), email intro, objective, expected output, broken code, and footer | [HEADER RULE - STRICT] You MUST start your entire response EXACTLY with this markdown block (do not print anything before it):
### 🚀 Project #64 | Stage 2 | Python - Pandas | 📊 Level: Intermediate | 🌐 Coding5s.com
Project: Project 8: Comprehensive Cohort Analysis using GroupBy Operations
---
 | [LIBRARY BEING LEARNED] Pandas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72"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cohort analysis dashboard that takes user activity logs as input, uses Pandas groupby to segment users and calculate retention metrics via aggregation and transformation, and outputs a structured cohort performance table.. Topics involved: 
- Implement the split-apply-combine paradigm using the Pandas groupby method to segregate a DataFrame into distinct, manageable groups based on specific categorical keys.
- Calculate summary statistics across distinct subsets by applying single or multiple aggregation functions to specific columns within a Pandas groupby object.
- Compute a diverse set of statistical metrics for individual columns within Pandas grouped data by passing dictionaries of specific aggregation functions to the agg method.
- Standardize values within groups by utilizing the transform method on a Pandas groupby object to broadcast group-level aggregated metrics back to the original DataFrame shape.
- Eliminate underperforming or irrelevant groups from a Pandas dataset by applying custom logical conditions via the filter method on a groupby object.. Project objective: Project 8: Comprehensive Cohort Analysis using GroupBy Operations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#64 | Debug | Python - Pandas | 📊 Level: Intermediate
**Project:** Build a cohort analysis dashboard that takes user activity logs as input, uses Pandas groupby to segment users and calculate retention metrics via aggregation and transformation, and outputs a structured cohort performance table.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2" s="52">
        <v>0</v>
      </c>
      <c r="Q72" s="102" t="str">
        <f t="shared" si="6"/>
        <v>[ROLE] Tech Lead | [TASK] Assign incomplete project script | [PROJECT] Build a cohort analysis dashboard that takes user activity logs as input, uses Pandas groupby to segment users and calculate retention metrics via aggregation and transformation, and outputs a structured cohort performance table. | [TOPICS USED] 
- Implement the split-apply-combine paradigm using the Pandas groupby method to segregate a DataFrame into distinct, manageable groups based on specific categorical keys.
- Calculate summary statistics across distinct subsets by applying single or multiple aggregation functions to specific columns within a Pandas groupby object.
- Compute a diverse set of statistical metrics for individual columns within Pandas grouped data by passing dictionaries of specific aggregation functions to the agg method.
- Standardize values within groups by utilizing the transform method on a Pandas groupby object to broadcast group-level aggregated metrics back to the original DataFrame shape.
- Eliminate underperforming or irrelevant groups from a Pandas dataset by applying custom logical conditions via the filter method on a groupby object. | [LEVEL] Intermediate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#64 | Stage 3 | Python - Pandas | 📊 Level: Intermediate | 🌐 Coding5s.com
**Project:** Project 8: Comprehensive Cohort Analysis using GroupBy Operations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72"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cohort analysis dashboard that takes user activity logs as input, uses Pandas groupby to segment users and calculate retention metrics via aggregation and transformation, and outputs a structured cohort performance table.. Topics involved: 
- Implement the split-apply-combine paradigm using the Pandas groupby method to segregate a DataFrame into distinct, manageable groups based on specific categorical keys.
- Calculate summary statistics across distinct subsets by applying single or multiple aggregation functions to specific columns within a Pandas groupby object.
- Compute a diverse set of statistical metrics for individual columns within Pandas grouped data by passing dictionaries of specific aggregation functions to the agg method.
- Standardize values within groups by utilizing the transform method on a Pandas groupby object to broadcast group-level aggregated metrics back to the original DataFrame shape.
- Eliminate underperforming or irrelevant groups from a Pandas dataset by applying custom logical conditions via the filter method on a groupby object.. Project objective: Project 8: Comprehensive Cohort Analysis using GroupBy Operations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#64 | Complete | Python - Pandas | 📊 Level: Intermediate
**Project:** Build a cohort analysis dashboard that takes user activity logs as input, uses Pandas groupby to segment users and calculate retention metrics via aggregation and transformation, and outputs a structured cohort performance table.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2" s="52">
        <v>0</v>
      </c>
      <c r="T72" s="102" t="str">
        <f t="shared" si="8"/>
        <v>[ROLE] Tech Lead | [TASK] Provide a messy but functional project for refactoring | [PROJECT] Build a cohort analysis dashboard that takes user activity logs as input, uses Pandas groupby to segment users and calculate retention metrics via aggregation and transformation, and outputs a structured cohort performance table. | [TOPICS USED] 
- Implement the split-apply-combine paradigm using the Pandas groupby method to segregate a DataFrame into distinct, manageable groups based on specific categorical keys.
- Calculate summary statistics across distinct subsets by applying single or multiple aggregation functions to specific columns within a Pandas groupby object.
- Compute a diverse set of statistical metrics for individual columns within Pandas grouped data by passing dictionaries of specific aggregation functions to the agg method.
- Standardize values within groups by utilizing the transform method on a Pandas groupby object to broadcast group-level aggregated metrics back to the original DataFrame shape.
- Eliminate underperforming or irrelevant groups from a Pandas dataset by applying custom logical conditions via the filter method on a groupby object. | [LEVEL] Intermediate | [PERSONA RULE] Act as a Tech Lead. A junior wrote this working but messy code. Tone: professional but exhausted | [HEADER RULE - STRICT] You MUST start your entire response EXACTLY with this markdown block (do not print anything before it):
### 🚀 Project #64 | Stage 4 | Python - Pandas | 📊 Level: Intermediate | 🌐 Coding5s.com
**Project:** Project 8: Comprehensive Cohort Analysis using GroupBy Operations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72"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cohort analysis dashboard that takes user activity logs as input, uses Pandas groupby to segment users and calculate retention metrics via aggregation and transformation, and outputs a structured cohort performance table.. Topics involved: 
- Implement the split-apply-combine paradigm using the Pandas groupby method to segregate a DataFrame into distinct, manageable groups based on specific categorical keys.
- Calculate summary statistics across distinct subsets by applying single or multiple aggregation functions to specific columns within a Pandas groupby object.
- Compute a diverse set of statistical metrics for individual columns within Pandas grouped data by passing dictionaries of specific aggregation functions to the agg method.
- Standardize values within groups by utilizing the transform method on a Pandas groupby object to broadcast group-level aggregated metrics back to the original DataFrame shape.
- Eliminate underperforming or irrelevant groups from a Pandas dataset by applying custom logical conditions via the filter method on a groupby object.. Project objective: Project 8: Comprehensive Cohort Analysis using GroupBy Operations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#64 | Refactor | Python - Pandas | 📊 Level: Intermediate
**Project:** Build a cohort analysis dashboard that takes user activity logs as input, uses Pandas groupby to segment users and calculate retention metrics via aggregation and transformation, and outputs a structured cohort performance table.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2" s="52">
        <v>0</v>
      </c>
      <c r="W72" s="87" t="str">
        <f t="shared" si="10"/>
        <v>[ROLE] Tech Product Manager assigning a Python Jira Ticket | [TASK] Provide a guided project implementation with full solution | [PROJECT] Build a cohort analysis dashboard that takes user activity logs as input, uses Pandas groupby to segment users and calculate retention metrics via aggregation and transformation, and outputs a structured cohort performance table. | [TOPICS USED] 
- Implement the split-apply-combine paradigm using the Pandas groupby method to segregate a DataFrame into distinct, manageable groups based on specific categorical keys.
- Calculate summary statistics across distinct subsets by applying single or multiple aggregation functions to specific columns within a Pandas groupby object.
- Compute a diverse set of statistical metrics for individual columns within Pandas grouped data by passing dictionaries of specific aggregation functions to the agg method.
- Standardize values within groups by utilizing the transform method on a Pandas groupby object to broadcast group-level aggregated metrics back to the original DataFrame shape.
- Eliminate underperforming or irrelevant groups from a Pandas dataset by applying custom logical conditions via the filter method on a groupby object. | [LEVEL] Intermediate | [PERSONA RULE] Act as a professional Tech Product Manager defining a project ticket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#64 | Stage 5 | Python - Pandas | 📊 Level: Intermediate | 🌐 Coding5s.com
**Project:** Project 8: Comprehensive Cohort Analysis using GroupBy Operations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72"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cohort analysis dashboard that takes user activity logs as input, uses Pandas groupby to segment users and calculate retention metrics via aggregation and transformation, and outputs a structured cohort performance table.. Topics integrated: 
- Implement the split-apply-combine paradigm using the Pandas groupby method to segregate a DataFrame into distinct, manageable groups based on specific categorical keys.
- Calculate summary statistics across distinct subsets by applying single or multiple aggregation functions to specific columns within a Pandas groupby object.
- Compute a diverse set of statistical metrics for individual columns within Pandas grouped data by passing dictionaries of specific aggregation functions to the agg method.
- Standardize values within groups by utilizing the transform method on a Pandas groupby object to broadcast group-level aggregated metrics back to the original DataFrame shape.
- Eliminate underperforming or irrelevant groups from a Pandas dataset by applying custom logical conditions via the filter method on a groupby object.. Business Goal: Project 8: Comprehensive Cohort Analysis using GroupBy Operations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#64 | Extend | Python - Pandas | 📊 Level: Intermediate
**Project:** Build a cohort analysis dashboard that takes user activity logs as input, uses Pandas groupby to segment users and calculate retention metrics via aggregation and transformation, and outputs a structured cohort performance table.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2" s="52">
        <v>0</v>
      </c>
      <c r="Z72" s="56" t="str">
        <f t="shared" si="12"/>
        <v>[TASK] Teach through a practical Python - Pandas project following the micro-learning methodology, acting as a supportive tutor, creating a project about  Build a cohort analysis dashboard that takes user activity logs as input, uses Pandas groupby to segment users and calculate retention metrics via aggregation and transformation, and outputs a structured cohort performance table. | [TOPICS USED] 
- Implement the split-apply-combine paradigm using the Pandas groupby method to segregate a DataFrame into distinct, manageable groups based on specific categorical keys.
- Calculate summary statistics across distinct subsets by applying single or multiple aggregation functions to specific columns within a Pandas groupby object.
- Compute a diverse set of statistical metrics for individual columns within Pandas grouped data by passing dictionaries of specific aggregation functions to the agg method.
- Standardize values within groups by utilizing the transform method on a Pandas groupby object to broadcast group-level aggregated metrics back to the original DataFrame shape.
- Eliminate underperforming or irrelevant groups from a Pandas dataset by applying custom logical conditions via the filter method on a groupby object. | [LEVEL] Intermediate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#64 | Stage 1 | Python - Pandas | 📊 Level: Intermediate | 🌐 Coding5s.com
**Project:** Project 8: Comprehensive Cohort Analysis using GroupBy Operations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72" s="56" t="str">
        <f t="shared" si="13"/>
        <v>[ROLE] Careless Python Developer | [TASK] Generate debugging project in Python | [PROJECT] Build a cohort analysis dashboard that takes user activity logs as input, uses Pandas groupby to segment users and calculate retention metrics via aggregation and transformation, and outputs a structured cohort performance table. | [TOPICS USED] 
- Implement the split-apply-combine paradigm using the Pandas groupby method to segregate a DataFrame into distinct, manageable groups based on specific categorical keys.
- Calculate summary statistics across distinct subsets by applying single or multiple aggregation functions to specific columns within a Pandas groupby object.
- Compute a diverse set of statistical metrics for individual columns within Pandas grouped data by passing dictionaries of specific aggregation functions to the agg method.
- Standardize values within groups by utilizing the transform method on a Pandas groupby object to broadcast group-level aggregated metrics back to the original DataFrame shape.
- Eliminate underperforming or irrelevant groups from a Pandas dataset by applying custom logical conditions via the filter method on a groupby object. | [LEVEL] Intermediate | [OUTPUT] Only header, dataset summary or statement (if any), email intro, objective, expected output, broken code, and footer | [HEADER RULE - STRICT] You MUST start your entire response EXACTLY with this markdown block (do not print anything before it):
### 🚀 Project #64 | Stage 2 | Python - Pandas | 📊 Level: Intermediate | 🌐 Coding5s.com
Project: Project 8: Comprehensive Cohort Analysis using GroupBy Operations
---
 | [LIBRARY BEING LEARNED] Pandas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72" s="56" t="str">
        <f t="shared" si="14"/>
        <v>[ROLE] Tech Lead | [TASK] Assign incomplete project script | [PROJECT] Build a cohort analysis dashboard that takes user activity logs as input, uses Pandas groupby to segment users and calculate retention metrics via aggregation and transformation, and outputs a structured cohort performance table. | [TOPICS USED] 
- Implement the split-apply-combine paradigm using the Pandas groupby method to segregate a DataFrame into distinct, manageable groups based on specific categorical keys.
- Calculate summary statistics across distinct subsets by applying single or multiple aggregation functions to specific columns within a Pandas groupby object.
- Compute a diverse set of statistical metrics for individual columns within Pandas grouped data by passing dictionaries of specific aggregation functions to the agg method.
- Standardize values within groups by utilizing the transform method on a Pandas groupby object to broadcast group-level aggregated metrics back to the original DataFrame shape.
- Eliminate underperforming or irrelevant groups from a Pandas dataset by applying custom logical conditions via the filter method on a groupby object. | [LEVEL] Intermediate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#64 | Stage 3 | Python - Pandas | 📊 Level: Intermediate | 🌐 Coding5s.com
**Project:** Project 8: Comprehensive Cohort Analysis using GroupBy Operations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72" s="56" t="str">
        <f t="shared" si="15"/>
        <v>[ROLE] Tech Lead | [TASK] Provide a messy but functional project for refactoring | [PROJECT] Build a cohort analysis dashboard that takes user activity logs as input, uses Pandas groupby to segment users and calculate retention metrics via aggregation and transformation, and outputs a structured cohort performance table. | [TOPICS USED] 
- Implement the split-apply-combine paradigm using the Pandas groupby method to segregate a DataFrame into distinct, manageable groups based on specific categorical keys.
- Calculate summary statistics across distinct subsets by applying single or multiple aggregation functions to specific columns within a Pandas groupby object.
- Compute a diverse set of statistical metrics for individual columns within Pandas grouped data by passing dictionaries of specific aggregation functions to the agg method.
- Standardize values within groups by utilizing the transform method on a Pandas groupby object to broadcast group-level aggregated metrics back to the original DataFrame shape.
- Eliminate underperforming or irrelevant groups from a Pandas dataset by applying custom logical conditions via the filter method on a groupby object. | [LEVEL] Intermediate | [PERSONA RULE] Act as a Tech Lead. A junior wrote this working but messy code. Tone: professional but exhausted | [HEADER RULE - STRICT] You MUST start your entire response EXACTLY with this markdown block (do not print anything before it):
### 🚀 Project #64 | Stage 4 | Python - Pandas | 📊 Level: Intermediate | 🌐 Coding5s.com
**Project:** Project 8: Comprehensive Cohort Analysis using GroupBy Operations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72" s="56" t="str">
        <f t="shared" si="16"/>
        <v>[ROLE] Tech Product Manager assigning a Python Jira Ticket | [TASK] Provide a guided project implementation with full solution | [PROJECT] Build a cohort analysis dashboard that takes user activity logs as input, uses Pandas groupby to segment users and calculate retention metrics via aggregation and transformation, and outputs a structured cohort performance table. | [TOPICS USED] 
- Implement the split-apply-combine paradigm using the Pandas groupby method to segregate a DataFrame into distinct, manageable groups based on specific categorical keys.
- Calculate summary statistics across distinct subsets by applying single or multiple aggregation functions to specific columns within a Pandas groupby object.
- Compute a diverse set of statistical metrics for individual columns within Pandas grouped data by passing dictionaries of specific aggregation functions to the agg method.
- Standardize values within groups by utilizing the transform method on a Pandas groupby object to broadcast group-level aggregated metrics back to the original DataFrame shape.
- Eliminate underperforming or irrelevant groups from a Pandas dataset by applying custom logical conditions via the filter method on a groupby object. | [LEVEL] Intermediate | [PERSONA RULE] Act as a professional Tech Product Manager defining a project ticket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#64 | Stage 5 | Python - Pandas | 📊 Level: Intermediate | 🌐 Coding5s.com
**Project:** Project 8: Comprehensive Cohort Analysis using GroupBy Operations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72" s="40"/>
      <c r="AF72" s="40"/>
      <c r="AG72" s="40"/>
      <c r="AH72" s="56" t="str">
        <f t="shared" si="17"/>
        <v/>
      </c>
      <c r="AI72" s="54"/>
      <c r="AJ72" s="54"/>
      <c r="AK72" s="54"/>
      <c r="AL72" s="54"/>
      <c r="AM72" s="54"/>
    </row>
    <row r="73" spans="1:39">
      <c r="A73" s="45" t="str" cm="1">
        <f t="array" ref="A73">IF(H73="PROJECT", CHAR(10) &amp; "- " &amp; _xlfn.TEXTJOIN(CHAR(10) &amp; "- ", TRUE, _xlfn._xlws.FILTER($I$9:$I$1000, ($B$9:$B$1000=B73) * ($H$9:$H$1000="Topic"))), "")</f>
        <v/>
      </c>
      <c r="B73" s="45">
        <f t="shared" si="1"/>
        <v>9</v>
      </c>
      <c r="C73" s="95">
        <v>12</v>
      </c>
      <c r="D73" s="46">
        <v>4</v>
      </c>
      <c r="E73" s="58" t="s">
        <v>46</v>
      </c>
      <c r="F73" s="67">
        <v>65</v>
      </c>
      <c r="G73" s="53" t="s">
        <v>158</v>
      </c>
      <c r="H73" s="49" t="s">
        <v>48</v>
      </c>
      <c r="I73" s="50" t="s">
        <v>907</v>
      </c>
      <c r="J73" s="51" t="s">
        <v>908</v>
      </c>
      <c r="K73" s="129" t="str">
        <f t="shared" si="2"/>
        <v xml:space="preserve">[ROLE] Friendly tutor specializing in Python | [TOPIC] Generate frequency distributions and multi-variable contingency tables to analyze the relationship between categorical variables using the Pandas pd.crosstab function. | [LEVEL] Intermediate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#65 | Stage 1 📖 Practice | Python - Pandas | 📊 Level: Intermediate | 🌐 Coding5s.com
**Concept:** Cross-Tabulation: Frequency Tables (crosstab)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3"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Generate frequency distributions and multi-variable contingency tables to analyze the relationship between categorical variables using the Pandas pd.crosstab function.. Topic details: Cross-Tabulation: Frequency Tables (crosstab)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#65 | Practice | Python - Pandas | 📊 Level: Intermediate
**Topic:** Generate frequency distributions and multi-variable contingency tables to analyze the relationship between categorical variables using the Pandas pd.crosstab function.
---
 | [FOOTER RULE - STRICT] End your response with: '--- ⚡ *Coding5s Mentor System — Eliminating Epistemic Debt*' | </v>
      </c>
      <c r="M73" s="53">
        <v>0</v>
      </c>
      <c r="N73" s="102" t="str">
        <f t="shared" si="4"/>
        <v>[ROLE] Careless Python Developer | [TASK] Generate debugging challenges in Python | | [TOPIC] Generate frequency distributions and multi-variable contingency tables to analyze the relationship between categorical variables using the Pandas pd.crosstab function. | | [LEVEL] Intermediate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#65 | Stage 2 🐛 Debug | Python - Pandas | 📊 Level: Intermediate | 🌐 Coding5s.com
Concept: Cross-Tabulation: Frequency Tables (crosstab)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3"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Generate frequency distributions and multi-variable contingency tables to analyze the relationship between categorical variables using the Pandas pd.crosstab function.. Topic details: Cross-Tabulation: Frequency Tables (crosstab)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#65 | Debug | Python - Pandas | 📊 Level: Intermediate
**Topic:** Generate frequency distributions and multi-variable contingency tables to analyze the relationship between categorical variables using the Pandas pd.crosstab function.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3" s="53">
        <v>0</v>
      </c>
      <c r="Q73" s="102" t="str">
        <f t="shared" si="6"/>
        <v>[ROLE] Tech Lead | [TASK] Assign incomplete Python script challenges | [TOPIC] Generate frequency distributions and multi-variable contingency tables to analyze the relationship between categorical variables using the Pandas pd.crosstab function. | [LEVEL] Intermediate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#65 | Stage 3 🧩 Complete | Python - Pandas | 📊 Level: Intermediate | 🌐 Coding5s.com
**Concept:** Cross-Tabulation: Frequency Tables (crosstab)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Generate frequency distributions and multi-variable contingency tables to analyze the relationship between categorical variables using the Pandas pd.crosstab function..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3"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Generate frequency distributions and multi-variable contingency tables to analyze the relationship between categorical variables using the Pandas pd.crosstab function.. Topic details: Cross-Tabulation: Frequency Tables (crosstab)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#65 | Complete | Python - Pandas | 📊 Level: Intermediate
**Topic:** Generate frequency distributions and multi-variable contingency tables to analyze the relationship between categorical variables using the Pandas pd.crosstab function.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3" s="53">
        <v>0</v>
      </c>
      <c r="T73" s="102" t="str">
        <f t="shared" si="8"/>
        <v>[ROLE] Tech Lead | [TASK] Provide intentionally messy but functional code for learning debugging and improvement | [TOPIC] Generate frequency distributions and multi-variable contingency tables to analyze the relationship between categorical variables using the Pandas pd.crosstab function.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#65 | Stage 4 🧹 Refactor | Python - Pandas | 📊 Level: Intermediate | 🌐 Coding5s.com
**Concept:** Cross-Tabulation: Frequency Tables (crosstab)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3"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Generate frequency distributions and multi-variable contingency tables to analyze the relationship between categorical variables using the Pandas pd.crosstab function.. Topic details: Cross-Tabulation: Frequency Tables (crosstab)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#65 | Refactor | Python - Pandas | 📊 Level: Intermediate
**Topic:** Generate frequency distributions and multi-variable contingency tables to analyze the relationship between categorical variables using the Pandas pd.crosstab function.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3" s="53">
        <v>0</v>
      </c>
      <c r="W73" s="87" t="str">
        <f t="shared" si="10"/>
        <v>[ROLE] Tech Product Manager assigning a Python Jira Ticket | [TASK] Provide a guided implementation exercise with full solution for learning purposes | [TOPIC] Generate frequency distributions and multi-variable contingency tables to analyze the relationship between categorical variables using the Pandas pd.crosstab function.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#65 | Stage 5 | Python - Pandas | 📊 Level: Intermediate | 🌐 Coding5s.com
**Concept:** Cross-Tabulation: Frequency Tables (crosstab)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3"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Generate frequency distributions and multi-variable contingency tables to analyze the relationship between categorical variables using the Pandas pd.crosstab function.. Goal: Cross-Tabulation: Frequency Tables (crosstab)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#65 | Extend | Python - Pandas | 📊 Level: Intermediate
**Topic:** Generate frequency distributions and multi-variable contingency tables to analyze the relationship between categorical variables using the Pandas pd.crosstab function.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3" s="53">
        <v>0</v>
      </c>
      <c r="Z73" s="56" t="str">
        <f t="shared" si="12"/>
        <v/>
      </c>
      <c r="AA73" s="56" t="str">
        <f t="shared" si="13"/>
        <v/>
      </c>
      <c r="AB73" s="56" t="str">
        <f t="shared" si="14"/>
        <v/>
      </c>
      <c r="AC73" s="56" t="str">
        <f t="shared" si="15"/>
        <v/>
      </c>
      <c r="AD73" s="56" t="str">
        <f t="shared" si="16"/>
        <v/>
      </c>
      <c r="AE73" s="40"/>
      <c r="AF73" s="40"/>
      <c r="AG73" s="40"/>
      <c r="AH73" s="56" t="str">
        <f t="shared" ref="AH73:AH104" si="18">IF(AE73=$B$6,AG73,"")</f>
        <v/>
      </c>
      <c r="AI73" s="54"/>
      <c r="AJ73" s="54"/>
      <c r="AK73" s="54"/>
      <c r="AL73" s="54"/>
      <c r="AM73" s="54"/>
    </row>
    <row r="74" spans="1:39">
      <c r="A74" s="45" t="str" cm="1">
        <f t="array" ref="A74">IF(H74="PROJECT", CHAR(10) &amp; "- " &amp; _xlfn.TEXTJOIN(CHAR(10) &amp; "- ", TRUE, _xlfn._xlws.FILTER($I$9:$I$1000, ($B$9:$B$1000=B74) * ($H$9:$H$1000="Topic"))), "")</f>
        <v/>
      </c>
      <c r="B74" s="45">
        <f t="shared" ref="B74:B137" si="19">IF(H74="","",IF(AND(H74="Topic",H73="PROJECT"),B73+1,IF(H74="PROJECT",B73,IF(AND(H74="Topic",H73="Topic"),B73,B73+1))))</f>
        <v>9</v>
      </c>
      <c r="C74" s="95">
        <v>12</v>
      </c>
      <c r="D74" s="57">
        <v>5</v>
      </c>
      <c r="E74" s="58" t="s">
        <v>46</v>
      </c>
      <c r="F74" s="54">
        <v>66</v>
      </c>
      <c r="G74" s="52" t="s">
        <v>158</v>
      </c>
      <c r="H74" s="52" t="s">
        <v>48</v>
      </c>
      <c r="I74" s="61" t="s">
        <v>909</v>
      </c>
      <c r="J74" s="62" t="s">
        <v>910</v>
      </c>
      <c r="K74" s="129" t="str">
        <f t="shared" ref="K74:K137" si="20">IF(H74="Topic",
"[ROLE] Friendly tutor specializing in " &amp; $I$2 &amp; " | " &amp;
"[TOPIC] " &amp; I74 &amp; " | " &amp;
"[LEVEL] " &amp; G74 &amp; " | " &amp;
"[COUNT] " &amp; D74 &amp; " examples | " &amp;
"[LIBRARY BEING LEARNED] " &amp; $I$3 &amp; " | " &amp;
"[ECOSYSTEM ORIENTATION RULE] If a module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$C74 &amp; " lines of EXECUTABLE code (STRICT: Do NOT count comments or blank lines). - NEVER exceed this limit. | " &amp;
"[FUNCTION RULE] Rule: " &amp; IF(G74="Beginner","Focus strictly on flat linear scripts, variables, print statements, and primitive data types. DO NOT use custom def functions.", IF(G74="Intermediate", "STRICT REQUIREMENT: Integrate custom 'def' function definitions, return values, and positional/keyword arguments in EVERY example.", "Advanced functional composition, closures, decorators, generator expressions, and async coroutines.")) &amp; " | " &amp;
_xlfn._LONGTEXT("[CODE_CONSTRAINTS_RULE]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 &amp;
"[I_O_PARADIGM] Use Basic primitive types (int, float, str, bool) or simple lists/dictionaries. and gracefully handle print() statements with comma-separated values to display outputs clearly. when applicable. | " &amp;
"[INLINE_PACKAGE_MANAGER] If using external packages, use Native built-in functions, basic operators, and standard core execution models. at the top of the code block. Assume no project configuration file exists. | " &amp;
_xlfn._LONGTEXT("[CONCEPT_ISOLATION_RULE]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F74 &amp; " | Stage 1 📖 Practice | " &amp; IF($I$3="", $I$2, $I$2&amp; " - " &amp;$I$3) &amp; " | 📊 Level: " &amp; G74 &amp; " | 🌐 Coding5s.com" &amp; CHAR(10) &amp; "**Concept:** " &amp; J74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D74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IF(AJ74&lt;&gt;"", AJ74,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IF(H74="PROJECT", Z74, ""))</f>
        <v xml:space="preserve">[ROLE] Friendly tutor specializing in Python | [TOPIC] Summarize multi-dimensional data dynamically by utilizing the Pandas pivot_table method to create complex, spreadsheet-style aggregated reports. | [LEVEL] Intermediate | [COUNT] 5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#66 | Stage 1 📖 Practice | Python - Pandas | 📊 Level: Intermediate | 🌐 Coding5s.com
**Concept:** Pivot Tables: Multi-dimensional Aggregation (pivot_table)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4" s="103" t="str">
        <f t="shared" ref="L74:L137" si="21">IF(OR(H74="Topic", UPPER(H74)="PROJECT"),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IF(UPPER(H74)="PROJECT", "building a PROJECT: " &amp; I74 &amp; ". Topics applied in this project: " &amp; A74 &amp; ". Project objective: " &amp; J74, "learning: " &amp; I74 &amp; ". Topic details: " &amp; J74) &amp; " | " &amp;
"[LIBRARY BEING LEARNED] " &amp; $I$3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IF(G74="Beginner", "Evaluate based on basic print statements, data structures, and conditional logic. Do NOT expect decorators, generators, or functions unless explicitly demanded.", IF(G74="Intermediate", "Expect clean functional composition, closures, decorators, generator expressions, and type hints. Enforce zero OOP classes and zero class definitions.", "Expect complete modular scripts with asyncio event loops, subprocess I/O, custom context managers, and structural pattern matching using match/case.")) &amp; " | " &amp;
_xlfn._LONGTEXT("[CODE_QUALITY_POLICIES]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&amp; IF(AJ74&lt;&gt;"", "[MENTOR CONTEXT ALERT] Be aware of the following infrastructure limitation for this exercise: " &amp; AJ74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IF(UPPER(H74)="PROJECT",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IF(UPPER(H74)="PROJECT",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IF(UPPER(H74)="PROJECT", "Project #", "Topic #") &amp; F74 &amp; " | Practice | " &amp; IF($I$3="", $I$2, $I$2&amp; " - " &amp;$I$3) &amp; " | 📊 Level: " &amp; G74 &amp; CHAR(10) &amp; "**" &amp; IF(UPPER(H74)="PROJECT", "Project", "Topic") &amp; ":** " &amp; I74 &amp; CHAR(10) &amp; "---" &amp; CHAR(10) &amp; " | " &amp;
"[FOOTER RULE - STRICT] End your response with: '--- ⚡ *Coding5s Mentor System — Eliminating Epistemic Debt*' | ","")</f>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Summarize multi-dimensional data dynamically by utilizing the Pandas pivot_table method to create complex, spreadsheet-style aggregated reports.. Topic details: Pivot Tables: Multi-dimensional Aggregation (pivot_table)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#66 | Practice | Python - Pandas | 📊 Level: Intermediate
**Topic:** Summarize multi-dimensional data dynamically by utilizing the Pandas pivot_table method to create complex, spreadsheet-style aggregated reports.
---
 | [FOOTER RULE - STRICT] End your response with: '--- ⚡ *Coding5s Mentor System — Eliminating Epistemic Debt*' | </v>
      </c>
      <c r="M74" s="52">
        <v>0</v>
      </c>
      <c r="N74" s="102" t="str">
        <f t="shared" ref="N74:N137" si="22">IF(H74="Topic",
"[ROLE] Careless " &amp; $I$2 &amp; " Developer | " &amp;
"[TASK] Generate debugging challenges in " &amp; $I$2 &amp; " | | " &amp;
"[TOPIC] " &amp; I74 &amp; " | | " &amp;
"[LEVEL] " &amp; G74 &amp; " | | " &amp;
"[COUNT] " &amp; D74 &amp; " challenges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"[HEADER RULE - STRICT] You MUST start your entire response EXACTLY with this markdown block (do not print anything before it):" &amp; CHAR(10) &amp; "### 🔹 Topic #" &amp; F74 &amp; " | Stage 2 🐛 Debug | " &amp; IF($I$3="", $I$2, $I$2&amp; " - " &amp;$I$3) &amp; " | 📊 Level: " &amp; G74 &amp; " | 🌐 Coding5s.com" &amp; CHAR(10) &amp; "Concept: " &amp; J74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 &amp;
"[TESTING_FRAMEWORK_RULE] Validation using print() statements or native assert statements. Avoid defining OOP TestClasses or complex test suites. | " &amp;
"[DEPENDENCY_MANAGEMENT_RULE] Standard Python runtime context. If external packages are needed, specify them strictly in support files or inline pip comments. | " &amp;
"[CODE CONSTRAINTS] Each challenge MUST include: internal data OR dataset usage, at least 1 print statement, at least 1 loop (when applicable), EXACTLY 1 function, and EXACTLY 1 function call. - " &amp; IF(G74="Beginner", "5–15", IF(G74="Intermediate", "10–25", "15–35")) &amp; " lines of EXECUTABLE broken Python code per challenge (STRICT: Do NOT count blank lines). NO classes and NO global executable code EXCEPT the single function call. | All challenges MUST have similar complexity, length, and functional scope.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D74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IF(H74="PROJECT", AA74, ""))</f>
        <v>[ROLE] Careless Python Developer | [TASK] Generate debugging challenges in Python | | [TOPIC] Summarize multi-dimensional data dynamically by utilizing the Pandas pivot_table method to create complex, spreadsheet-style aggregated reports. | | [LEVEL] Intermediate |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#66 | Stage 2 🐛 Debug | Python - Pandas | 📊 Level: Intermediate | 🌐 Coding5s.com
Concept: Pivot Tables: Multi-dimensional Aggregation (pivot_table)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4" s="103" t="str">
        <f t="shared" ref="O74:O137" si="23">IF(OR(H74="Topic", UPPER(H74)="PROJECT"),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IF(UPPER(H74)="PROJECT", "PROJECT: " &amp; I74 &amp; ". Topics involved: " &amp; A74 &amp; ". Project objective: " &amp; J74, "TOPIC: " &amp; I74 &amp; ". Topic details: " &amp; J74)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IF(UPPER(H74)="PROJECT", "Project #", "Topic #") &amp; F74 &amp; " | Debug | " &amp; IF($I$3="", $I$2, $I$2&amp; " - " &amp;$I$3) &amp; " | 📊 Level: " &amp; G74 &amp; CHAR(10) &amp; "**" &amp; IF(UPPER(H74)="PROJECT", "Project", "Topic") &amp; ":** " &amp; I74 &amp; CHAR(10) &amp; "---" &amp; CHAR(10) &amp; " | " &amp;
_xlfn._LONGTEXT("[CORE_QUALITY_POLICY]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Summarize multi-dimensional data dynamically by utilizing the Pandas pivot_table method to create complex, spreadsheet-style aggregated reports.. Topic details: Pivot Tables: Multi-dimensional Aggregation (pivot_table)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#66 | Debug | Python - Pandas | 📊 Level: Intermediate
**Topic:** Summarize multi-dimensional data dynamically by utilizing the Pandas pivot_table method to create complex, spreadsheet-style aggregated reports.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4" s="52">
        <v>0</v>
      </c>
      <c r="Q74" s="102" t="str">
        <f t="shared" ref="Q74:Q137" si="24">IF(H74="Topic",
"[ROLE] Tech Lead | " &amp;
"[TASK] Assign incomplete " &amp; $I$2 &amp; " script challenges | " &amp;
"[TOPIC] " &amp; I74 &amp; " | " &amp;
"[LEVEL] " &amp; G74 &amp; " | " &amp;
"[COUNT] " &amp; D74 &amp; " challenges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"[HEADER RULE - STRICT] You MUST start your entire response EXACTLY with this markdown block (do not print anything before it):" &amp; CHAR(10) &amp; "### 🔹 Topic #" &amp; F74 &amp; " | Stage 3 🧩 Complete | " &amp; IF($I$3="", $I$2, $I$2&amp; " - " &amp;$I$3) &amp; " | 📊 Level: " &amp; G74 &amp; " | 🌐 Coding5s.com" &amp; CHAR(10) &amp; "**Concept:** " &amp; J74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Standard Python built-ins. Strictly ZERO external PyPI packages required for beginner topics. | " &amp;
"[TESTING_FRAMEWORK_PROTOCOL] Simple console output verification via standard print() statements. | " &amp;
"[CHALLENGE_CONSTRAINTS_POLICY] For Beginner level, # TODO MUST be atomic (1-2 simple lines max, e.g., basic variable assignment, primitive print call, or direct comparison). NO complex buffer redirections or string parsing. - " &amp; IF(G74="Beginner","5–15", IF(G74="Intermediate","10–25","15–35")) &amp; " 5–15 lines of EXECUTABLE base code. Code outside # TODO MUST be 100% valid and readable. If no_def flag is present in AJ, use flat linear code without def.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D74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I74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IF(G74="Beginner", "Clear explicit hint (no code) | ", IF(G74="Intermediate",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IF(H74="PROJECT", AB74, ""))</f>
        <v>[ROLE] Tech Lead | [TASK] Assign incomplete Python script challenges | [TOPIC] Summarize multi-dimensional data dynamically by utilizing the Pandas pivot_table method to create complex, spreadsheet-style aggregated reports. | [LEVEL] Intermediate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#66 | Stage 3 🧩 Complete | Python - Pandas | 📊 Level: Intermediate | 🌐 Coding5s.com
**Concept:** Pivot Tables: Multi-dimensional Aggregation (pivot_table)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Summarize multi-dimensional data dynamically by utilizing the Pandas pivot_table method to create complex, spreadsheet-style aggregated reports..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4" s="103" t="str">
        <f t="shared" ref="R74:R137" si="25">IF(OR(H74="Topic", UPPER(H74)="PROJECT"),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IF(UPPER(H74)="PROJECT", "PROJECT: " &amp; I74 &amp; ". Topics involved: " &amp; A74 &amp; ". Project objective: " &amp; J74, "TOPIC: " &amp; I74 &amp; ". Topic details: " &amp; J74)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IF(UPPER(H74)="PROJECT", "Project #", "Topic #") &amp; F74 &amp; " | Complete | " &amp; IF($I$3="", $I$2, $I$2&amp; " - " &amp;$I$3) &amp; " | 📊 Level: " &amp; G74 &amp; CHAR(10) &amp; "**" &amp; IF(UPPER(H74)="PROJECT", "Project", "Topic") &amp; ":** " &amp; I74 &amp; CHAR(10) &amp; "---" &amp; CHAR(10) &amp; " | " &amp;
_xlfn._LONGTEXT("[CORE_QUALITY_POLICY]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Summarize multi-dimensional data dynamically by utilizing the Pandas pivot_table method to create complex, spreadsheet-style aggregated reports.. Topic details: Pivot Tables: Multi-dimensional Aggregation (pivot_table)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#66 | Complete | Python - Pandas | 📊 Level: Intermediate
**Topic:** Summarize multi-dimensional data dynamically by utilizing the Pandas pivot_table method to create complex, spreadsheet-style aggregated reports.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4" s="52">
        <v>0</v>
      </c>
      <c r="T74" s="102" t="str">
        <f t="shared" ref="T74:T137" si="26">IF(H74="Topic",
"[ROLE] Tech Lead | " &amp;
"[TASK] Provide intentionally messy but functional code for learning debugging and improvement | " &amp;
"[TOPIC] " &amp; I74 &amp; " | " &amp;
"[LEVEL] " &amp; G74 &amp; " | " &amp;
"[COUNT] " &amp; D74 &amp; " challenges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F74 &amp; " | Stage 4 🧹 Refactor | " &amp; IF($I$3="", $I$2, $I$2&amp; " - " &amp;$I$3) &amp; " | 📊 Level: " &amp; G74 &amp; " | 🌐 Coding5s.com" &amp; CHAR(10) &amp; "**Concept:** " &amp; J74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D74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IF(G74="Beginner", "5–15", IF(G74="Intermediate",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IF(H74="PROJECT", AC74, ""))</f>
        <v>[ROLE] Tech Lead | [TASK] Provide intentionally messy but functional code for learning debugging and improvement | [TOPIC] Summarize multi-dimensional data dynamically by utilizing the Pandas pivot_table method to create complex, spreadsheet-style aggregated reports. | [LEVEL] Intermediate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#66 | Stage 4 🧹 Refactor | Python - Pandas | 📊 Level: Intermediate | 🌐 Coding5s.com
**Concept:** Pivot Tables: Multi-dimensional Aggregation (pivot_table)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4" s="103" t="str">
        <f t="shared" ref="U74:U137" si="27">IF(OR(H74="Topic", UPPER(H74)="PROJECT"),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IF(UPPER(H74)="PROJECT", "PROJECT: " &amp; I74 &amp; ". Topics involved: " &amp; A74 &amp; ". Project objective: " &amp; J74, "TOPIC: " &amp; I74 &amp; ". Topic details: " &amp; J74)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IF(UPPER(H74)="PROJECT", "Project #", "Topic #") &amp; F74 &amp; " | Refactor | " &amp; IF($I$3="", $I$2, $I$2&amp; " - " &amp;$I$3) &amp; " | 📊 Level: " &amp; G74 &amp; CHAR(10) &amp; "**" &amp; IF(UPPER(H74)="PROJECT", "Project", "Topic") &amp; ":** " &amp; I74 &amp; CHAR(10) &amp; "---" &amp; CHAR(10) &amp; " | " &amp;
_xlfn._LONGTEXT("[PYTHON QUALITY RULE - STRICT] Code MUST adhere strictly to PEP 8 guidelines. Use snake_case for variables/functions, UPPER_CASE for constants, snake_case for files. Avoid global state; emphasize strict type hints, functools, and clean functional architec","tures without OOP classes.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Summarize multi-dimensional data dynamically by utilizing the Pandas pivot_table method to create complex, spreadsheet-style aggregated reports.. Topic details: Pivot Tables: Multi-dimensional Aggregation (pivot_table)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#66 | Refactor | Python - Pandas | 📊 Level: Intermediate
**Topic:** Summarize multi-dimensional data dynamically by utilizing the Pandas pivot_table method to create complex, spreadsheet-style aggregated reports.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4" s="52">
        <v>0</v>
      </c>
      <c r="W74" s="87" t="str">
        <f t="shared" ref="W74:W137" si="28">IF(H74="Topic",
"[ROLE] Tech Product Manager assigning a " &amp; $I$2 &amp; " Jira Ticket | " &amp;
"[TASK] Provide a guided implementation exercise with full solution for learning purposes | " &amp;
"[TOPIC] " &amp; I74 &amp; " | " &amp;
"[LEVEL] " &amp; G74 &amp; "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F74 &amp; " | Stage 5 | " &amp; IF($I$3="", $I$2, $I$2&amp; " - " &amp;$I$3) &amp; " | 📊 Level: " &amp; G74 &amp; " | 🌐 Coding5s.com" &amp; CHAR(10) &amp; "**Concept:** " &amp; J74 &amp; CHAR(10) &amp; "---" &amp; CHAR(10) &amp; " | " &amp;
"[FUNCTIONAL_STRUCTURE_POLICY] Rule: " &amp; IF(G74="Beginner", "Use simple scripts or minimal functions. ", IF(G74="Intermediate",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IF(G74="Beginner", "10–20", IF(G74="Intermediate", "15–30", "25–40")) &amp; " lines of EXECUTABLE code (STRICT) - V1.1 MUST be between " &amp; IF(G74="Beginner", "15–30", IF(G74="Intermediate",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IF(H74="PROJECT", AD74, ""))</f>
        <v>[ROLE] Tech Product Manager assigning a Python Jira Ticket | [TASK] Provide a guided implementation exercise with full solution for learning purposes | [TOPIC] Summarize multi-dimensional data dynamically by utilizing the Pandas pivot_table method to create complex, spreadsheet-style aggregated reports.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#66 | Stage 5 | Python - Pandas | 📊 Level: Intermediate | 🌐 Coding5s.com
**Concept:** Pivot Tables: Multi-dimensional Aggregation (pivot_table)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4" s="103" t="str">
        <f t="shared" ref="X74:X137" si="29">IF(OR(H74="Topic", UPPER(H74)="PROJECT"),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IF(UPPER(H74)="PROJECT", "PROJECT: " &amp; I74 &amp; ". Topics integrated: " &amp; A74 &amp; ". Business Goal: " &amp; J74, "TOPIC: " &amp; I74 &amp; ". Goal: " &amp; J74)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IF(UPPER(H74)="PROJECT", "Project #", "Topic #") &amp; F74 &amp; " | Extend | " &amp; IF($I$3="", $I$2, $I$2&amp; " - " &amp;$I$3) &amp; " | 📊 Level: " &amp; G74 &amp; CHAR(10) &amp; "**" &amp; IF(UPPER(H74)="PROJECT", "Project", "Topic") &amp; ":** " &amp; I74 &amp; CHAR(10) &amp; "---" &amp; CHAR(10) &amp; " | " &amp;
_xlfn._LONGTEXT("[CODE_QUALITY_PROTOCOL]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Summarize multi-dimensional data dynamically by utilizing the Pandas pivot_table method to create complex, spreadsheet-style aggregated reports.. Goal: Pivot Tables: Multi-dimensional Aggregation (pivot_table)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#66 | Extend | Python - Pandas | 📊 Level: Intermediate
**Topic:** Summarize multi-dimensional data dynamically by utilizing the Pandas pivot_table method to create complex, spreadsheet-style aggregated reports.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4" s="52">
        <v>0</v>
      </c>
      <c r="Z74" s="56" t="str">
        <f t="shared" ref="Z74:Z137" si="30">IF(H74&lt;&gt;"PROJECT","",
"[TASK] Teach through a practical " &amp; $I$2 &amp; " - " &amp; $I$3 &amp; " project following the micro-learning methodology, acting as a supportive tutor, creating a project about  " &amp; I74 &amp; " | " &amp;
"[TOPICS USED] " &amp; A74 &amp; " | " &amp;
"[LEVEL] " &amp; G74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using external packages, use Native built-in functions, basic operators, and standard core execution models. at the top of the code block. Assume no project configuration file exists. | " &amp;
"[CODE_CONSTRAINTS_RULE] Standard basic logic validation using native assert statements. | " &amp;
_xlfn._LONGTEXT("[VISUAL_ARCHITECTURE_COMMENTS]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 &amp;
"[DATA ROBUSTNESS RULE] Handle real-world data safely | " &amp;
"[CODE CONSTRAINTS] MUST be between " &amp; IF(G74="Beginner", "25–40", IF(G74="Intermediate",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F74 &amp; " | Stage 1 | " &amp; IF($I$3="", $I$2, $I$2&amp; " - " &amp;$I$3) &amp; " | 📊 Level: " &amp; G74 &amp; " | 🌐 Coding5s.com" &amp; CHAR(10) &amp; "**Project:** " &amp; J74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74" s="56" t="str">
        <f t="shared" ref="AA74:AA137" si="31">IF(H74&lt;&gt;"PROJECT","",
"[ROLE] Careless " &amp; $I$2 &amp; " Developer | " &amp;
"[TASK] Generate debugging project in " &amp; $I$2 &amp; " | " &amp;
"[PROJECT] " &amp; I74 &amp; " | " &amp;
"[TOPICS USED] " &amp; A74 &amp; " | " &amp;
"[LEVEL] " &amp; G74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F74 &amp; " | Stage 2 | " &amp; IF($I$3="", $I$2, $I$2&amp; " - " &amp;$I$3) &amp; " | 📊 Level: " &amp; G74 &amp; " | 🌐 Coding5s.com" &amp; CHAR(10) &amp; "Project: " &amp; J74 &amp; CHAR(10) &amp; "---" &amp; CHAR(10) &amp; " | " &amp;
"[LIBRARY BEING LEARNED] " &amp; $I$3 &amp; " | " &amp;
_xlfn._LONGTEXT("[ECOSYSTEM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AE72 &amp; " | " &amp;
"[LANGUAGE SEED CONTEXT] " &amp; IF($AE$7 = "", "Language Seed Not Necessary", "You MUST strictly follow this seed context to enhance, adapt, and naturalize your tone, vocabulary, and instructional quality in " &amp; $B$6 &amp; ": " &amp; $AE$7) &amp; " | " &amp;
_xlfn._LONGTEXT("[BUG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IF(G74="Beginner", "25–40", IF(G74="Intermediate", "30–60", "40–100")) &amp; " lines of EXECUTABLE code (STRICT: Do NOT count blank lines towards this limit) - Multi-step flow - 2–4 functions ONLY - main() as entry point " &amp; IF(G74&lt;&gt;"Advanced",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74" s="56" t="str">
        <f t="shared" ref="AB74:AB137" si="32">IF(H74&lt;&gt;"PROJECT","",
"[ROLE] Tech Lead | " &amp;
"[TASK] Assign incomplete project script | " &amp;
"[PROJECT] " &amp; I74 &amp; " | " &amp;
"[TOPICS USED] " &amp; A74 &amp; " | " &amp;
"[LEVEL] " &amp; G74 &amp; "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F74 &amp; " | Stage 3 | " &amp; IF($I$3="", $I$2, $I$2&amp; " - " &amp;$I$3) &amp; " | 📊 Level: " &amp; G74 &amp; " | 🌐 Coding5s.com" &amp; CHAR(10) &amp; "**Project:** " &amp; J74 &amp; CHAR(10) &amp; "---" &amp; CHAR(10) &amp; " | " &amp;
"[EXTERNAL_PACKAGE_PROTOCOL] Require standard pip tooling and requirements.txt file for external dependencies when applicable. | " &amp;
"[CHALLENGE_CONSTRAINTS_POLICY] MUST be between 25–40 lines of EXECUTABLE base Python code (STRICT: Do NOT count comments or # TODO blocks). " &amp; IF(G74="Beginner","25–40", IF(G74="Intermediate","30–60","40–100")) &amp; " Multi-step functional script flow. Max 2 functions, NO classes. Lógica de integración ubicada exclusivamente dentro de los bloques # TODO.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74" s="56" t="str">
        <f t="shared" ref="AC74:AC137" si="33">IF(H74&lt;&gt;"PROJECT","",
"[ROLE] Tech Lead | " &amp;
"[TASK] Provide a messy but functional project for refactoring | " &amp;
"[PROJECT] " &amp; I74 &amp; " | " &amp;
"[TOPICS USED] " &amp; A74 &amp; " | " &amp;
"[LEVEL] " &amp; G74 &amp; " | " &amp;
"[PERSONA RULE] Act as a Tech Lead. A junior wrote this working but messy code. Tone: professional but exhausted | " &amp;
"[HEADER RULE - STRICT] You MUST start your entire response EXACTLY with this markdown block (do not print anything before it):" &amp; CHAR(10) &amp; "### 🚀 Project #" &amp; F74 &amp; " | Stage 4 | " &amp; IF($I$3="", $I$2, $I$2&amp; " - " &amp;$I$3) &amp; " | 📊 Level: " &amp; G74 &amp; " | 🌐 Coding5s.com" &amp; CHAR(10) &amp; "**Project:** " &amp; J74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IF(G74="Beginner", "25–40", IF(G74="Intermediate",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74" s="56" t="str">
        <f t="shared" ref="AD74:AD137" si="34">IF(H74&lt;&gt;"PROJECT","",
"[ROLE] Tech Product Manager assigning a " &amp; $I$2 &amp; " Jira Ticket | " &amp;
"[TASK] Provide a guided project implementation with full solution | " &amp;
"[PROJECT] " &amp; I74 &amp; " | " &amp;
"[TOPICS USED] " &amp; A74 &amp; " | " &amp;
"[LEVEL] " &amp; G74 &amp; " | " &amp;
"[PERSONA RULE] Act as a professional Tech Product Manager defining a project ticket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"[HEADER RULE - STRICT] You MUST start your entire response EXACTLY with this markdown block (do not print anything before it):" &amp; CHAR(10) &amp; "### 🚀 Project #" &amp; F74 &amp; " | Stage 5 | " &amp; IF($I$3="", $I$2, $I$2&amp; " - " &amp;$I$3) &amp; " | 📊 Level: " &amp; G74 &amp; " | 🌐 Coding5s.com" &amp; CHAR(10) &amp; "**Project:** " &amp; J74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IF(G74="Beginner", "20–35", IF(G74="Intermediate", "30–50", "45–70")) &amp; " lines of EXECUTABLE code (STRICT) - V1.1 MUST be between " &amp; IF(G74="Beginner", "30–50", IF(G74="Intermediate",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IF(G74="Beginner", "Avoid complex structure. ", IF(G74="Intermediate",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74" s="40"/>
      <c r="AF74" s="40"/>
      <c r="AG74" s="40"/>
      <c r="AH74" s="56" t="str">
        <f t="shared" si="18"/>
        <v/>
      </c>
      <c r="AI74" s="54"/>
      <c r="AJ74" s="54"/>
      <c r="AK74" s="54"/>
      <c r="AL74" s="54"/>
      <c r="AM74" s="54"/>
    </row>
    <row r="75" spans="1:39">
      <c r="A75" s="45" t="str" cm="1">
        <f t="array" ref="A75">IF(H75="PROJECT", CHAR(10) &amp; "- " &amp; _xlfn.TEXTJOIN(CHAR(10) &amp; "- ", TRUE, _xlfn._xlws.FILTER($I$9:$I$1000, ($B$9:$B$1000=B75) * ($H$9:$H$1000="Topic"))), "")</f>
        <v/>
      </c>
      <c r="B75" s="45">
        <f t="shared" si="19"/>
        <v>9</v>
      </c>
      <c r="C75" s="95">
        <v>12</v>
      </c>
      <c r="D75" s="46">
        <v>4</v>
      </c>
      <c r="E75" s="58" t="s">
        <v>46</v>
      </c>
      <c r="F75" s="67">
        <v>67</v>
      </c>
      <c r="G75" s="53" t="s">
        <v>158</v>
      </c>
      <c r="H75" s="53" t="s">
        <v>48</v>
      </c>
      <c r="I75" s="50" t="s">
        <v>911</v>
      </c>
      <c r="J75" s="51" t="s">
        <v>912</v>
      </c>
      <c r="K75" s="129" t="str">
        <f t="shared" si="20"/>
        <v xml:space="preserve">[ROLE] Friendly tutor specializing in Python | [TOPIC] Evaluate and select the most appropriate Pandas aggregation method by comparing the specific structural use cases of groupby, pivot_table, and crosstab for multi-dimensional data summarization. | [LEVEL] Intermediate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#67 | Stage 1 📖 Practice | Python - Pandas | 📊 Level: Intermediate | 🌐 Coding5s.com
**Concept:** Choosing Between groupby, pivot_table, and crosstab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5" s="103" t="str">
        <f t="shared" si="21"/>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and select the most appropriate Pandas aggregation method by comparing the specific structural use cases of groupby, pivot_table, and crosstab for multi-dimensional data summarization.. Topic details: Choosing Between groupby, pivot_table, and crosstab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#67 | Practice | Python - Pandas | 📊 Level: Intermediate
**Topic:** Evaluate and select the most appropriate Pandas aggregation method by comparing the specific structural use cases of groupby, pivot_table, and crosstab for multi-dimensional data summarization.
---
 | [FOOTER RULE - STRICT] End your response with: '--- ⚡ *Coding5s Mentor System — Eliminating Epistemic Debt*' | </v>
      </c>
      <c r="M75" s="53">
        <v>0</v>
      </c>
      <c r="N75" s="102" t="str">
        <f t="shared" si="22"/>
        <v>[ROLE] Careless Python Developer | [TASK] Generate debugging challenges in Python | | [TOPIC] Evaluate and select the most appropriate Pandas aggregation method by comparing the specific structural use cases of groupby, pivot_table, and crosstab for multi-dimensional data summarization. | | [LEVEL] Intermediate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#67 | Stage 2 🐛 Debug | Python - Pandas | 📊 Level: Intermediate | 🌐 Coding5s.com
Concept: Choosing Between groupby, pivot_table, and crosstab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5"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and select the most appropriate Pandas aggregation method by comparing the specific structural use cases of groupby, pivot_table, and crosstab for multi-dimensional data summarization.. Topic details: Choosing Between groupby, pivot_table, and crosstab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#67 | Debug | Python - Pandas | 📊 Level: Intermediate
**Topic:** Evaluate and select the most appropriate Pandas aggregation method by comparing the specific structural use cases of groupby, pivot_table, and crosstab for multi-dimensional data summarization.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5" s="53">
        <v>0</v>
      </c>
      <c r="Q75" s="102" t="str">
        <f t="shared" si="24"/>
        <v>[ROLE] Tech Lead | [TASK] Assign incomplete Python script challenges | [TOPIC] Evaluate and select the most appropriate Pandas aggregation method by comparing the specific structural use cases of groupby, pivot_table, and crosstab for multi-dimensional data summarization. | [LEVEL] Intermediate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#67 | Stage 3 🧩 Complete | Python - Pandas | 📊 Level: Intermediate | 🌐 Coding5s.com
**Concept:** Choosing Between groupby, pivot_table, and crosstab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and select the most appropriate Pandas aggregation method by comparing the specific structural use cases of groupby, pivot_table, and crosstab for multi-dimensional data summarization..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5"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and select the most appropriate Pandas aggregation method by comparing the specific structural use cases of groupby, pivot_table, and crosstab for multi-dimensional data summarization.. Topic details: Choosing Between groupby, pivot_table, and crosstab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#67 | Complete | Python - Pandas | 📊 Level: Intermediate
**Topic:** Evaluate and select the most appropriate Pandas aggregation method by comparing the specific structural use cases of groupby, pivot_table, and crosstab for multi-dimensional data summarization.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5" s="53">
        <v>0</v>
      </c>
      <c r="T75" s="102" t="str">
        <f t="shared" si="26"/>
        <v>[ROLE] Tech Lead | [TASK] Provide intentionally messy but functional code for learning debugging and improvement | [TOPIC] Evaluate and select the most appropriate Pandas aggregation method by comparing the specific structural use cases of groupby, pivot_table, and crosstab for multi-dimensional data summarization.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#67 | Stage 4 🧹 Refactor | Python - Pandas | 📊 Level: Intermediate | 🌐 Coding5s.com
**Concept:** Choosing Between groupby, pivot_table, and crosstab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5"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Evaluate and select the most appropriate Pandas aggregation method by comparing the specific structural use cases of groupby, pivot_table, and crosstab for multi-dimensional data summarization.. Topic details: Choosing Between groupby, pivot_table, and crosstab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#67 | Refactor | Python - Pandas | 📊 Level: Intermediate
**Topic:** Evaluate and select the most appropriate Pandas aggregation method by comparing the specific structural use cases of groupby, pivot_table, and crosstab for multi-dimensional data summarization.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5" s="53">
        <v>0</v>
      </c>
      <c r="W75" s="87" t="str">
        <f t="shared" si="28"/>
        <v>[ROLE] Tech Product Manager assigning a Python Jira Ticket | [TASK] Provide a guided implementation exercise with full solution for learning purposes | [TOPIC] Evaluate and select the most appropriate Pandas aggregation method by comparing the specific structural use cases of groupby, pivot_table, and crosstab for multi-dimensional data summarization.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#67 | Stage 5 | Python - Pandas | 📊 Level: Intermediate | 🌐 Coding5s.com
**Concept:** Choosing Between groupby, pivot_table, and crosstab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5"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and select the most appropriate Pandas aggregation method by comparing the specific structural use cases of groupby, pivot_table, and crosstab for multi-dimensional data summarization.. Goal: Choosing Between groupby, pivot_table, and crosstab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#67 | Extend | Python - Pandas | 📊 Level: Intermediate
**Topic:** Evaluate and select the most appropriate Pandas aggregation method by comparing the specific structural use cases of groupby, pivot_table, and crosstab for multi-dimensional data summarization.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5" s="53">
        <v>0</v>
      </c>
      <c r="Z75" s="56" t="str">
        <f t="shared" si="30"/>
        <v/>
      </c>
      <c r="AA75" s="56" t="str">
        <f t="shared" si="31"/>
        <v/>
      </c>
      <c r="AB75" s="56" t="str">
        <f t="shared" si="32"/>
        <v/>
      </c>
      <c r="AC75" s="56" t="str">
        <f t="shared" si="33"/>
        <v/>
      </c>
      <c r="AD75" s="56" t="str">
        <f t="shared" si="34"/>
        <v/>
      </c>
      <c r="AE75" s="40"/>
      <c r="AF75" s="40"/>
      <c r="AG75" s="40"/>
      <c r="AH75" s="56" t="str">
        <f t="shared" si="18"/>
        <v/>
      </c>
      <c r="AI75" s="54"/>
      <c r="AJ75" s="54"/>
      <c r="AK75" s="54"/>
      <c r="AL75" s="54"/>
      <c r="AM75" s="54"/>
    </row>
    <row r="76" spans="1:39">
      <c r="A76" s="45" t="str" cm="1">
        <f t="array" ref="A76">IF(H76="PROJECT", CHAR(10) &amp; "- " &amp; _xlfn.TEXTJOIN(CHAR(10) &amp; "- ", TRUE, _xlfn._xlws.FILTER($I$9:$I$1000, ($B$9:$B$1000=B76) * ($H$9:$H$1000="Topic"))), "")</f>
        <v/>
      </c>
      <c r="B76" s="45">
        <f t="shared" si="19"/>
        <v>9</v>
      </c>
      <c r="C76" s="95">
        <v>15</v>
      </c>
      <c r="D76" s="57">
        <v>5</v>
      </c>
      <c r="E76" s="58" t="s">
        <v>46</v>
      </c>
      <c r="F76" s="54">
        <v>68</v>
      </c>
      <c r="G76" s="52" t="s">
        <v>158</v>
      </c>
      <c r="H76" s="52" t="s">
        <v>48</v>
      </c>
      <c r="I76" s="61" t="s">
        <v>913</v>
      </c>
      <c r="J76" s="62" t="s">
        <v>914</v>
      </c>
      <c r="K76" s="129" t="str">
        <f t="shared" si="20"/>
        <v xml:space="preserve">[ROLE] Friendly tutor specializing in Python | [TOPIC] Unpivot a Pandas DataFrame from a wide, presentation-oriented format into a long, tidy, machine-readable format using the melt method to consolidate variable columns. | [LEVEL] Intermediate | [COUNT] 5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#68 | Stage 1 📖 Practice | Python - Pandas | 📊 Level: Intermediate | 🌐 Coding5s.com
**Concept:** Data Reshaping: Melting from Wide to Long Format (melt)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6" s="103" t="str">
        <f t="shared" si="21"/>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Unpivot a Pandas DataFrame from a wide, presentation-oriented format into a long, tidy, machine-readable format using the melt method to consolidate variable columns.. Topic details: Data Reshaping: Melting from Wide to Long Format (melt)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#68 | Practice | Python - Pandas | 📊 Level: Intermediate
**Topic:** Unpivot a Pandas DataFrame from a wide, presentation-oriented format into a long, tidy, machine-readable format using the melt method to consolidate variable columns.
---
 | [FOOTER RULE - STRICT] End your response with: '--- ⚡ *Coding5s Mentor System — Eliminating Epistemic Debt*' | </v>
      </c>
      <c r="M76" s="52">
        <v>0</v>
      </c>
      <c r="N76" s="102" t="str">
        <f t="shared" si="22"/>
        <v>[ROLE] Careless Python Developer | [TASK] Generate debugging challenges in Python | | [TOPIC] Unpivot a Pandas DataFrame from a wide, presentation-oriented format into a long, tidy, machine-readable format using the melt method to consolidate variable columns. | | [LEVEL] Intermediate |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#68 | Stage 2 🐛 Debug | Python - Pandas | 📊 Level: Intermediate | 🌐 Coding5s.com
Concept: Data Reshaping: Melting from Wide to Long Format (melt)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6"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Unpivot a Pandas DataFrame from a wide, presentation-oriented format into a long, tidy, machine-readable format using the melt method to consolidate variable columns.. Topic details: Data Reshaping: Melting from Wide to Long Format (melt)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#68 | Debug | Python - Pandas | 📊 Level: Intermediate
**Topic:** Unpivot a Pandas DataFrame from a wide, presentation-oriented format into a long, tidy, machine-readable format using the melt method to consolidate variable columns.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6" s="52">
        <v>0</v>
      </c>
      <c r="Q76" s="102" t="str">
        <f t="shared" si="24"/>
        <v>[ROLE] Tech Lead | [TASK] Assign incomplete Python script challenges | [TOPIC] Unpivot a Pandas DataFrame from a wide, presentation-oriented format into a long, tidy, machine-readable format using the melt method to consolidate variable columns. | [LEVEL] Intermediate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#68 | Stage 3 🧩 Complete | Python - Pandas | 📊 Level: Intermediate | 🌐 Coding5s.com
**Concept:** Data Reshaping: Melting from Wide to Long Format (melt)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Unpivot a Pandas DataFrame from a wide, presentation-oriented format into a long, tidy, machine-readable format using the melt method to consolidate variable columns..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6"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Unpivot a Pandas DataFrame from a wide, presentation-oriented format into a long, tidy, machine-readable format using the melt method to consolidate variable columns.. Topic details: Data Reshaping: Melting from Wide to Long Format (melt)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#68 | Complete | Python - Pandas | 📊 Level: Intermediate
**Topic:** Unpivot a Pandas DataFrame from a wide, presentation-oriented format into a long, tidy, machine-readable format using the melt method to consolidate variable columns.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6" s="52">
        <v>0</v>
      </c>
      <c r="T76" s="102" t="str">
        <f t="shared" si="26"/>
        <v>[ROLE] Tech Lead | [TASK] Provide intentionally messy but functional code for learning debugging and improvement | [TOPIC] Unpivot a Pandas DataFrame from a wide, presentation-oriented format into a long, tidy, machine-readable format using the melt method to consolidate variable columns. | [LEVEL] Intermediate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#68 | Stage 4 🧹 Refactor | Python - Pandas | 📊 Level: Intermediate | 🌐 Coding5s.com
**Concept:** Data Reshaping: Melting from Wide to Long Format (melt)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6"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Unpivot a Pandas DataFrame from a wide, presentation-oriented format into a long, tidy, machine-readable format using the melt method to consolidate variable columns.. Topic details: Data Reshaping: Melting from Wide to Long Format (melt)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#68 | Refactor | Python - Pandas | 📊 Level: Intermediate
**Topic:** Unpivot a Pandas DataFrame from a wide, presentation-oriented format into a long, tidy, machine-readable format using the melt method to consolidate variable columns.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6" s="52">
        <v>0</v>
      </c>
      <c r="W76" s="87" t="str">
        <f t="shared" si="28"/>
        <v>[ROLE] Tech Product Manager assigning a Python Jira Ticket | [TASK] Provide a guided implementation exercise with full solution for learning purposes | [TOPIC] Unpivot a Pandas DataFrame from a wide, presentation-oriented format into a long, tidy, machine-readable format using the melt method to consolidate variable columns.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#68 | Stage 5 | Python - Pandas | 📊 Level: Intermediate | 🌐 Coding5s.com
**Concept:** Data Reshaping: Melting from Wide to Long Format (melt)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6"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Unpivot a Pandas DataFrame from a wide, presentation-oriented format into a long, tidy, machine-readable format using the melt method to consolidate variable columns.. Goal: Data Reshaping: Melting from Wide to Long Format (melt)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#68 | Extend | Python - Pandas | 📊 Level: Intermediate
**Topic:** Unpivot a Pandas DataFrame from a wide, presentation-oriented format into a long, tidy, machine-readable format using the melt method to consolidate variable columns.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6" s="52">
        <v>0</v>
      </c>
      <c r="Z76" s="56" t="str">
        <f t="shared" si="30"/>
        <v/>
      </c>
      <c r="AA76" s="56" t="str">
        <f t="shared" si="31"/>
        <v/>
      </c>
      <c r="AB76" s="56" t="str">
        <f t="shared" si="32"/>
        <v/>
      </c>
      <c r="AC76" s="56" t="str">
        <f t="shared" si="33"/>
        <v/>
      </c>
      <c r="AD76" s="56" t="str">
        <f t="shared" si="34"/>
        <v/>
      </c>
      <c r="AE76" s="40"/>
      <c r="AF76" s="40"/>
      <c r="AG76" s="40"/>
      <c r="AH76" s="56" t="str">
        <f t="shared" si="18"/>
        <v/>
      </c>
      <c r="AI76" s="54"/>
      <c r="AJ76" s="54"/>
      <c r="AK76" s="54"/>
      <c r="AL76" s="54"/>
      <c r="AM76" s="54"/>
    </row>
    <row r="77" spans="1:39">
      <c r="A77" s="45" t="str" cm="1">
        <f t="array" ref="A77">IF(H77="PROJECT", CHAR(10) &amp; "- " &amp; _xlfn.TEXTJOIN(CHAR(10) &amp; "- ", TRUE, _xlfn._xlws.FILTER($I$9:$I$1000, ($B$9:$B$1000=B77) * ($H$9:$H$1000="Topic"))), "")</f>
        <v/>
      </c>
      <c r="B77" s="45">
        <f t="shared" si="19"/>
        <v>9</v>
      </c>
      <c r="C77" s="95">
        <v>18</v>
      </c>
      <c r="D77" s="46">
        <v>5</v>
      </c>
      <c r="E77" s="58" t="s">
        <v>46</v>
      </c>
      <c r="F77" s="67">
        <v>69</v>
      </c>
      <c r="G77" s="53" t="s">
        <v>158</v>
      </c>
      <c r="H77" s="53" t="s">
        <v>48</v>
      </c>
      <c r="I77" s="50" t="s">
        <v>915</v>
      </c>
      <c r="J77" s="51" t="s">
        <v>916</v>
      </c>
      <c r="K77" s="129" t="str">
        <f t="shared" si="20"/>
        <v xml:space="preserve">[ROLE] Friendly tutor specializing in Python | [TOPIC] Restructure a tidy, long-format Pandas DataFrame into a wide, presentation-oriented format by utilizing the pivot method to expand unique values into new distinct columns. | [LEVEL] Intermediate | [COUNT] 5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#69 | Stage 1 📖 Practice | Python - Pandas | 📊 Level: Intermediate | 🌐 Coding5s.com
**Concept:** Data Reshaping: Pivoting from Long to Wide Format (pivot)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7" s="103" t="str">
        <f t="shared" si="21"/>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Restructure a tidy, long-format Pandas DataFrame into a wide, presentation-oriented format by utilizing the pivot method to expand unique values into new distinct columns.. Topic details: Data Reshaping: Pivoting from Long to Wide Format (pivot)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#69 | Practice | Python - Pandas | 📊 Level: Intermediate
**Topic:** Restructure a tidy, long-format Pandas DataFrame into a wide, presentation-oriented format by utilizing the pivot method to expand unique values into new distinct columns.
---
 | [FOOTER RULE - STRICT] End your response with: '--- ⚡ *Coding5s Mentor System — Eliminating Epistemic Debt*' | </v>
      </c>
      <c r="M77" s="53">
        <v>0</v>
      </c>
      <c r="N77" s="102" t="str">
        <f t="shared" si="22"/>
        <v>[ROLE] Careless Python Developer | [TASK] Generate debugging challenges in Python | | [TOPIC] Restructure a tidy, long-format Pandas DataFrame into a wide, presentation-oriented format by utilizing the pivot method to expand unique values into new distinct columns. | | [LEVEL] Intermediate |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#69 | Stage 2 🐛 Debug | Python - Pandas | 📊 Level: Intermediate | 🌐 Coding5s.com
Concept: Data Reshaping: Pivoting from Long to Wide Format (pivot)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7"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Restructure a tidy, long-format Pandas DataFrame into a wide, presentation-oriented format by utilizing the pivot method to expand unique values into new distinct columns.. Topic details: Data Reshaping: Pivoting from Long to Wide Format (pivot)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#69 | Debug | Python - Pandas | 📊 Level: Intermediate
**Topic:** Restructure a tidy, long-format Pandas DataFrame into a wide, presentation-oriented format by utilizing the pivot method to expand unique values into new distinct columns.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7" s="53">
        <v>0</v>
      </c>
      <c r="Q77" s="102" t="str">
        <f t="shared" si="24"/>
        <v>[ROLE] Tech Lead | [TASK] Assign incomplete Python script challenges | [TOPIC] Restructure a tidy, long-format Pandas DataFrame into a wide, presentation-oriented format by utilizing the pivot method to expand unique values into new distinct columns. | [LEVEL] Intermediate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#69 | Stage 3 🧩 Complete | Python - Pandas | 📊 Level: Intermediate | 🌐 Coding5s.com
**Concept:** Data Reshaping: Pivoting from Long to Wide Format (pivot)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Restructure a tidy, long-format Pandas DataFrame into a wide, presentation-oriented format by utilizing the pivot method to expand unique values into new distinct columns..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7"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Restructure a tidy, long-format Pandas DataFrame into a wide, presentation-oriented format by utilizing the pivot method to expand unique values into new distinct columns.. Topic details: Data Reshaping: Pivoting from Long to Wide Format (pivot)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#69 | Complete | Python - Pandas | 📊 Level: Intermediate
**Topic:** Restructure a tidy, long-format Pandas DataFrame into a wide, presentation-oriented format by utilizing the pivot method to expand unique values into new distinct columns.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7" s="53">
        <v>0</v>
      </c>
      <c r="T77" s="102" t="str">
        <f t="shared" si="26"/>
        <v>[ROLE] Tech Lead | [TASK] Provide intentionally messy but functional code for learning debugging and improvement | [TOPIC] Restructure a tidy, long-format Pandas DataFrame into a wide, presentation-oriented format by utilizing the pivot method to expand unique values into new distinct columns. | [LEVEL] Intermediate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#69 | Stage 4 🧹 Refactor | Python - Pandas | 📊 Level: Intermediate | 🌐 Coding5s.com
**Concept:** Data Reshaping: Pivoting from Long to Wide Format (pivot)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7"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Restructure a tidy, long-format Pandas DataFrame into a wide, presentation-oriented format by utilizing the pivot method to expand unique values into new distinct columns.. Topic details: Data Reshaping: Pivoting from Long to Wide Format (pivot)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#69 | Refactor | Python - Pandas | 📊 Level: Intermediate
**Topic:** Restructure a tidy, long-format Pandas DataFrame into a wide, presentation-oriented format by utilizing the pivot method to expand unique values into new distinct columns.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7" s="53">
        <v>0</v>
      </c>
      <c r="W77" s="87" t="str">
        <f t="shared" si="28"/>
        <v>[ROLE] Tech Product Manager assigning a Python Jira Ticket | [TASK] Provide a guided implementation exercise with full solution for learning purposes | [TOPIC] Restructure a tidy, long-format Pandas DataFrame into a wide, presentation-oriented format by utilizing the pivot method to expand unique values into new distinct columns.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#69 | Stage 5 | Python - Pandas | 📊 Level: Intermediate | 🌐 Coding5s.com
**Concept:** Data Reshaping: Pivoting from Long to Wide Format (pivot)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7"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Restructure a tidy, long-format Pandas DataFrame into a wide, presentation-oriented format by utilizing the pivot method to expand unique values into new distinct columns.. Goal: Data Reshaping: Pivoting from Long to Wide Format (pivot)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#69 | Extend | Python - Pandas | 📊 Level: Intermediate
**Topic:** Restructure a tidy, long-format Pandas DataFrame into a wide, presentation-oriented format by utilizing the pivot method to expand unique values into new distinct columns.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7" s="53">
        <v>0</v>
      </c>
      <c r="Z77" s="56" t="str">
        <f t="shared" si="30"/>
        <v/>
      </c>
      <c r="AA77" s="56" t="str">
        <f t="shared" si="31"/>
        <v/>
      </c>
      <c r="AB77" s="56" t="str">
        <f t="shared" si="32"/>
        <v/>
      </c>
      <c r="AC77" s="56" t="str">
        <f t="shared" si="33"/>
        <v/>
      </c>
      <c r="AD77" s="56" t="str">
        <f t="shared" si="34"/>
        <v/>
      </c>
      <c r="AE77" s="40"/>
      <c r="AF77" s="40"/>
      <c r="AG77" s="40"/>
      <c r="AH77" s="56" t="str">
        <f t="shared" si="18"/>
        <v/>
      </c>
      <c r="AI77" s="54"/>
      <c r="AJ77" s="54"/>
      <c r="AK77" s="54"/>
      <c r="AL77" s="54"/>
      <c r="AM77" s="54"/>
    </row>
    <row r="78" spans="1:39">
      <c r="A78" s="45" t="str" cm="1">
        <f t="array" ref="A78">IF(H78="PROJECT", CHAR(10) &amp; "- " &amp; _xlfn.TEXTJOIN(CHAR(10) &amp; "- ", TRUE, _xlfn._xlws.FILTER($I$9:$I$1000, ($B$9:$B$1000=B78) * ($H$9:$H$1000="Topic"))), "")</f>
        <v/>
      </c>
      <c r="B78" s="45">
        <f t="shared" si="19"/>
        <v>9</v>
      </c>
      <c r="C78" s="95">
        <v>12</v>
      </c>
      <c r="D78" s="57">
        <v>4</v>
      </c>
      <c r="E78" s="58" t="s">
        <v>46</v>
      </c>
      <c r="F78" s="54">
        <v>70</v>
      </c>
      <c r="G78" s="52" t="s">
        <v>158</v>
      </c>
      <c r="H78" s="52" t="s">
        <v>48</v>
      </c>
      <c r="I78" s="61" t="s">
        <v>917</v>
      </c>
      <c r="J78" s="62" t="s">
        <v>918</v>
      </c>
      <c r="K78" s="129" t="str">
        <f t="shared" si="20"/>
        <v xml:space="preserve">[ROLE] Friendly tutor specializing in Python | [TOPIC] Enhance the visual presentation of Pandas DataFrames by applying conditional formatting and gradient heatmaps using the df.style accessor for easier data interpretation. | [LEVEL] Intermediate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#70 | Stage 1 📖 Practice | Python - Pandas | 📊 Level: Intermediate | 🌐 Coding5s.com
**Concept:** Data Presentation: Conditional Formatting and Heatmaps (df.style)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8" s="103" t="str">
        <f t="shared" si="21"/>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Enhance the visual presentation of Pandas DataFrames by applying conditional formatting and gradient heatmaps using the df.style accessor for easier data interpretation.. Topic details: Data Presentation: Conditional Formatting and Heatmaps (df.style)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#70 | Practice | Python - Pandas | 📊 Level: Intermediate
**Topic:** Enhance the visual presentation of Pandas DataFrames by applying conditional formatting and gradient heatmaps using the df.style accessor for easier data interpretation.
---
 | [FOOTER RULE - STRICT] End your response with: '--- ⚡ *Coding5s Mentor System — Eliminating Epistemic Debt*' | </v>
      </c>
      <c r="M78" s="52">
        <v>0</v>
      </c>
      <c r="N78" s="102" t="str">
        <f t="shared" si="22"/>
        <v>[ROLE] Careless Python Developer | [TASK] Generate debugging challenges in Python | | [TOPIC] Enhance the visual presentation of Pandas DataFrames by applying conditional formatting and gradient heatmaps using the df.style accessor for easier data interpretation. | | [LEVEL] Intermediate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#70 | Stage 2 🐛 Debug | Python - Pandas | 📊 Level: Intermediate | 🌐 Coding5s.com
Concept: Data Presentation: Conditional Formatting and Heatmaps (df.style)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8"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Enhance the visual presentation of Pandas DataFrames by applying conditional formatting and gradient heatmaps using the df.style accessor for easier data interpretation.. Topic details: Data Presentation: Conditional Formatting and Heatmaps (df.style)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#70 | Debug | Python - Pandas | 📊 Level: Intermediate
**Topic:** Enhance the visual presentation of Pandas DataFrames by applying conditional formatting and gradient heatmaps using the df.style accessor for easier data interpretation.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8" s="52">
        <v>0</v>
      </c>
      <c r="Q78" s="102" t="str">
        <f t="shared" si="24"/>
        <v>[ROLE] Tech Lead | [TASK] Assign incomplete Python script challenges | [TOPIC] Enhance the visual presentation of Pandas DataFrames by applying conditional formatting and gradient heatmaps using the df.style accessor for easier data interpretation. | [LEVEL] Intermediate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#70 | Stage 3 🧩 Complete | Python - Pandas | 📊 Level: Intermediate | 🌐 Coding5s.com
**Concept:** Data Presentation: Conditional Formatting and Heatmaps (df.style)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Enhance the visual presentation of Pandas DataFrames by applying conditional formatting and gradient heatmaps using the df.style accessor for easier data interpretation..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8"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Enhance the visual presentation of Pandas DataFrames by applying conditional formatting and gradient heatmaps using the df.style accessor for easier data interpretation.. Topic details: Data Presentation: Conditional Formatting and Heatmaps (df.style)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#70 | Complete | Python - Pandas | 📊 Level: Intermediate
**Topic:** Enhance the visual presentation of Pandas DataFrames by applying conditional formatting and gradient heatmaps using the df.style accessor for easier data interpretation.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8" s="52">
        <v>0</v>
      </c>
      <c r="T78" s="102" t="str">
        <f t="shared" si="26"/>
        <v>[ROLE] Tech Lead | [TASK] Provide intentionally messy but functional code for learning debugging and improvement | [TOPIC] Enhance the visual presentation of Pandas DataFrames by applying conditional formatting and gradient heatmaps using the df.style accessor for easier data interpretation.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#70 | Stage 4 🧹 Refactor | Python - Pandas | 📊 Level: Intermediate | 🌐 Coding5s.com
**Concept:** Data Presentation: Conditional Formatting and Heatmaps (df.style)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8"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Enhance the visual presentation of Pandas DataFrames by applying conditional formatting and gradient heatmaps using the df.style accessor for easier data interpretation.. Topic details: Data Presentation: Conditional Formatting and Heatmaps (df.style)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#70 | Refactor | Python - Pandas | 📊 Level: Intermediate
**Topic:** Enhance the visual presentation of Pandas DataFrames by applying conditional formatting and gradient heatmaps using the df.style accessor for easier data interpretation.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8" s="52">
        <v>0</v>
      </c>
      <c r="W78" s="87" t="str">
        <f t="shared" si="28"/>
        <v>[ROLE] Tech Product Manager assigning a Python Jira Ticket | [TASK] Provide a guided implementation exercise with full solution for learning purposes | [TOPIC] Enhance the visual presentation of Pandas DataFrames by applying conditional formatting and gradient heatmaps using the df.style accessor for easier data interpretation.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#70 | Stage 5 | Python - Pandas | 📊 Level: Intermediate | 🌐 Coding5s.com
**Concept:** Data Presentation: Conditional Formatting and Heatmaps (df.style)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8"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Enhance the visual presentation of Pandas DataFrames by applying conditional formatting and gradient heatmaps using the df.style accessor for easier data interpretation.. Goal: Data Presentation: Conditional Formatting and Heatmaps (df.style)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#70 | Extend | Python - Pandas | 📊 Level: Intermediate
**Topic:** Enhance the visual presentation of Pandas DataFrames by applying conditional formatting and gradient heatmaps using the df.style accessor for easier data interpretation.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8" s="52">
        <v>0</v>
      </c>
      <c r="Z78" s="56" t="str">
        <f t="shared" si="30"/>
        <v/>
      </c>
      <c r="AA78" s="56" t="str">
        <f t="shared" si="31"/>
        <v/>
      </c>
      <c r="AB78" s="56" t="str">
        <f t="shared" si="32"/>
        <v/>
      </c>
      <c r="AC78" s="56" t="str">
        <f t="shared" si="33"/>
        <v/>
      </c>
      <c r="AD78" s="56" t="str">
        <f t="shared" si="34"/>
        <v/>
      </c>
      <c r="AE78" s="40"/>
      <c r="AF78" s="40"/>
      <c r="AG78" s="40"/>
      <c r="AH78" s="56" t="str">
        <f t="shared" si="18"/>
        <v/>
      </c>
      <c r="AI78" s="54"/>
      <c r="AJ78" s="54"/>
      <c r="AK78" s="54"/>
      <c r="AL78" s="54"/>
      <c r="AM78" s="54"/>
    </row>
    <row r="79" spans="1:39">
      <c r="A79" s="45" t="str" cm="1">
        <f t="array" ref="A79">IF(H79="PROJECT", CHAR(10) &amp; "- " &amp; _xlfn.TEXTJOIN(CHAR(10) &amp; "- ", TRUE, _xlfn._xlws.FILTER($I$9:$I$1000, ($B$9:$B$1000=B79) * ($H$9:$H$1000="Topic"))), "")</f>
        <v/>
      </c>
      <c r="B79" s="45">
        <f t="shared" si="19"/>
        <v>9</v>
      </c>
      <c r="C79" s="95">
        <v>12</v>
      </c>
      <c r="D79" s="46">
        <v>4</v>
      </c>
      <c r="E79" s="58" t="s">
        <v>46</v>
      </c>
      <c r="F79" s="67">
        <v>71</v>
      </c>
      <c r="G79" s="53" t="s">
        <v>158</v>
      </c>
      <c r="H79" s="53" t="s">
        <v>48</v>
      </c>
      <c r="I79" s="50" t="s">
        <v>919</v>
      </c>
      <c r="J79" s="51" t="s">
        <v>920</v>
      </c>
      <c r="K79" s="129" t="str">
        <f t="shared" si="20"/>
        <v xml:space="preserve">[ROLE] Friendly tutor specializing in Python | [TOPIC] Combine disjointed datasets by vertically stacking multiple Pandas DataFrames on top of one another utilizing the pd.concat function along axis=0. | [LEVEL] Intermediate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#71 | Stage 1 📖 Practice | Python - Pandas | 📊 Level: Intermediate | 🌐 Coding5s.com
**Concept:** Data Concatenation: Stacking DataFrames Vertically (concat(axis=0))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9" s="103" t="str">
        <f t="shared" si="21"/>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Combine disjointed datasets by vertically stacking multiple Pandas DataFrames on top of one another utilizing the pd.concat function along axis=0.. Topic details: Data Concatenation: Stacking DataFrames Vertically (concat(axis=0))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#71 | Practice | Python - Pandas | 📊 Level: Intermediate
**Topic:** Combine disjointed datasets by vertically stacking multiple Pandas DataFrames on top of one another utilizing the pd.concat function along axis=0.
---
 | [FOOTER RULE - STRICT] End your response with: '--- ⚡ *Coding5s Mentor System — Eliminating Epistemic Debt*' | </v>
      </c>
      <c r="M79" s="53">
        <v>0</v>
      </c>
      <c r="N79" s="102" t="str">
        <f t="shared" si="22"/>
        <v>[ROLE] Careless Python Developer | [TASK] Generate debugging challenges in Python | | [TOPIC] Combine disjointed datasets by vertically stacking multiple Pandas DataFrames on top of one another utilizing the pd.concat function along axis=0. | | [LEVEL] Intermediate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#71 | Stage 2 🐛 Debug | Python - Pandas | 📊 Level: Intermediate | 🌐 Coding5s.com
Concept: Data Concatenation: Stacking DataFrames Vertically (concat(axis=0))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9"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Combine disjointed datasets by vertically stacking multiple Pandas DataFrames on top of one another utilizing the pd.concat function along axis=0.. Topic details: Data Concatenation: Stacking DataFrames Vertically (concat(axis=0))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#71 | Debug | Python - Pandas | 📊 Level: Intermediate
**Topic:** Combine disjointed datasets by vertically stacking multiple Pandas DataFrames on top of one another utilizing the pd.concat function along axis=0.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9" s="53">
        <v>0</v>
      </c>
      <c r="Q79" s="102" t="str">
        <f t="shared" si="24"/>
        <v>[ROLE] Tech Lead | [TASK] Assign incomplete Python script challenges | [TOPIC] Combine disjointed datasets by vertically stacking multiple Pandas DataFrames on top of one another utilizing the pd.concat function along axis=0. | [LEVEL] Intermediate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#71 | Stage 3 🧩 Complete | Python - Pandas | 📊 Level: Intermediate | 🌐 Coding5s.com
**Concept:** Data Concatenation: Stacking DataFrames Vertically (concat(axis=0))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Combine disjointed datasets by vertically stacking multiple Pandas DataFrames on top of one another utilizing the pd.concat function along axis=0..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9"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Combine disjointed datasets by vertically stacking multiple Pandas DataFrames on top of one another utilizing the pd.concat function along axis=0.. Topic details: Data Concatenation: Stacking DataFrames Vertically (concat(axis=0))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#71 | Complete | Python - Pandas | 📊 Level: Intermediate
**Topic:** Combine disjointed datasets by vertically stacking multiple Pandas DataFrames on top of one another utilizing the pd.concat function along axis=0.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9" s="53">
        <v>0</v>
      </c>
      <c r="T79" s="102" t="str">
        <f t="shared" si="26"/>
        <v>[ROLE] Tech Lead | [TASK] Provide intentionally messy but functional code for learning debugging and improvement | [TOPIC] Combine disjointed datasets by vertically stacking multiple Pandas DataFrames on top of one another utilizing the pd.concat function along axis=0.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#71 | Stage 4 🧹 Refactor | Python - Pandas | 📊 Level: Intermediate | 🌐 Coding5s.com
**Concept:** Data Concatenation: Stacking DataFrames Vertically (concat(axis=0))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9"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Combine disjointed datasets by vertically stacking multiple Pandas DataFrames on top of one another utilizing the pd.concat function along axis=0.. Topic details: Data Concatenation: Stacking DataFrames Vertically (concat(axis=0))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#71 | Refactor | Python - Pandas | 📊 Level: Intermediate
**Topic:** Combine disjointed datasets by vertically stacking multiple Pandas DataFrames on top of one another utilizing the pd.concat function along axis=0.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9" s="53">
        <v>0</v>
      </c>
      <c r="W79" s="87" t="str">
        <f t="shared" si="28"/>
        <v>[ROLE] Tech Product Manager assigning a Python Jira Ticket | [TASK] Provide a guided implementation exercise with full solution for learning purposes | [TOPIC] Combine disjointed datasets by vertically stacking multiple Pandas DataFrames on top of one another utilizing the pd.concat function along axis=0.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#71 | Stage 5 | Python - Pandas | 📊 Level: Intermediate | 🌐 Coding5s.com
**Concept:** Data Concatenation: Stacking DataFrames Vertically (concat(axis=0))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9"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Combine disjointed datasets by vertically stacking multiple Pandas DataFrames on top of one another utilizing the pd.concat function along axis=0.. Goal: Data Concatenation: Stacking DataFrames Vertically (concat(axis=0))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#71 | Extend | Python - Pandas | 📊 Level: Intermediate
**Topic:** Combine disjointed datasets by vertically stacking multiple Pandas DataFrames on top of one another utilizing the pd.concat function along axis=0.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9" s="53">
        <v>0</v>
      </c>
      <c r="Z79" s="56" t="str">
        <f t="shared" si="30"/>
        <v/>
      </c>
      <c r="AA79" s="56" t="str">
        <f t="shared" si="31"/>
        <v/>
      </c>
      <c r="AB79" s="56" t="str">
        <f t="shared" si="32"/>
        <v/>
      </c>
      <c r="AC79" s="56" t="str">
        <f t="shared" si="33"/>
        <v/>
      </c>
      <c r="AD79" s="56" t="str">
        <f t="shared" si="34"/>
        <v/>
      </c>
      <c r="AE79" s="40"/>
      <c r="AF79" s="40"/>
      <c r="AG79" s="40"/>
      <c r="AH79" s="56" t="str">
        <f t="shared" si="18"/>
        <v/>
      </c>
      <c r="AI79" s="54"/>
      <c r="AJ79" s="54"/>
      <c r="AK79" s="54"/>
      <c r="AL79" s="54"/>
      <c r="AM79" s="54"/>
    </row>
    <row r="80" spans="1:39">
      <c r="A80" s="45" t="str" cm="1">
        <f t="array" ref="A80">IF(H80="PROJECT", CHAR(10) &amp; "- " &amp; _xlfn.TEXTJOIN(CHAR(10) &amp; "- ", TRUE, _xlfn._xlws.FILTER($I$9:$I$1000, ($B$9:$B$1000=B80) * ($H$9:$H$1000="Topic"))), "")</f>
        <v/>
      </c>
      <c r="B80" s="45">
        <f t="shared" si="19"/>
        <v>9</v>
      </c>
      <c r="C80" s="95">
        <v>15</v>
      </c>
      <c r="D80" s="57">
        <v>4</v>
      </c>
      <c r="E80" s="58" t="s">
        <v>46</v>
      </c>
      <c r="F80" s="54">
        <v>72</v>
      </c>
      <c r="G80" s="52" t="s">
        <v>158</v>
      </c>
      <c r="H80" s="60" t="s">
        <v>48</v>
      </c>
      <c r="I80" s="61" t="s">
        <v>921</v>
      </c>
      <c r="J80" s="62" t="s">
        <v>922</v>
      </c>
      <c r="K80" s="129" t="str">
        <f t="shared" si="20"/>
        <v xml:space="preserve">[ROLE] Friendly tutor specializing in Python | [TOPIC] Merge diverse feature sets by horizontally appending multiple Pandas DataFrames side-by-side utilizing the pd.concat function along axis=1. | [LEVEL] Intermediate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#72 | Stage 1 📖 Practice | Python - Pandas | 📊 Level: Intermediate | 🌐 Coding5s.com
**Concept:** Data Concatenation: Appending DataFrames Horizontally (concat(axis=1))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0" s="103" t="str">
        <f t="shared" si="21"/>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Merge diverse feature sets by horizontally appending multiple Pandas DataFrames side-by-side utilizing the pd.concat function along axis=1.. Topic details: Data Concatenation: Appending DataFrames Horizontally (concat(axis=1))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#72 | Practice | Python - Pandas | 📊 Level: Intermediate
**Topic:** Merge diverse feature sets by horizontally appending multiple Pandas DataFrames side-by-side utilizing the pd.concat function along axis=1.
---
 | [FOOTER RULE - STRICT] End your response with: '--- ⚡ *Coding5s Mentor System — Eliminating Epistemic Debt*' | </v>
      </c>
      <c r="M80" s="52">
        <v>0</v>
      </c>
      <c r="N80" s="102" t="str">
        <f t="shared" si="22"/>
        <v>[ROLE] Careless Python Developer | [TASK] Generate debugging challenges in Python | | [TOPIC] Merge diverse feature sets by horizontally appending multiple Pandas DataFrames side-by-side utilizing the pd.concat function along axis=1. | | [LEVEL] Intermediate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#72 | Stage 2 🐛 Debug | Python - Pandas | 📊 Level: Intermediate | 🌐 Coding5s.com
Concept: Data Concatenation: Appending DataFrames Horizontally (concat(axis=1))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0"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Merge diverse feature sets by horizontally appending multiple Pandas DataFrames side-by-side utilizing the pd.concat function along axis=1.. Topic details: Data Concatenation: Appending DataFrames Horizontally (concat(axis=1))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#72 | Debug | Python - Pandas | 📊 Level: Intermediate
**Topic:** Merge diverse feature sets by horizontally appending multiple Pandas DataFrames side-by-side utilizing the pd.concat function along axis=1.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0" s="52">
        <v>0</v>
      </c>
      <c r="Q80" s="102" t="str">
        <f t="shared" si="24"/>
        <v>[ROLE] Tech Lead | [TASK] Assign incomplete Python script challenges | [TOPIC] Merge diverse feature sets by horizontally appending multiple Pandas DataFrames side-by-side utilizing the pd.concat function along axis=1. | [LEVEL] Intermediate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#72 | Stage 3 🧩 Complete | Python - Pandas | 📊 Level: Intermediate | 🌐 Coding5s.com
**Concept:** Data Concatenation: Appending DataFrames Horizontally (concat(axis=1))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Merge diverse feature sets by horizontally appending multiple Pandas DataFrames side-by-side utilizing the pd.concat function along axis=1..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0"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Merge diverse feature sets by horizontally appending multiple Pandas DataFrames side-by-side utilizing the pd.concat function along axis=1.. Topic details: Data Concatenation: Appending DataFrames Horizontally (concat(axis=1))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#72 | Complete | Python - Pandas | 📊 Level: Intermediate
**Topic:** Merge diverse feature sets by horizontally appending multiple Pandas DataFrames side-by-side utilizing the pd.concat function along axis=1.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0" s="52">
        <v>0</v>
      </c>
      <c r="T80" s="102" t="str">
        <f t="shared" si="26"/>
        <v>[ROLE] Tech Lead | [TASK] Provide intentionally messy but functional code for learning debugging and improvement | [TOPIC] Merge diverse feature sets by horizontally appending multiple Pandas DataFrames side-by-side utilizing the pd.concat function along axis=1.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#72 | Stage 4 🧹 Refactor | Python - Pandas | 📊 Level: Intermediate | 🌐 Coding5s.com
**Concept:** Data Concatenation: Appending DataFrames Horizontally (concat(axis=1))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0"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Merge diverse feature sets by horizontally appending multiple Pandas DataFrames side-by-side utilizing the pd.concat function along axis=1.. Topic details: Data Concatenation: Appending DataFrames Horizontally (concat(axis=1))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#72 | Refactor | Python - Pandas | 📊 Level: Intermediate
**Topic:** Merge diverse feature sets by horizontally appending multiple Pandas DataFrames side-by-side utilizing the pd.concat function along axis=1.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0" s="52">
        <v>0</v>
      </c>
      <c r="W80" s="87" t="str">
        <f t="shared" si="28"/>
        <v>[ROLE] Tech Product Manager assigning a Python Jira Ticket | [TASK] Provide a guided implementation exercise with full solution for learning purposes | [TOPIC] Merge diverse feature sets by horizontally appending multiple Pandas DataFrames side-by-side utilizing the pd.concat function along axis=1.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#72 | Stage 5 | Python - Pandas | 📊 Level: Intermediate | 🌐 Coding5s.com
**Concept:** Data Concatenation: Appending DataFrames Horizontally (concat(axis=1))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0"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Merge diverse feature sets by horizontally appending multiple Pandas DataFrames side-by-side utilizing the pd.concat function along axis=1.. Goal: Data Concatenation: Appending DataFrames Horizontally (concat(axis=1))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#72 | Extend | Python - Pandas | 📊 Level: Intermediate
**Topic:** Merge diverse feature sets by horizontally appending multiple Pandas DataFrames side-by-side utilizing the pd.concat function along axis=1.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0" s="52">
        <v>0</v>
      </c>
      <c r="Z80" s="56" t="str">
        <f t="shared" si="30"/>
        <v/>
      </c>
      <c r="AA80" s="56" t="str">
        <f t="shared" si="31"/>
        <v/>
      </c>
      <c r="AB80" s="56" t="str">
        <f t="shared" si="32"/>
        <v/>
      </c>
      <c r="AC80" s="56" t="str">
        <f t="shared" si="33"/>
        <v/>
      </c>
      <c r="AD80" s="56" t="str">
        <f t="shared" si="34"/>
        <v/>
      </c>
      <c r="AE80" s="40"/>
      <c r="AF80" s="40"/>
      <c r="AG80" s="40"/>
      <c r="AH80" s="56" t="str">
        <f t="shared" si="18"/>
        <v/>
      </c>
      <c r="AI80" s="54"/>
      <c r="AJ80" s="54"/>
      <c r="AK80" s="54"/>
      <c r="AL80" s="54"/>
      <c r="AM80" s="54"/>
    </row>
    <row r="81" spans="1:39">
      <c r="A81" s="45" t="str" cm="1">
        <f t="array" ref="A81">IF(H81="PROJECT", CHAR(10) &amp; "- " &amp; _xlfn.TEXTJOIN(CHAR(10) &amp; "- ", TRUE, _xlfn._xlws.FILTER($I$9:$I$1000, ($B$9:$B$1000=B81) * ($H$9:$H$1000="Topic"))), "")</f>
        <v xml:space="preserve">
- Generate frequency distributions and multi-variable contingency tables to analyze the relationship between categorical variables using the Pandas pd.crosstab function.
- Summarize multi-dimensional data dynamically by utilizing the Pandas pivot_table method to create complex, spreadsheet-style aggregated reports.
- Evaluate and select the most appropriate Pandas aggregation method by comparing the specific structural use cases of groupby, pivot_table, and crosstab for multi-dimensional data summarization.
- Unpivot a Pandas DataFrame from a wide, presentation-oriented format into a long, tidy, machine-readable format using the melt method to consolidate variable columns.
- Restructure a tidy, long-format Pandas DataFrame into a wide, presentation-oriented format by utilizing the pivot method to expand unique values into new distinct columns.
- Enhance the visual presentation of Pandas DataFrames by applying conditional formatting and gradient heatmaps using the df.style accessor for easier data interpretation.
- Combine disjointed datasets by vertically stacking multiple Pandas DataFrames on top of one another utilizing the pd.concat function along axis=0.
- Merge diverse feature sets by horizontally appending multiple Pandas DataFrames side-by-side utilizing the pd.concat function along axis=1.</v>
      </c>
      <c r="B81" s="45">
        <f t="shared" si="19"/>
        <v>9</v>
      </c>
      <c r="C81" s="95" t="s">
        <v>798</v>
      </c>
      <c r="D81" s="46">
        <v>0</v>
      </c>
      <c r="E81" s="58" t="s">
        <v>779</v>
      </c>
      <c r="F81" s="67">
        <v>73</v>
      </c>
      <c r="G81" s="53" t="s">
        <v>158</v>
      </c>
      <c r="H81" s="53" t="s">
        <v>77</v>
      </c>
      <c r="I81" s="50" t="s">
        <v>923</v>
      </c>
      <c r="J81" s="51" t="s">
        <v>924</v>
      </c>
      <c r="K81" s="129" t="str">
        <f t="shared" si="20"/>
        <v>[TASK] Teach through a practical Python - Pandas project following the micro-learning methodology, acting as a supportive tutor, creating a project about  Build a unified data consolidator that takes multiple fragmented CSV files in various wide/long formats as input, uses Pandas to melt, pivot, and vertically concatenate the data, and outputs a single, master tidy DataFrame ready for analysis. | [TOPICS USED] 
- Generate frequency distributions and multi-variable contingency tables to analyze the relationship between categorical variables using the Pandas pd.crosstab function.
- Summarize multi-dimensional data dynamically by utilizing the Pandas pivot_table method to create complex, spreadsheet-style aggregated reports.
- Evaluate and select the most appropriate Pandas aggregation method by comparing the specific structural use cases of groupby, pivot_table, and crosstab for multi-dimensional data summarization.
- Unpivot a Pandas DataFrame from a wide, presentation-oriented format into a long, tidy, machine-readable format using the melt method to consolidate variable columns.
- Restructure a tidy, long-format Pandas DataFrame into a wide, presentation-oriented format by utilizing the pivot method to expand unique values into new distinct columns.
- Enhance the visual presentation of Pandas DataFrames by applying conditional formatting and gradient heatmaps using the df.style accessor for easier data interpretation.
- Combine disjointed datasets by vertically stacking multiple Pandas DataFrames on top of one another utilizing the pd.concat function along axis=0.
- Merge diverse feature sets by horizontally appending multiple Pandas DataFrames side-by-side utilizing the pd.concat function along axis=1. | [LEVEL] Intermediate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#73 | Stage 1 | Python - Pandas | 📊 Level: Intermediate | 🌐 Coding5s.com
**Project:** Project 9: Reshaping and Consolidating Multiple Disparate Data Sources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81" s="103" t="str">
        <f t="shared" si="21"/>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unified data consolidator that takes multiple fragmented CSV files in various wide/long formats as input, uses Pandas to melt, pivot, and vertically concatenate the data, and outputs a single, master tidy DataFrame ready for analysis.. Topics applied in this project: 
- Generate frequency distributions and multi-variable contingency tables to analyze the relationship between categorical variables using the Pandas pd.crosstab function.
- Summarize multi-dimensional data dynamically by utilizing the Pandas pivot_table method to create complex, spreadsheet-style aggregated reports.
- Evaluate and select the most appropriate Pandas aggregation method by comparing the specific structural use cases of groupby, pivot_table, and crosstab for multi-dimensional data summarization.
- Unpivot a Pandas DataFrame from a wide, presentation-oriented format into a long, tidy, machine-readable format using the melt method to consolidate variable columns.
- Restructure a tidy, long-format Pandas DataFrame into a wide, presentation-oriented format by utilizing the pivot method to expand unique values into new distinct columns.
- Enhance the visual presentation of Pandas DataFrames by applying conditional formatting and gradient heatmaps using the df.style accessor for easier data interpretation.
- Combine disjointed datasets by vertically stacking multiple Pandas DataFrames on top of one another utilizing the pd.concat function along axis=0.
- Merge diverse feature sets by horizontally appending multiple Pandas DataFrames side-by-side utilizing the pd.concat function along axis=1.. Project objective: Project 9: Reshaping and Consolidating Multiple Disparate Data Sources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#73 | Practice | Python - Pandas | 📊 Level: Intermediate
**Project:** Build a unified data consolidator that takes multiple fragmented CSV files in various wide/long formats as input, uses Pandas to melt, pivot, and vertically concatenate the data, and outputs a single, master tidy DataFrame ready for analysis.
---
 | [FOOTER RULE - STRICT] End your response with: '--- ⚡ *Coding5s Mentor System — Eliminating Epistemic Debt*' | </v>
      </c>
      <c r="M81" s="53">
        <v>0</v>
      </c>
      <c r="N81" s="102" t="str">
        <f t="shared" si="22"/>
        <v>[ROLE] Careless Python Developer | [TASK] Generate debugging project in Python | [PROJECT] Build a unified data consolidator that takes multiple fragmented CSV files in various wide/long formats as input, uses Pandas to melt, pivot, and vertically concatenate the data, and outputs a single, master tidy DataFrame ready for analysis. | [TOPICS USED] 
- Generate frequency distributions and multi-variable contingency tables to analyze the relationship between categorical variables using the Pandas pd.crosstab function.
- Summarize multi-dimensional data dynamically by utilizing the Pandas pivot_table method to create complex, spreadsheet-style aggregated reports.
- Evaluate and select the most appropriate Pandas aggregation method by comparing the specific structural use cases of groupby, pivot_table, and crosstab for multi-dimensional data summarization.
- Unpivot a Pandas DataFrame from a wide, presentation-oriented format into a long, tidy, machine-readable format using the melt method to consolidate variable columns.
- Restructure a tidy, long-format Pandas DataFrame into a wide, presentation-oriented format by utilizing the pivot method to expand unique values into new distinct columns.
- Enhance the visual presentation of Pandas DataFrames by applying conditional formatting and gradient heatmaps using the df.style accessor for easier data interpretation.
- Combine disjointed datasets by vertically stacking multiple Pandas DataFrames on top of one another utilizing the pd.concat function along axis=0.
- Merge diverse feature sets by horizontally appending multiple Pandas DataFrames side-by-side utilizing the pd.concat function along axis=1. | [LEVEL] Intermediate | [OUTPUT] Only header, dataset summary or statement (if any), email intro, objective, expected output, broken code, and footer | [HEADER RULE - STRICT] You MUST start your entire response EXACTLY with this markdown block (do not print anything before it):
### 🚀 Project #73 | Stage 2 | Python - Pandas | 📊 Level: Intermediate | 🌐 Coding5s.com
Project: Project 9: Reshaping and Consolidating Multiple Disparate Data Sources
---
 | [LIBRARY BEING LEARNED] Pandas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81"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unified data consolidator that takes multiple fragmented CSV files in various wide/long formats as input, uses Pandas to melt, pivot, and vertically concatenate the data, and outputs a single, master tidy DataFrame ready for analysis.. Topics involved: 
- Generate frequency distributions and multi-variable contingency tables to analyze the relationship between categorical variables using the Pandas pd.crosstab function.
- Summarize multi-dimensional data dynamically by utilizing the Pandas pivot_table method to create complex, spreadsheet-style aggregated reports.
- Evaluate and select the most appropriate Pandas aggregation method by comparing the specific structural use cases of groupby, pivot_table, and crosstab for multi-dimensional data summarization.
- Unpivot a Pandas DataFrame from a wide, presentation-oriented format into a long, tidy, machine-readable format using the melt method to consolidate variable columns.
- Restructure a tidy, long-format Pandas DataFrame into a wide, presentation-oriented format by utilizing the pivot method to expand unique values into new distinct columns.
- Enhance the visual presentation of Pandas DataFrames by applying conditional formatting and gradient heatmaps using the df.style accessor for easier data interpretation.
- Combine disjointed datasets by vertically stacking multiple Pandas DataFrames on top of one another utilizing the pd.concat function along axis=0.
- Merge diverse feature sets by horizontally appending multiple Pandas DataFrames side-by-side utilizing the pd.concat function along axis=1.. Project objective: Project 9: Reshaping and Consolidating Multiple Disparate Data Sources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#73 | Debug | Python - Pandas | 📊 Level: Intermediate
**Project:** Build a unified data consolidator that takes multiple fragmented CSV files in various wide/long formats as input, uses Pandas to melt, pivot, and vertically concatenate the data, and outputs a single, master tidy DataFrame ready for analysis.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1" s="53">
        <v>0</v>
      </c>
      <c r="Q81" s="102" t="str">
        <f t="shared" si="24"/>
        <v>[ROLE] Tech Lead | [TASK] Assign incomplete project script | [PROJECT] Build a unified data consolidator that takes multiple fragmented CSV files in various wide/long formats as input, uses Pandas to melt, pivot, and vertically concatenate the data, and outputs a single, master tidy DataFrame ready for analysis. | [TOPICS USED] 
- Generate frequency distributions and multi-variable contingency tables to analyze the relationship between categorical variables using the Pandas pd.crosstab function.
- Summarize multi-dimensional data dynamically by utilizing the Pandas pivot_table method to create complex, spreadsheet-style aggregated reports.
- Evaluate and select the most appropriate Pandas aggregation method by comparing the specific structural use cases of groupby, pivot_table, and crosstab for multi-dimensional data summarization.
- Unpivot a Pandas DataFrame from a wide, presentation-oriented format into a long, tidy, machine-readable format using the melt method to consolidate variable columns.
- Restructure a tidy, long-format Pandas DataFrame into a wide, presentation-oriented format by utilizing the pivot method to expand unique values into new distinct columns.
- Enhance the visual presentation of Pandas DataFrames by applying conditional formatting and gradient heatmaps using the df.style accessor for easier data interpretation.
- Combine disjointed datasets by vertically stacking multiple Pandas DataFrames on top of one another utilizing the pd.concat function along axis=0.
- Merge diverse feature sets by horizontally appending multiple Pandas DataFrames side-by-side utilizing the pd.concat function along axis=1. | [LEVEL] Intermediate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#73 | Stage 3 | Python - Pandas | 📊 Level: Intermediate | 🌐 Coding5s.com
**Project:** Project 9: Reshaping and Consolidating Multiple Disparate Data Sources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81"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unified data consolidator that takes multiple fragmented CSV files in various wide/long formats as input, uses Pandas to melt, pivot, and vertically concatenate the data, and outputs a single, master tidy DataFrame ready for analysis.. Topics involved: 
- Generate frequency distributions and multi-variable contingency tables to analyze the relationship between categorical variables using the Pandas pd.crosstab function.
- Summarize multi-dimensional data dynamically by utilizing the Pandas pivot_table method to create complex, spreadsheet-style aggregated reports.
- Evaluate and select the most appropriate Pandas aggregation method by comparing the specific structural use cases of groupby, pivot_table, and crosstab for multi-dimensional data summarization.
- Unpivot a Pandas DataFrame from a wide, presentation-oriented format into a long, tidy, machine-readable format using the melt method to consolidate variable columns.
- Restructure a tidy, long-format Pandas DataFrame into a wide, presentation-oriented format by utilizing the pivot method to expand unique values into new distinct columns.
- Enhance the visual presentation of Pandas DataFrames by applying conditional formatting and gradient heatmaps using the df.style accessor for easier data interpretation.
- Combine disjointed datasets by vertically stacking multiple Pandas DataFrames on top of one another utilizing the pd.concat function along axis=0.
- Merge diverse feature sets by horizontally appending multiple Pandas DataFrames side-by-side utilizing the pd.concat function along axis=1.. Project objective: Project 9: Reshaping and Consolidating Multiple Disparate Data Sources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#73 | Complete | Python - Pandas | 📊 Level: Intermediate
**Project:** Build a unified data consolidator that takes multiple fragmented CSV files in various wide/long formats as input, uses Pandas to melt, pivot, and vertically concatenate the data, and outputs a single, master tidy DataFrame ready for analysis.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1" s="53">
        <v>0</v>
      </c>
      <c r="T81" s="102" t="str">
        <f t="shared" si="26"/>
        <v>[ROLE] Tech Lead | [TASK] Provide a messy but functional project for refactoring | [PROJECT] Build a unified data consolidator that takes multiple fragmented CSV files in various wide/long formats as input, uses Pandas to melt, pivot, and vertically concatenate the data, and outputs a single, master tidy DataFrame ready for analysis. | [TOPICS USED] 
- Generate frequency distributions and multi-variable contingency tables to analyze the relationship between categorical variables using the Pandas pd.crosstab function.
- Summarize multi-dimensional data dynamically by utilizing the Pandas pivot_table method to create complex, spreadsheet-style aggregated reports.
- Evaluate and select the most appropriate Pandas aggregation method by comparing the specific structural use cases of groupby, pivot_table, and crosstab for multi-dimensional data summarization.
- Unpivot a Pandas DataFrame from a wide, presentation-oriented format into a long, tidy, machine-readable format using the melt method to consolidate variable columns.
- Restructure a tidy, long-format Pandas DataFrame into a wide, presentation-oriented format by utilizing the pivot method to expand unique values into new distinct columns.
- Enhance the visual presentation of Pandas DataFrames by applying conditional formatting and gradient heatmaps using the df.style accessor for easier data interpretation.
- Combine disjointed datasets by vertically stacking multiple Pandas DataFrames on top of one another utilizing the pd.concat function along axis=0.
- Merge diverse feature sets by horizontally appending multiple Pandas DataFrames side-by-side utilizing the pd.concat function along axis=1. | [LEVEL] Intermediate | [PERSONA RULE] Act as a Tech Lead. A junior wrote this working but messy code. Tone: professional but exhausted | [HEADER RULE - STRICT] You MUST start your entire response EXACTLY with this markdown block (do not print anything before it):
### 🚀 Project #73 | Stage 4 | Python - Pandas | 📊 Level: Intermediate | 🌐 Coding5s.com
**Project:** Project 9: Reshaping and Consolidating Multiple Disparate Data Sources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81"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unified data consolidator that takes multiple fragmented CSV files in various wide/long formats as input, uses Pandas to melt, pivot, and vertically concatenate the data, and outputs a single, master tidy DataFrame ready for analysis.. Topics involved: 
- Generate frequency distributions and multi-variable contingency tables to analyze the relationship between categorical variables using the Pandas pd.crosstab function.
- Summarize multi-dimensional data dynamically by utilizing the Pandas pivot_table method to create complex, spreadsheet-style aggregated reports.
- Evaluate and select the most appropriate Pandas aggregation method by comparing the specific structural use cases of groupby, pivot_table, and crosstab for multi-dimensional data summarization.
- Unpivot a Pandas DataFrame from a wide, presentation-oriented format into a long, tidy, machine-readable format using the melt method to consolidate variable columns.
- Restructure a tidy, long-format Pandas DataFrame into a wide, presentation-oriented format by utilizing the pivot method to expand unique values into new distinct columns.
- Enhance the visual presentation of Pandas DataFrames by applying conditional formatting and gradient heatmaps using the df.style accessor for easier data interpretation.
- Combine disjointed datasets by vertically stacking multiple Pandas DataFrames on top of one another utilizing the pd.concat function along axis=0.
- Merge diverse feature sets by horizontally appending multiple Pandas DataFrames side-by-side utilizing the pd.concat function along axis=1.. Project objective: Project 9: Reshaping and Consolidating Multiple Disparate Data Sources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#73 | Refactor | Python - Pandas | 📊 Level: Intermediate
**Project:** Build a unified data consolidator that takes multiple fragmented CSV files in various wide/long formats as input, uses Pandas to melt, pivot, and vertically concatenate the data, and outputs a single, master tidy DataFrame ready for analysis.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1" s="53">
        <v>0</v>
      </c>
      <c r="W81" s="87" t="str">
        <f t="shared" si="28"/>
        <v>[ROLE] Tech Product Manager assigning a Python Jira Ticket | [TASK] Provide a guided project implementation with full solution | [PROJECT] Build a unified data consolidator that takes multiple fragmented CSV files in various wide/long formats as input, uses Pandas to melt, pivot, and vertically concatenate the data, and outputs a single, master tidy DataFrame ready for analysis. | [TOPICS USED] 
- Generate frequency distributions and multi-variable contingency tables to analyze the relationship between categorical variables using the Pandas pd.crosstab function.
- Summarize multi-dimensional data dynamically by utilizing the Pandas pivot_table method to create complex, spreadsheet-style aggregated reports.
- Evaluate and select the most appropriate Pandas aggregation method by comparing the specific structural use cases of groupby, pivot_table, and crosstab for multi-dimensional data summarization.
- Unpivot a Pandas DataFrame from a wide, presentation-oriented format into a long, tidy, machine-readable format using the melt method to consolidate variable columns.
- Restructure a tidy, long-format Pandas DataFrame into a wide, presentation-oriented format by utilizing the pivot method to expand unique values into new distinct columns.
- Enhance the visual presentation of Pandas DataFrames by applying conditional formatting and gradient heatmaps using the df.style accessor for easier data interpretation.
- Combine disjointed datasets by vertically stacking multiple Pandas DataFrames on top of one another utilizing the pd.concat function along axis=0.
- Merge diverse feature sets by horizontally appending multiple Pandas DataFrames side-by-side utilizing the pd.concat function along axis=1. | [LEVEL] Intermediate | [PERSONA RULE] Act as a professional Tech Product Manager defining a project ticket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#73 | Stage 5 | Python - Pandas | 📊 Level: Intermediate | 🌐 Coding5s.com
**Project:** Project 9: Reshaping and Consolidating Multiple Disparate Data Sources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81"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unified data consolidator that takes multiple fragmented CSV files in various wide/long formats as input, uses Pandas to melt, pivot, and vertically concatenate the data, and outputs a single, master tidy DataFrame ready for analysis.. Topics integrated: 
- Generate frequency distributions and multi-variable contingency tables to analyze the relationship between categorical variables using the Pandas pd.crosstab function.
- Summarize multi-dimensional data dynamically by utilizing the Pandas pivot_table method to create complex, spreadsheet-style aggregated reports.
- Evaluate and select the most appropriate Pandas aggregation method by comparing the specific structural use cases of groupby, pivot_table, and crosstab for multi-dimensional data summarization.
- Unpivot a Pandas DataFrame from a wide, presentation-oriented format into a long, tidy, machine-readable format using the melt method to consolidate variable columns.
- Restructure a tidy, long-format Pandas DataFrame into a wide, presentation-oriented format by utilizing the pivot method to expand unique values into new distinct columns.
- Enhance the visual presentation of Pandas DataFrames by applying conditional formatting and gradient heatmaps using the df.style accessor for easier data interpretation.
- Combine disjointed datasets by vertically stacking multiple Pandas DataFrames on top of one another utilizing the pd.concat function along axis=0.
- Merge diverse feature sets by horizontally appending multiple Pandas DataFrames side-by-side utilizing the pd.concat function along axis=1.. Business Goal: Project 9: Reshaping and Consolidating Multiple Disparate Data Sources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#73 | Extend | Python - Pandas | 📊 Level: Intermediate
**Project:** Build a unified data consolidator that takes multiple fragmented CSV files in various wide/long formats as input, uses Pandas to melt, pivot, and vertically concatenate the data, and outputs a single, master tidy DataFrame ready for analysis.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1" s="53">
        <v>0</v>
      </c>
      <c r="Z81" s="56" t="str">
        <f t="shared" si="30"/>
        <v>[TASK] Teach through a practical Python - Pandas project following the micro-learning methodology, acting as a supportive tutor, creating a project about  Build a unified data consolidator that takes multiple fragmented CSV files in various wide/long formats as input, uses Pandas to melt, pivot, and vertically concatenate the data, and outputs a single, master tidy DataFrame ready for analysis. | [TOPICS USED] 
- Generate frequency distributions and multi-variable contingency tables to analyze the relationship between categorical variables using the Pandas pd.crosstab function.
- Summarize multi-dimensional data dynamically by utilizing the Pandas pivot_table method to create complex, spreadsheet-style aggregated reports.
- Evaluate and select the most appropriate Pandas aggregation method by comparing the specific structural use cases of groupby, pivot_table, and crosstab for multi-dimensional data summarization.
- Unpivot a Pandas DataFrame from a wide, presentation-oriented format into a long, tidy, machine-readable format using the melt method to consolidate variable columns.
- Restructure a tidy, long-format Pandas DataFrame into a wide, presentation-oriented format by utilizing the pivot method to expand unique values into new distinct columns.
- Enhance the visual presentation of Pandas DataFrames by applying conditional formatting and gradient heatmaps using the df.style accessor for easier data interpretation.
- Combine disjointed datasets by vertically stacking multiple Pandas DataFrames on top of one another utilizing the pd.concat function along axis=0.
- Merge diverse feature sets by horizontally appending multiple Pandas DataFrames side-by-side utilizing the pd.concat function along axis=1. | [LEVEL] Intermediate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#73 | Stage 1 | Python - Pandas | 📊 Level: Intermediate | 🌐 Coding5s.com
**Project:** Project 9: Reshaping and Consolidating Multiple Disparate Data Sources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81" s="56" t="str">
        <f t="shared" si="31"/>
        <v>[ROLE] Careless Python Developer | [TASK] Generate debugging project in Python | [PROJECT] Build a unified data consolidator that takes multiple fragmented CSV files in various wide/long formats as input, uses Pandas to melt, pivot, and vertically concatenate the data, and outputs a single, master tidy DataFrame ready for analysis. | [TOPICS USED] 
- Generate frequency distributions and multi-variable contingency tables to analyze the relationship between categorical variables using the Pandas pd.crosstab function.
- Summarize multi-dimensional data dynamically by utilizing the Pandas pivot_table method to create complex, spreadsheet-style aggregated reports.
- Evaluate and select the most appropriate Pandas aggregation method by comparing the specific structural use cases of groupby, pivot_table, and crosstab for multi-dimensional data summarization.
- Unpivot a Pandas DataFrame from a wide, presentation-oriented format into a long, tidy, machine-readable format using the melt method to consolidate variable columns.
- Restructure a tidy, long-format Pandas DataFrame into a wide, presentation-oriented format by utilizing the pivot method to expand unique values into new distinct columns.
- Enhance the visual presentation of Pandas DataFrames by applying conditional formatting and gradient heatmaps using the df.style accessor for easier data interpretation.
- Combine disjointed datasets by vertically stacking multiple Pandas DataFrames on top of one another utilizing the pd.concat function along axis=0.
- Merge diverse feature sets by horizontally appending multiple Pandas DataFrames side-by-side utilizing the pd.concat function along axis=1. | [LEVEL] Intermediate | [OUTPUT] Only header, dataset summary or statement (if any), email intro, objective, expected output, broken code, and footer | [HEADER RULE - STRICT] You MUST start your entire response EXACTLY with this markdown block (do not print anything before it):
### 🚀 Project #73 | Stage 2 | Python - Pandas | 📊 Level: Intermediate | 🌐 Coding5s.com
Project: Project 9: Reshaping and Consolidating Multiple Disparate Data Sources
---
 | [LIBRARY BEING LEARNED] Pandas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81" s="56" t="str">
        <f t="shared" si="32"/>
        <v>[ROLE] Tech Lead | [TASK] Assign incomplete project script | [PROJECT] Build a unified data consolidator that takes multiple fragmented CSV files in various wide/long formats as input, uses Pandas to melt, pivot, and vertically concatenate the data, and outputs a single, master tidy DataFrame ready for analysis. | [TOPICS USED] 
- Generate frequency distributions and multi-variable contingency tables to analyze the relationship between categorical variables using the Pandas pd.crosstab function.
- Summarize multi-dimensional data dynamically by utilizing the Pandas pivot_table method to create complex, spreadsheet-style aggregated reports.
- Evaluate and select the most appropriate Pandas aggregation method by comparing the specific structural use cases of groupby, pivot_table, and crosstab for multi-dimensional data summarization.
- Unpivot a Pandas DataFrame from a wide, presentation-oriented format into a long, tidy, machine-readable format using the melt method to consolidate variable columns.
- Restructure a tidy, long-format Pandas DataFrame into a wide, presentation-oriented format by utilizing the pivot method to expand unique values into new distinct columns.
- Enhance the visual presentation of Pandas DataFrames by applying conditional formatting and gradient heatmaps using the df.style accessor for easier data interpretation.
- Combine disjointed datasets by vertically stacking multiple Pandas DataFrames on top of one another utilizing the pd.concat function along axis=0.
- Merge diverse feature sets by horizontally appending multiple Pandas DataFrames side-by-side utilizing the pd.concat function along axis=1. | [LEVEL] Intermediate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#73 | Stage 3 | Python - Pandas | 📊 Level: Intermediate | 🌐 Coding5s.com
**Project:** Project 9: Reshaping and Consolidating Multiple Disparate Data Sources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81" s="56" t="str">
        <f t="shared" si="33"/>
        <v>[ROLE] Tech Lead | [TASK] Provide a messy but functional project for refactoring | [PROJECT] Build a unified data consolidator that takes multiple fragmented CSV files in various wide/long formats as input, uses Pandas to melt, pivot, and vertically concatenate the data, and outputs a single, master tidy DataFrame ready for analysis. | [TOPICS USED] 
- Generate frequency distributions and multi-variable contingency tables to analyze the relationship between categorical variables using the Pandas pd.crosstab function.
- Summarize multi-dimensional data dynamically by utilizing the Pandas pivot_table method to create complex, spreadsheet-style aggregated reports.
- Evaluate and select the most appropriate Pandas aggregation method by comparing the specific structural use cases of groupby, pivot_table, and crosstab for multi-dimensional data summarization.
- Unpivot a Pandas DataFrame from a wide, presentation-oriented format into a long, tidy, machine-readable format using the melt method to consolidate variable columns.
- Restructure a tidy, long-format Pandas DataFrame into a wide, presentation-oriented format by utilizing the pivot method to expand unique values into new distinct columns.
- Enhance the visual presentation of Pandas DataFrames by applying conditional formatting and gradient heatmaps using the df.style accessor for easier data interpretation.
- Combine disjointed datasets by vertically stacking multiple Pandas DataFrames on top of one another utilizing the pd.concat function along axis=0.
- Merge diverse feature sets by horizontally appending multiple Pandas DataFrames side-by-side utilizing the pd.concat function along axis=1. | [LEVEL] Intermediate | [PERSONA RULE] Act as a Tech Lead. A junior wrote this working but messy code. Tone: professional but exhausted | [HEADER RULE - STRICT] You MUST start your entire response EXACTLY with this markdown block (do not print anything before it):
### 🚀 Project #73 | Stage 4 | Python - Pandas | 📊 Level: Intermediate | 🌐 Coding5s.com
**Project:** Project 9: Reshaping and Consolidating Multiple Disparate Data Sources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81" s="56" t="str">
        <f t="shared" si="34"/>
        <v>[ROLE] Tech Product Manager assigning a Python Jira Ticket | [TASK] Provide a guided project implementation with full solution | [PROJECT] Build a unified data consolidator that takes multiple fragmented CSV files in various wide/long formats as input, uses Pandas to melt, pivot, and vertically concatenate the data, and outputs a single, master tidy DataFrame ready for analysis. | [TOPICS USED] 
- Generate frequency distributions and multi-variable contingency tables to analyze the relationship between categorical variables using the Pandas pd.crosstab function.
- Summarize multi-dimensional data dynamically by utilizing the Pandas pivot_table method to create complex, spreadsheet-style aggregated reports.
- Evaluate and select the most appropriate Pandas aggregation method by comparing the specific structural use cases of groupby, pivot_table, and crosstab for multi-dimensional data summarization.
- Unpivot a Pandas DataFrame from a wide, presentation-oriented format into a long, tidy, machine-readable format using the melt method to consolidate variable columns.
- Restructure a tidy, long-format Pandas DataFrame into a wide, presentation-oriented format by utilizing the pivot method to expand unique values into new distinct columns.
- Enhance the visual presentation of Pandas DataFrames by applying conditional formatting and gradient heatmaps using the df.style accessor for easier data interpretation.
- Combine disjointed datasets by vertically stacking multiple Pandas DataFrames on top of one another utilizing the pd.concat function along axis=0.
- Merge diverse feature sets by horizontally appending multiple Pandas DataFrames side-by-side utilizing the pd.concat function along axis=1. | [LEVEL] Intermediate | [PERSONA RULE] Act as a professional Tech Product Manager defining a project ticket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#73 | Stage 5 | Python - Pandas | 📊 Level: Intermediate | 🌐 Coding5s.com
**Project:** Project 9: Reshaping and Consolidating Multiple Disparate Data Sources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81" s="40"/>
      <c r="AF81" s="40"/>
      <c r="AG81" s="40"/>
      <c r="AH81" s="56" t="str">
        <f t="shared" si="18"/>
        <v/>
      </c>
      <c r="AI81" s="54"/>
      <c r="AJ81" s="54"/>
      <c r="AK81" s="54"/>
      <c r="AL81" s="54"/>
      <c r="AM81" s="54"/>
    </row>
    <row r="82" spans="1:39">
      <c r="A82" s="45" t="str" cm="1">
        <f t="array" ref="A82">IF(H82="PROJECT", CHAR(10) &amp; "- " &amp; _xlfn.TEXTJOIN(CHAR(10) &amp; "- ", TRUE, _xlfn._xlws.FILTER($I$9:$I$1000, ($B$9:$B$1000=B82) * ($H$9:$H$1000="Topic"))), "")</f>
        <v/>
      </c>
      <c r="B82" s="45">
        <f t="shared" si="19"/>
        <v>10</v>
      </c>
      <c r="C82" s="95">
        <v>18</v>
      </c>
      <c r="D82" s="57">
        <v>5</v>
      </c>
      <c r="E82" s="58" t="s">
        <v>46</v>
      </c>
      <c r="F82" s="54">
        <v>74</v>
      </c>
      <c r="G82" s="52" t="s">
        <v>158</v>
      </c>
      <c r="H82" s="52" t="s">
        <v>48</v>
      </c>
      <c r="I82" s="61" t="s">
        <v>925</v>
      </c>
      <c r="J82" s="62" t="s">
        <v>926</v>
      </c>
      <c r="K82" s="129" t="str">
        <f t="shared" si="20"/>
        <v xml:space="preserve">[ROLE] Friendly tutor specializing in Python | [TOPIC] Combine multiple Pandas DataFrames by executing inner and outer joins using the merge function to align relational datasets based on common key columns. | [LEVEL] Intermediate | [COUNT] 5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#74 | Stage 1 📖 Practice | Python - Pandas | 📊 Level: Intermediate | 🌐 Coding5s.com
**Concept:** Relational Merge: Inner and Outer Joins (merge)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2" s="103" t="str">
        <f t="shared" si="21"/>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Combine multiple Pandas DataFrames by executing inner and outer joins using the merge function to align relational datasets based on common key columns.. Topic details: Relational Merge: Inner and Outer Joins (merge)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#74 | Practice | Python - Pandas | 📊 Level: Intermediate
**Topic:** Combine multiple Pandas DataFrames by executing inner and outer joins using the merge function to align relational datasets based on common key columns.
---
 | [FOOTER RULE - STRICT] End your response with: '--- ⚡ *Coding5s Mentor System — Eliminating Epistemic Debt*' | </v>
      </c>
      <c r="M82" s="52">
        <v>0</v>
      </c>
      <c r="N82" s="102" t="str">
        <f t="shared" si="22"/>
        <v>[ROLE] Careless Python Developer | [TASK] Generate debugging challenges in Python | | [TOPIC] Combine multiple Pandas DataFrames by executing inner and outer joins using the merge function to align relational datasets based on common key columns. | | [LEVEL] Intermediate |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#74 | Stage 2 🐛 Debug | Python - Pandas | 📊 Level: Intermediate | 🌐 Coding5s.com
Concept: Relational Merge: Inner and Outer Joins (merge)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2"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Combine multiple Pandas DataFrames by executing inner and outer joins using the merge function to align relational datasets based on common key columns.. Topic details: Relational Merge: Inner and Outer Joins (merge)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#74 | Debug | Python - Pandas | 📊 Level: Intermediate
**Topic:** Combine multiple Pandas DataFrames by executing inner and outer joins using the merge function to align relational datasets based on common key columns.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2" s="52">
        <v>0</v>
      </c>
      <c r="Q82" s="102" t="str">
        <f t="shared" si="24"/>
        <v>[ROLE] Tech Lead | [TASK] Assign incomplete Python script challenges | [TOPIC] Combine multiple Pandas DataFrames by executing inner and outer joins using the merge function to align relational datasets based on common key columns. | [LEVEL] Intermediate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#74 | Stage 3 🧩 Complete | Python - Pandas | 📊 Level: Intermediate | 🌐 Coding5s.com
**Concept:** Relational Merge: Inner and Outer Joins (merge)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Combine multiple Pandas DataFrames by executing inner and outer joins using the merge function to align relational datasets based on common key columns..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2"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Combine multiple Pandas DataFrames by executing inner and outer joins using the merge function to align relational datasets based on common key columns.. Topic details: Relational Merge: Inner and Outer Joins (merge)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#74 | Complete | Python - Pandas | 📊 Level: Intermediate
**Topic:** Combine multiple Pandas DataFrames by executing inner and outer joins using the merge function to align relational datasets based on common key columns.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2" s="52">
        <v>0</v>
      </c>
      <c r="T82" s="102" t="str">
        <f t="shared" si="26"/>
        <v>[ROLE] Tech Lead | [TASK] Provide intentionally messy but functional code for learning debugging and improvement | [TOPIC] Combine multiple Pandas DataFrames by executing inner and outer joins using the merge function to align relational datasets based on common key columns. | [LEVEL] Intermediate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#74 | Stage 4 🧹 Refactor | Python - Pandas | 📊 Level: Intermediate | 🌐 Coding5s.com
**Concept:** Relational Merge: Inner and Outer Joins (merge)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2"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Combine multiple Pandas DataFrames by executing inner and outer joins using the merge function to align relational datasets based on common key columns.. Topic details: Relational Merge: Inner and Outer Joins (merge)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#74 | Refactor | Python - Pandas | 📊 Level: Intermediate
**Topic:** Combine multiple Pandas DataFrames by executing inner and outer joins using the merge function to align relational datasets based on common key columns.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2" s="52">
        <v>0</v>
      </c>
      <c r="W82" s="87" t="str">
        <f t="shared" si="28"/>
        <v>[ROLE] Tech Product Manager assigning a Python Jira Ticket | [TASK] Provide a guided implementation exercise with full solution for learning purposes | [TOPIC] Combine multiple Pandas DataFrames by executing inner and outer joins using the merge function to align relational datasets based on common key columns.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#74 | Stage 5 | Python - Pandas | 📊 Level: Intermediate | 🌐 Coding5s.com
**Concept:** Relational Merge: Inner and Outer Joins (merge)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2"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Combine multiple Pandas DataFrames by executing inner and outer joins using the merge function to align relational datasets based on common key columns.. Goal: Relational Merge: Inner and Outer Joins (merge)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#74 | Extend | Python - Pandas | 📊 Level: Intermediate
**Topic:** Combine multiple Pandas DataFrames by executing inner and outer joins using the merge function to align relational datasets based on common key columns.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2" s="52">
        <v>0</v>
      </c>
      <c r="Z82" s="56" t="str">
        <f t="shared" si="30"/>
        <v/>
      </c>
      <c r="AA82" s="56" t="str">
        <f t="shared" si="31"/>
        <v/>
      </c>
      <c r="AB82" s="56" t="str">
        <f t="shared" si="32"/>
        <v/>
      </c>
      <c r="AC82" s="56" t="str">
        <f t="shared" si="33"/>
        <v/>
      </c>
      <c r="AD82" s="56" t="str">
        <f t="shared" si="34"/>
        <v/>
      </c>
      <c r="AE82" s="40"/>
      <c r="AF82" s="40"/>
      <c r="AG82" s="40"/>
      <c r="AH82" s="56" t="str">
        <f t="shared" si="18"/>
        <v/>
      </c>
      <c r="AI82" s="54"/>
      <c r="AJ82" s="54"/>
      <c r="AK82" s="54"/>
      <c r="AL82" s="54"/>
      <c r="AM82" s="54"/>
    </row>
    <row r="83" spans="1:39">
      <c r="A83" s="45" t="str" cm="1">
        <f t="array" ref="A83">IF(H83="PROJECT", CHAR(10) &amp; "- " &amp; _xlfn.TEXTJOIN(CHAR(10) &amp; "- ", TRUE, _xlfn._xlws.FILTER($I$9:$I$1000, ($B$9:$B$1000=B83) * ($H$9:$H$1000="Topic"))), "")</f>
        <v/>
      </c>
      <c r="B83" s="45">
        <f t="shared" si="19"/>
        <v>10</v>
      </c>
      <c r="C83" s="95">
        <v>15</v>
      </c>
      <c r="D83" s="46">
        <v>5</v>
      </c>
      <c r="E83" s="58" t="s">
        <v>46</v>
      </c>
      <c r="F83" s="67">
        <v>75</v>
      </c>
      <c r="G83" s="53" t="s">
        <v>158</v>
      </c>
      <c r="H83" s="53" t="s">
        <v>48</v>
      </c>
      <c r="I83" s="50" t="s">
        <v>927</v>
      </c>
      <c r="J83" s="51" t="s">
        <v>928</v>
      </c>
      <c r="K83" s="129" t="str">
        <f t="shared" si="20"/>
        <v xml:space="preserve">[ROLE] Friendly tutor specializing in Python | [TOPIC] Combine multiple Pandas DataFrames by executing left and right joins using the merge function to retain records from specific target datasets based on common key columns. | [LEVEL] Intermediate | [COUNT] 5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#75 | Stage 1 📖 Practice | Python - Pandas | 📊 Level: Intermediate | 🌐 Coding5s.com
**Concept:** Relational Merge: Left and Right Joins (merge)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3" s="103" t="str">
        <f t="shared" si="21"/>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Combine multiple Pandas DataFrames by executing left and right joins using the merge function to retain records from specific target datasets based on common key columns.. Topic details: Relational Merge: Left and Right Joins (merge)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#75 | Practice | Python - Pandas | 📊 Level: Intermediate
**Topic:** Combine multiple Pandas DataFrames by executing left and right joins using the merge function to retain records from specific target datasets based on common key columns.
---
 | [FOOTER RULE - STRICT] End your response with: '--- ⚡ *Coding5s Mentor System — Eliminating Epistemic Debt*' | </v>
      </c>
      <c r="M83" s="53">
        <v>0</v>
      </c>
      <c r="N83" s="102" t="str">
        <f t="shared" si="22"/>
        <v>[ROLE] Careless Python Developer | [TASK] Generate debugging challenges in Python | | [TOPIC] Combine multiple Pandas DataFrames by executing left and right joins using the merge function to retain records from specific target datasets based on common key columns. | | [LEVEL] Intermediate |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#75 | Stage 2 🐛 Debug | Python - Pandas | 📊 Level: Intermediate | 🌐 Coding5s.com
Concept: Relational Merge: Left and Right Joins (merge)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3"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Combine multiple Pandas DataFrames by executing left and right joins using the merge function to retain records from specific target datasets based on common key columns.. Topic details: Relational Merge: Left and Right Joins (merge)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#75 | Debug | Python - Pandas | 📊 Level: Intermediate
**Topic:** Combine multiple Pandas DataFrames by executing left and right joins using the merge function to retain records from specific target datasets based on common key columns.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3" s="53">
        <v>0</v>
      </c>
      <c r="Q83" s="102" t="str">
        <f t="shared" si="24"/>
        <v>[ROLE] Tech Lead | [TASK] Assign incomplete Python script challenges | [TOPIC] Combine multiple Pandas DataFrames by executing left and right joins using the merge function to retain records from specific target datasets based on common key columns. | [LEVEL] Intermediate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#75 | Stage 3 🧩 Complete | Python - Pandas | 📊 Level: Intermediate | 🌐 Coding5s.com
**Concept:** Relational Merge: Left and Right Joins (merge)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Combine multiple Pandas DataFrames by executing left and right joins using the merge function to retain records from specific target datasets based on common key columns..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3"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Combine multiple Pandas DataFrames by executing left and right joins using the merge function to retain records from specific target datasets based on common key columns.. Topic details: Relational Merge: Left and Right Joins (merge)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#75 | Complete | Python - Pandas | 📊 Level: Intermediate
**Topic:** Combine multiple Pandas DataFrames by executing left and right joins using the merge function to retain records from specific target datasets based on common key columns.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3" s="53">
        <v>0</v>
      </c>
      <c r="T83" s="102" t="str">
        <f t="shared" si="26"/>
        <v>[ROLE] Tech Lead | [TASK] Provide intentionally messy but functional code for learning debugging and improvement | [TOPIC] Combine multiple Pandas DataFrames by executing left and right joins using the merge function to retain records from specific target datasets based on common key columns. | [LEVEL] Intermediate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#75 | Stage 4 🧹 Refactor | Python - Pandas | 📊 Level: Intermediate | 🌐 Coding5s.com
**Concept:** Relational Merge: Left and Right Joins (merge)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3"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Combine multiple Pandas DataFrames by executing left and right joins using the merge function to retain records from specific target datasets based on common key columns.. Topic details: Relational Merge: Left and Right Joins (merge)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#75 | Refactor | Python - Pandas | 📊 Level: Intermediate
**Topic:** Combine multiple Pandas DataFrames by executing left and right joins using the merge function to retain records from specific target datasets based on common key columns.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3" s="53">
        <v>0</v>
      </c>
      <c r="W83" s="87" t="str">
        <f t="shared" si="28"/>
        <v>[ROLE] Tech Product Manager assigning a Python Jira Ticket | [TASK] Provide a guided implementation exercise with full solution for learning purposes | [TOPIC] Combine multiple Pandas DataFrames by executing left and right joins using the merge function to retain records from specific target datasets based on common key columns.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#75 | Stage 5 | Python - Pandas | 📊 Level: Intermediate | 🌐 Coding5s.com
**Concept:** Relational Merge: Left and Right Joins (merge)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3"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Combine multiple Pandas DataFrames by executing left and right joins using the merge function to retain records from specific target datasets based on common key columns.. Goal: Relational Merge: Left and Right Joins (merge)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#75 | Extend | Python - Pandas | 📊 Level: Intermediate
**Topic:** Combine multiple Pandas DataFrames by executing left and right joins using the merge function to retain records from specific target datasets based on common key columns.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3" s="53">
        <v>0</v>
      </c>
      <c r="Z83" s="56" t="str">
        <f t="shared" si="30"/>
        <v/>
      </c>
      <c r="AA83" s="56" t="str">
        <f t="shared" si="31"/>
        <v/>
      </c>
      <c r="AB83" s="56" t="str">
        <f t="shared" si="32"/>
        <v/>
      </c>
      <c r="AC83" s="56" t="str">
        <f t="shared" si="33"/>
        <v/>
      </c>
      <c r="AD83" s="56" t="str">
        <f t="shared" si="34"/>
        <v/>
      </c>
      <c r="AE83" s="40"/>
      <c r="AF83" s="40"/>
      <c r="AG83" s="40"/>
      <c r="AH83" s="56" t="str">
        <f t="shared" si="18"/>
        <v/>
      </c>
      <c r="AI83" s="54"/>
      <c r="AJ83" s="54"/>
      <c r="AK83" s="54"/>
      <c r="AL83" s="54"/>
      <c r="AM83" s="54"/>
    </row>
    <row r="84" spans="1:39">
      <c r="A84" s="45" t="str" cm="1">
        <f t="array" ref="A84">IF(H84="PROJECT", CHAR(10) &amp; "- " &amp; _xlfn.TEXTJOIN(CHAR(10) &amp; "- ", TRUE, _xlfn._xlws.FILTER($I$9:$I$1000, ($B$9:$B$1000=B84) * ($H$9:$H$1000="Topic"))), "")</f>
        <v/>
      </c>
      <c r="B84" s="45">
        <f t="shared" si="19"/>
        <v>10</v>
      </c>
      <c r="C84" s="95">
        <v>12</v>
      </c>
      <c r="D84" s="57">
        <v>5</v>
      </c>
      <c r="E84" s="58" t="s">
        <v>46</v>
      </c>
      <c r="F84" s="54">
        <v>76</v>
      </c>
      <c r="G84" s="52" t="s">
        <v>158</v>
      </c>
      <c r="H84" s="52" t="s">
        <v>48</v>
      </c>
      <c r="I84" s="61" t="s">
        <v>929</v>
      </c>
      <c r="J84" s="62" t="s">
        <v>930</v>
      </c>
      <c r="K84" s="129" t="str">
        <f t="shared" si="20"/>
        <v xml:space="preserve">[ROLE] Friendly tutor specializing in Python | [TOPIC] Combine Pandas DataFrames using their respective row indices by executing the join method and merge function with left_index=True or right_index=True parameters. | [LEVEL] Intermediate | [COUNT] 5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#76 | Stage 1 📖 Practice | Python - Pandas | 📊 Level: Intermediate | 🌐 Coding5s.com
**Concept:** Relational Merge: Joining by Index (join, merge(left_index=True))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4" s="103" t="str">
        <f t="shared" si="21"/>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Combine Pandas DataFrames using their respective row indices by executing the join method and merge function with left_index=True or right_index=True parameters.. Topic details: Relational Merge: Joining by Index (join, merge(left_index=True))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#76 | Practice | Python - Pandas | 📊 Level: Intermediate
**Topic:** Combine Pandas DataFrames using their respective row indices by executing the join method and merge function with left_index=True or right_index=True parameters.
---
 | [FOOTER RULE - STRICT] End your response with: '--- ⚡ *Coding5s Mentor System — Eliminating Epistemic Debt*' | </v>
      </c>
      <c r="M84" s="52">
        <v>0</v>
      </c>
      <c r="N84" s="102" t="str">
        <f t="shared" si="22"/>
        <v>[ROLE] Careless Python Developer | [TASK] Generate debugging challenges in Python | | [TOPIC] Combine Pandas DataFrames using their respective row indices by executing the join method and merge function with left_index=True or right_index=True parameters. | | [LEVEL] Intermediate |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#76 | Stage 2 🐛 Debug | Python - Pandas | 📊 Level: Intermediate | 🌐 Coding5s.com
Concept: Relational Merge: Joining by Index (join, merge(left_index=True))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4"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Combine Pandas DataFrames using their respective row indices by executing the join method and merge function with left_index=True or right_index=True parameters.. Topic details: Relational Merge: Joining by Index (join, merge(left_index=True))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#76 | Debug | Python - Pandas | 📊 Level: Intermediate
**Topic:** Combine Pandas DataFrames using their respective row indices by executing the join method and merge function with left_index=True or right_index=True parameters.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4" s="52">
        <v>0</v>
      </c>
      <c r="Q84" s="102" t="str">
        <f t="shared" si="24"/>
        <v>[ROLE] Tech Lead | [TASK] Assign incomplete Python script challenges | [TOPIC] Combine Pandas DataFrames using their respective row indices by executing the join method and merge function with left_index=True or right_index=True parameters. | [LEVEL] Intermediate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#76 | Stage 3 🧩 Complete | Python - Pandas | 📊 Level: Intermediate | 🌐 Coding5s.com
**Concept:** Relational Merge: Joining by Index (join, merge(left_index=True))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Combine Pandas DataFrames using their respective row indices by executing the join method and merge function with left_index=True or right_index=True parameters..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4"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Combine Pandas DataFrames using their respective row indices by executing the join method and merge function with left_index=True or right_index=True parameters.. Topic details: Relational Merge: Joining by Index (join, merge(left_index=True))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#76 | Complete | Python - Pandas | 📊 Level: Intermediate
**Topic:** Combine Pandas DataFrames using their respective row indices by executing the join method and merge function with left_index=True or right_index=True parameters.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4" s="52">
        <v>0</v>
      </c>
      <c r="T84" s="102" t="str">
        <f t="shared" si="26"/>
        <v>[ROLE] Tech Lead | [TASK] Provide intentionally messy but functional code for learning debugging and improvement | [TOPIC] Combine Pandas DataFrames using their respective row indices by executing the join method and merge function with left_index=True or right_index=True parameters. | [LEVEL] Intermediate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#76 | Stage 4 🧹 Refactor | Python - Pandas | 📊 Level: Intermediate | 🌐 Coding5s.com
**Concept:** Relational Merge: Joining by Index (join, merge(left_index=True))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4"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Combine Pandas DataFrames using their respective row indices by executing the join method and merge function with left_index=True or right_index=True parameters.. Topic details: Relational Merge: Joining by Index (join, merge(left_index=True))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#76 | Refactor | Python - Pandas | 📊 Level: Intermediate
**Topic:** Combine Pandas DataFrames using their respective row indices by executing the join method and merge function with left_index=True or right_index=True parameters.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4" s="52">
        <v>0</v>
      </c>
      <c r="W84" s="87" t="str">
        <f t="shared" si="28"/>
        <v>[ROLE] Tech Product Manager assigning a Python Jira Ticket | [TASK] Provide a guided implementation exercise with full solution for learning purposes | [TOPIC] Combine Pandas DataFrames using their respective row indices by executing the join method and merge function with left_index=True or right_index=True parameters.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#76 | Stage 5 | Python - Pandas | 📊 Level: Intermediate | 🌐 Coding5s.com
**Concept:** Relational Merge: Joining by Index (join, merge(left_index=True))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4"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Combine Pandas DataFrames using their respective row indices by executing the join method and merge function with left_index=True or right_index=True parameters.. Goal: Relational Merge: Joining by Index (join, merge(left_index=True))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#76 | Extend | Python - Pandas | 📊 Level: Intermediate
**Topic:** Combine Pandas DataFrames using their respective row indices by executing the join method and merge function with left_index=True or right_index=True parameters.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4" s="52">
        <v>0</v>
      </c>
      <c r="Z84" s="56" t="str">
        <f t="shared" si="30"/>
        <v/>
      </c>
      <c r="AA84" s="56" t="str">
        <f t="shared" si="31"/>
        <v/>
      </c>
      <c r="AB84" s="56" t="str">
        <f t="shared" si="32"/>
        <v/>
      </c>
      <c r="AC84" s="56" t="str">
        <f t="shared" si="33"/>
        <v/>
      </c>
      <c r="AD84" s="56" t="str">
        <f t="shared" si="34"/>
        <v/>
      </c>
      <c r="AE84" s="40"/>
      <c r="AF84" s="40"/>
      <c r="AG84" s="40"/>
      <c r="AH84" s="56" t="str">
        <f t="shared" si="18"/>
        <v/>
      </c>
      <c r="AI84" s="54"/>
      <c r="AJ84" s="54"/>
      <c r="AK84" s="54"/>
      <c r="AL84" s="54"/>
      <c r="AM84" s="54"/>
    </row>
    <row r="85" spans="1:39">
      <c r="A85" s="45" t="str" cm="1">
        <f t="array" ref="A85">IF(H85="PROJECT", CHAR(10) &amp; "- " &amp; _xlfn.TEXTJOIN(CHAR(10) &amp; "- ", TRUE, _xlfn._xlws.FILTER($I$9:$I$1000, ($B$9:$B$1000=B85) * ($H$9:$H$1000="Topic"))), "")</f>
        <v/>
      </c>
      <c r="B85" s="45">
        <f t="shared" si="19"/>
        <v>10</v>
      </c>
      <c r="C85" s="95">
        <v>12</v>
      </c>
      <c r="D85" s="46">
        <v>5</v>
      </c>
      <c r="E85" s="58" t="s">
        <v>46</v>
      </c>
      <c r="F85" s="67">
        <v>77</v>
      </c>
      <c r="G85" s="53" t="s">
        <v>158</v>
      </c>
      <c r="H85" s="53" t="s">
        <v>48</v>
      </c>
      <c r="I85" s="50" t="s">
        <v>931</v>
      </c>
      <c r="J85" s="51" t="s">
        <v>932</v>
      </c>
      <c r="K85" s="129" t="str">
        <f t="shared" si="20"/>
        <v xml:space="preserve">[ROLE] Friendly tutor specializing in Python | [TOPIC] Troubleshoot complex Pandas relational merge operations by actively identifying duplicate keys, rigorously enforcing the validate parameter, and constructing anti-joins to isolate unmatched records. | [LEVEL] Intermediate | [COUNT] 5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#77 | Stage 1 📖 Practice | Python - Pandas | 📊 Level: Intermediate | 🌐 Coding5s.com
**Concept:** Debugging Joins and Merge Issues (duplicates, validate, anti-joins)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5" s="103" t="str">
        <f t="shared" si="21"/>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Troubleshoot complex Pandas relational merge operations by actively identifying duplicate keys, rigorously enforcing the validate parameter, and constructing anti-joins to isolate unmatched records.. Topic details: Debugging Joins and Merge Issues (duplicates, validate, anti-joins)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#77 | Practice | Python - Pandas | 📊 Level: Intermediate
**Topic:** Troubleshoot complex Pandas relational merge operations by actively identifying duplicate keys, rigorously enforcing the validate parameter, and constructing anti-joins to isolate unmatched records.
---
 | [FOOTER RULE - STRICT] End your response with: '--- ⚡ *Coding5s Mentor System — Eliminating Epistemic Debt*' | </v>
      </c>
      <c r="M85" s="53">
        <v>0</v>
      </c>
      <c r="N85" s="102" t="str">
        <f t="shared" si="22"/>
        <v>[ROLE] Careless Python Developer | [TASK] Generate debugging challenges in Python | | [TOPIC] Troubleshoot complex Pandas relational merge operations by actively identifying duplicate keys, rigorously enforcing the validate parameter, and constructing anti-joins to isolate unmatched records. | | [LEVEL] Intermediate |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#77 | Stage 2 🐛 Debug | Python - Pandas | 📊 Level: Intermediate | 🌐 Coding5s.com
Concept: Debugging Joins and Merge Issues (duplicates, validate, anti-joins)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5"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Troubleshoot complex Pandas relational merge operations by actively identifying duplicate keys, rigorously enforcing the validate parameter, and constructing anti-joins to isolate unmatched records.. Topic details: Debugging Joins and Merge Issues (duplicates, validate, anti-joins)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#77 | Debug | Python - Pandas | 📊 Level: Intermediate
**Topic:** Troubleshoot complex Pandas relational merge operations by actively identifying duplicate keys, rigorously enforcing the validate parameter, and constructing anti-joins to isolate unmatched records.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5" s="53">
        <v>0</v>
      </c>
      <c r="Q85" s="102" t="str">
        <f t="shared" si="24"/>
        <v>[ROLE] Tech Lead | [TASK] Assign incomplete Python script challenges | [TOPIC] Troubleshoot complex Pandas relational merge operations by actively identifying duplicate keys, rigorously enforcing the validate parameter, and constructing anti-joins to isolate unmatched records. | [LEVEL] Intermediate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#77 | Stage 3 🧩 Complete | Python - Pandas | 📊 Level: Intermediate | 🌐 Coding5s.com
**Concept:** Debugging Joins and Merge Issues (duplicates, validate, anti-joins)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Troubleshoot complex Pandas relational merge operations by actively identifying duplicate keys, rigorously enforcing the validate parameter, and constructing anti-joins to isolate unmatched records..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5"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Troubleshoot complex Pandas relational merge operations by actively identifying duplicate keys, rigorously enforcing the validate parameter, and constructing anti-joins to isolate unmatched records.. Topic details: Debugging Joins and Merge Issues (duplicates, validate, anti-joins)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#77 | Complete | Python - Pandas | 📊 Level: Intermediate
**Topic:** Troubleshoot complex Pandas relational merge operations by actively identifying duplicate keys, rigorously enforcing the validate parameter, and constructing anti-joins to isolate unmatched records.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5" s="53">
        <v>0</v>
      </c>
      <c r="T85" s="102" t="str">
        <f t="shared" si="26"/>
        <v>[ROLE] Tech Lead | [TASK] Provide intentionally messy but functional code for learning debugging and improvement | [TOPIC] Troubleshoot complex Pandas relational merge operations by actively identifying duplicate keys, rigorously enforcing the validate parameter, and constructing anti-joins to isolate unmatched records. | [LEVEL] Intermediate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#77 | Stage 4 🧹 Refactor | Python - Pandas | 📊 Level: Intermediate | 🌐 Coding5s.com
**Concept:** Debugging Joins and Merge Issues (duplicates, validate, anti-joins)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5"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Troubleshoot complex Pandas relational merge operations by actively identifying duplicate keys, rigorously enforcing the validate parameter, and constructing anti-joins to isolate unmatched records.. Topic details: Debugging Joins and Merge Issues (duplicates, validate, anti-joins)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#77 | Refactor | Python - Pandas | 📊 Level: Intermediate
**Topic:** Troubleshoot complex Pandas relational merge operations by actively identifying duplicate keys, rigorously enforcing the validate parameter, and constructing anti-joins to isolate unmatched records.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5" s="53">
        <v>0</v>
      </c>
      <c r="W85" s="87" t="str">
        <f t="shared" si="28"/>
        <v>[ROLE] Tech Product Manager assigning a Python Jira Ticket | [TASK] Provide a guided implementation exercise with full solution for learning purposes | [TOPIC] Troubleshoot complex Pandas relational merge operations by actively identifying duplicate keys, rigorously enforcing the validate parameter, and constructing anti-joins to isolate unmatched records.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#77 | Stage 5 | Python - Pandas | 📊 Level: Intermediate | 🌐 Coding5s.com
**Concept:** Debugging Joins and Merge Issues (duplicates, validate, anti-joins)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5"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Troubleshoot complex Pandas relational merge operations by actively identifying duplicate keys, rigorously enforcing the validate parameter, and constructing anti-joins to isolate unmatched records.. Goal: Debugging Joins and Merge Issues (duplicates, validate, anti-joins)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#77 | Extend | Python - Pandas | 📊 Level: Intermediate
**Topic:** Troubleshoot complex Pandas relational merge operations by actively identifying duplicate keys, rigorously enforcing the validate parameter, and constructing anti-joins to isolate unmatched records.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5" s="53">
        <v>0</v>
      </c>
      <c r="Z85" s="56" t="str">
        <f t="shared" si="30"/>
        <v/>
      </c>
      <c r="AA85" s="56" t="str">
        <f t="shared" si="31"/>
        <v/>
      </c>
      <c r="AB85" s="56" t="str">
        <f t="shared" si="32"/>
        <v/>
      </c>
      <c r="AC85" s="56" t="str">
        <f t="shared" si="33"/>
        <v/>
      </c>
      <c r="AD85" s="56" t="str">
        <f t="shared" si="34"/>
        <v/>
      </c>
      <c r="AE85" s="40"/>
      <c r="AF85" s="40"/>
      <c r="AG85" s="40"/>
      <c r="AH85" s="56" t="str">
        <f t="shared" si="18"/>
        <v/>
      </c>
      <c r="AI85" s="54"/>
      <c r="AJ85" s="54"/>
      <c r="AK85" s="54"/>
      <c r="AL85" s="54"/>
      <c r="AM85" s="54"/>
    </row>
    <row r="86" spans="1:39">
      <c r="A86" s="45" t="str" cm="1">
        <f t="array" ref="A86">IF(H86="PROJECT", CHAR(10) &amp; "- " &amp; _xlfn.TEXTJOIN(CHAR(10) &amp; "- ", TRUE, _xlfn._xlws.FILTER($I$9:$I$1000, ($B$9:$B$1000=B86) * ($H$9:$H$1000="Topic"))), "")</f>
        <v/>
      </c>
      <c r="B86" s="45">
        <f t="shared" si="19"/>
        <v>10</v>
      </c>
      <c r="C86" s="95">
        <v>12</v>
      </c>
      <c r="D86" s="57">
        <v>4</v>
      </c>
      <c r="E86" s="58" t="s">
        <v>46</v>
      </c>
      <c r="F86" s="54">
        <v>78</v>
      </c>
      <c r="G86" s="52" t="s">
        <v>158</v>
      </c>
      <c r="H86" s="52" t="s">
        <v>48</v>
      </c>
      <c r="I86" s="61" t="s">
        <v>933</v>
      </c>
      <c r="J86" s="62" t="s">
        <v>934</v>
      </c>
      <c r="K86" s="129" t="str">
        <f t="shared" si="20"/>
        <v xml:space="preserve">[ROLE] Friendly tutor specializing in Python | [TOPIC] Resolve naming conflicts during Pandas DataFrame merges by specifying custom suffixes parameters to accurately distinguish overlapping column names originating from different relational datasets. | [LEVEL] Intermediate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#78 | Stage 1 📖 Practice | Python - Pandas | 📊 Level: Intermediate | 🌐 Coding5s.com
**Concept:** Relational Merge: Handling Overlapping Columns and Suffixes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6" s="103" t="str">
        <f t="shared" si="21"/>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Resolve naming conflicts during Pandas DataFrame merges by specifying custom suffixes parameters to accurately distinguish overlapping column names originating from different relational datasets.. Topic details: Relational Merge: Handling Overlapping Columns and Suffixes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#78 | Practice | Python - Pandas | 📊 Level: Intermediate
**Topic:** Resolve naming conflicts during Pandas DataFrame merges by specifying custom suffixes parameters to accurately distinguish overlapping column names originating from different relational datasets.
---
 | [FOOTER RULE - STRICT] End your response with: '--- ⚡ *Coding5s Mentor System — Eliminating Epistemic Debt*' | </v>
      </c>
      <c r="M86" s="52">
        <v>0</v>
      </c>
      <c r="N86" s="102" t="str">
        <f t="shared" si="22"/>
        <v>[ROLE] Careless Python Developer | [TASK] Generate debugging challenges in Python | | [TOPIC] Resolve naming conflicts during Pandas DataFrame merges by specifying custom suffixes parameters to accurately distinguish overlapping column names originating from different relational datasets. | | [LEVEL] Intermediate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#78 | Stage 2 🐛 Debug | Python - Pandas | 📊 Level: Intermediate | 🌐 Coding5s.com
Concept: Relational Merge: Handling Overlapping Columns and Suffixes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6"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Resolve naming conflicts during Pandas DataFrame merges by specifying custom suffixes parameters to accurately distinguish overlapping column names originating from different relational datasets.. Topic details: Relational Merge: Handling Overlapping Columns and Suffixes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#78 | Debug | Python - Pandas | 📊 Level: Intermediate
**Topic:** Resolve naming conflicts during Pandas DataFrame merges by specifying custom suffixes parameters to accurately distinguish overlapping column names originating from different relational datasets.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6" s="52">
        <v>0</v>
      </c>
      <c r="Q86" s="102" t="str">
        <f t="shared" si="24"/>
        <v>[ROLE] Tech Lead | [TASK] Assign incomplete Python script challenges | [TOPIC] Resolve naming conflicts during Pandas DataFrame merges by specifying custom suffixes parameters to accurately distinguish overlapping column names originating from different relational datasets. | [LEVEL] Intermediate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#78 | Stage 3 🧩 Complete | Python - Pandas | 📊 Level: Intermediate | 🌐 Coding5s.com
**Concept:** Relational Merge: Handling Overlapping Columns and Suffixes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Resolve naming conflicts during Pandas DataFrame merges by specifying custom suffixes parameters to accurately distinguish overlapping column names originating from different relational datasets..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6"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Resolve naming conflicts during Pandas DataFrame merges by specifying custom suffixes parameters to accurately distinguish overlapping column names originating from different relational datasets.. Topic details: Relational Merge: Handling Overlapping Columns and Suffixes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#78 | Complete | Python - Pandas | 📊 Level: Intermediate
**Topic:** Resolve naming conflicts during Pandas DataFrame merges by specifying custom suffixes parameters to accurately distinguish overlapping column names originating from different relational datasets.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6" s="52">
        <v>0</v>
      </c>
      <c r="T86" s="102" t="str">
        <f t="shared" si="26"/>
        <v>[ROLE] Tech Lead | [TASK] Provide intentionally messy but functional code for learning debugging and improvement | [TOPIC] Resolve naming conflicts during Pandas DataFrame merges by specifying custom suffixes parameters to accurately distinguish overlapping column names originating from different relational datasets.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#78 | Stage 4 🧹 Refactor | Python - Pandas | 📊 Level: Intermediate | 🌐 Coding5s.com
**Concept:** Relational Merge: Handling Overlapping Columns and Suffixes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6"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Resolve naming conflicts during Pandas DataFrame merges by specifying custom suffixes parameters to accurately distinguish overlapping column names originating from different relational datasets.. Topic details: Relational Merge: Handling Overlapping Columns and Suffixes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#78 | Refactor | Python - Pandas | 📊 Level: Intermediate
**Topic:** Resolve naming conflicts during Pandas DataFrame merges by specifying custom suffixes parameters to accurately distinguish overlapping column names originating from different relational datasets.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6" s="52">
        <v>0</v>
      </c>
      <c r="W86" s="87" t="str">
        <f t="shared" si="28"/>
        <v>[ROLE] Tech Product Manager assigning a Python Jira Ticket | [TASK] Provide a guided implementation exercise with full solution for learning purposes | [TOPIC] Resolve naming conflicts during Pandas DataFrame merges by specifying custom suffixes parameters to accurately distinguish overlapping column names originating from different relational datasets.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#78 | Stage 5 | Python - Pandas | 📊 Level: Intermediate | 🌐 Coding5s.com
**Concept:** Relational Merge: Handling Overlapping Columns and Suffixes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6"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Resolve naming conflicts during Pandas DataFrame merges by specifying custom suffixes parameters to accurately distinguish overlapping column names originating from different relational datasets.. Goal: Relational Merge: Handling Overlapping Columns and Suffixes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#78 | Extend | Python - Pandas | 📊 Level: Intermediate
**Topic:** Resolve naming conflicts during Pandas DataFrame merges by specifying custom suffixes parameters to accurately distinguish overlapping column names originating from different relational datasets.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6" s="52">
        <v>0</v>
      </c>
      <c r="Z86" s="56" t="str">
        <f t="shared" si="30"/>
        <v/>
      </c>
      <c r="AA86" s="56" t="str">
        <f t="shared" si="31"/>
        <v/>
      </c>
      <c r="AB86" s="56" t="str">
        <f t="shared" si="32"/>
        <v/>
      </c>
      <c r="AC86" s="56" t="str">
        <f t="shared" si="33"/>
        <v/>
      </c>
      <c r="AD86" s="56" t="str">
        <f t="shared" si="34"/>
        <v/>
      </c>
      <c r="AE86" s="40"/>
      <c r="AF86" s="40"/>
      <c r="AG86" s="40"/>
      <c r="AH86" s="56" t="str">
        <f t="shared" si="18"/>
        <v/>
      </c>
      <c r="AI86" s="54"/>
      <c r="AJ86" s="54"/>
      <c r="AK86" s="54"/>
      <c r="AL86" s="54"/>
      <c r="AM86" s="54"/>
    </row>
    <row r="87" spans="1:39">
      <c r="A87" s="45" t="str" cm="1">
        <f t="array" ref="A87">IF(H87="PROJECT", CHAR(10) &amp; "- " &amp; _xlfn.TEXTJOIN(CHAR(10) &amp; "- ", TRUE, _xlfn._xlws.FILTER($I$9:$I$1000, ($B$9:$B$1000=B87) * ($H$9:$H$1000="Topic"))), "")</f>
        <v/>
      </c>
      <c r="B87" s="45">
        <f t="shared" si="19"/>
        <v>10</v>
      </c>
      <c r="C87" s="95">
        <v>12</v>
      </c>
      <c r="D87" s="46">
        <v>4</v>
      </c>
      <c r="E87" s="58" t="s">
        <v>46</v>
      </c>
      <c r="F87" s="67">
        <v>79</v>
      </c>
      <c r="G87" s="53" t="s">
        <v>158</v>
      </c>
      <c r="H87" s="53" t="s">
        <v>48</v>
      </c>
      <c r="I87" s="50" t="s">
        <v>935</v>
      </c>
      <c r="J87" s="51" t="s">
        <v>936</v>
      </c>
      <c r="K87" s="129" t="str">
        <f t="shared" si="20"/>
        <v xml:space="preserve">[ROLE] Friendly tutor specializing in Python | [TOPIC] Perform robust arithmetic operations like addition and subtraction on Pandas DataFrames using the add and sub methods by specifying fill_value parameters to gracefully handle unaligned or missing data. | [LEVEL] Intermediate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#79 | Stage 1 📖 Practice | Python - Pandas | 📊 Level: Intermediate | 🌐 Coding5s.com
**Concept:** Data Alignment: Arithmetic Operations with Fill Values (add, sub)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7" s="103" t="str">
        <f t="shared" si="21"/>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robust arithmetic operations like addition and subtraction on Pandas DataFrames using the add and sub methods by specifying fill_value parameters to gracefully handle unaligned or missing data.. Topic details: Data Alignment: Arithmetic Operations with Fill Values (add, sub)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#79 | Practice | Python - Pandas | 📊 Level: Intermediate
**Topic:** Perform robust arithmetic operations like addition and subtraction on Pandas DataFrames using the add and sub methods by specifying fill_value parameters to gracefully handle unaligned or missing data.
---
 | [FOOTER RULE - STRICT] End your response with: '--- ⚡ *Coding5s Mentor System — Eliminating Epistemic Debt*' | </v>
      </c>
      <c r="M87" s="53">
        <v>0</v>
      </c>
      <c r="N87" s="102" t="str">
        <f t="shared" si="22"/>
        <v>[ROLE] Careless Python Developer | [TASK] Generate debugging challenges in Python | | [TOPIC] Perform robust arithmetic operations like addition and subtraction on Pandas DataFrames using the add and sub methods by specifying fill_value parameters to gracefully handle unaligned or missing data. | | [LEVEL] Intermediate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#79 | Stage 2 🐛 Debug | Python - Pandas | 📊 Level: Intermediate | 🌐 Coding5s.com
Concept: Data Alignment: Arithmetic Operations with Fill Values (add, sub)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7"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robust arithmetic operations like addition and subtraction on Pandas DataFrames using the add and sub methods by specifying fill_value parameters to gracefully handle unaligned or missing data.. Topic details: Data Alignment: Arithmetic Operations with Fill Values (add, sub)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#79 | Debug | Python - Pandas | 📊 Level: Intermediate
**Topic:** Perform robust arithmetic operations like addition and subtraction on Pandas DataFrames using the add and sub methods by specifying fill_value parameters to gracefully handle unaligned or missing data.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7" s="53">
        <v>0</v>
      </c>
      <c r="Q87" s="102" t="str">
        <f t="shared" si="24"/>
        <v>[ROLE] Tech Lead | [TASK] Assign incomplete Python script challenges | [TOPIC] Perform robust arithmetic operations like addition and subtraction on Pandas DataFrames using the add and sub methods by specifying fill_value parameters to gracefully handle unaligned or missing data. | [LEVEL] Intermediate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#79 | Stage 3 🧩 Complete | Python - Pandas | 📊 Level: Intermediate | 🌐 Coding5s.com
**Concept:** Data Alignment: Arithmetic Operations with Fill Values (add, sub)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robust arithmetic operations like addition and subtraction on Pandas DataFrames using the add and sub methods by specifying fill_value parameters to gracefully handle unaligned or missing data..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7"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robust arithmetic operations like addition and subtraction on Pandas DataFrames using the add and sub methods by specifying fill_value parameters to gracefully handle unaligned or missing data.. Topic details: Data Alignment: Arithmetic Operations with Fill Values (add, sub)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#79 | Complete | Python - Pandas | 📊 Level: Intermediate
**Topic:** Perform robust arithmetic operations like addition and subtraction on Pandas DataFrames using the add and sub methods by specifying fill_value parameters to gracefully handle unaligned or missing data.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7" s="53">
        <v>0</v>
      </c>
      <c r="T87" s="102" t="str">
        <f t="shared" si="26"/>
        <v>[ROLE] Tech Lead | [TASK] Provide intentionally messy but functional code for learning debugging and improvement | [TOPIC] Perform robust arithmetic operations like addition and subtraction on Pandas DataFrames using the add and sub methods by specifying fill_value parameters to gracefully handle unaligned or missing data.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#79 | Stage 4 🧹 Refactor | Python - Pandas | 📊 Level: Intermediate | 🌐 Coding5s.com
**Concept:** Data Alignment: Arithmetic Operations with Fill Values (add, sub)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7"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Perform robust arithmetic operations like addition and subtraction on Pandas DataFrames using the add and sub methods by specifying fill_value parameters to gracefully handle unaligned or missing data.. Topic details: Data Alignment: Arithmetic Operations with Fill Values (add, sub)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#79 | Refactor | Python - Pandas | 📊 Level: Intermediate
**Topic:** Perform robust arithmetic operations like addition and subtraction on Pandas DataFrames using the add and sub methods by specifying fill_value parameters to gracefully handle unaligned or missing data.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7" s="53">
        <v>0</v>
      </c>
      <c r="W87" s="87" t="str">
        <f t="shared" si="28"/>
        <v>[ROLE] Tech Product Manager assigning a Python Jira Ticket | [TASK] Provide a guided implementation exercise with full solution for learning purposes | [TOPIC] Perform robust arithmetic operations like addition and subtraction on Pandas DataFrames using the add and sub methods by specifying fill_value parameters to gracefully handle unaligned or missing data.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#79 | Stage 5 | Python - Pandas | 📊 Level: Intermediate | 🌐 Coding5s.com
**Concept:** Data Alignment: Arithmetic Operations with Fill Values (add, sub)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7"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robust arithmetic operations like addition and subtraction on Pandas DataFrames using the add and sub methods by specifying fill_value parameters to gracefully handle unaligned or missing data.. Goal: Data Alignment: Arithmetic Operations with Fill Values (add, sub)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#79 | Extend | Python - Pandas | 📊 Level: Intermediate
**Topic:** Perform robust arithmetic operations like addition and subtraction on Pandas DataFrames using the add and sub methods by specifying fill_value parameters to gracefully handle unaligned or missing data.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7" s="53">
        <v>0</v>
      </c>
      <c r="Z87" s="56" t="str">
        <f t="shared" si="30"/>
        <v/>
      </c>
      <c r="AA87" s="56" t="str">
        <f t="shared" si="31"/>
        <v/>
      </c>
      <c r="AB87" s="56" t="str">
        <f t="shared" si="32"/>
        <v/>
      </c>
      <c r="AC87" s="56" t="str">
        <f t="shared" si="33"/>
        <v/>
      </c>
      <c r="AD87" s="56" t="str">
        <f t="shared" si="34"/>
        <v/>
      </c>
      <c r="AE87" s="40"/>
      <c r="AF87" s="40"/>
      <c r="AG87" s="40"/>
      <c r="AH87" s="56" t="str">
        <f t="shared" si="18"/>
        <v/>
      </c>
      <c r="AI87" s="54"/>
      <c r="AJ87" s="54"/>
      <c r="AK87" s="54"/>
      <c r="AL87" s="54"/>
      <c r="AM87" s="54"/>
    </row>
    <row r="88" spans="1:39">
      <c r="A88" s="45" t="str" cm="1">
        <f t="array" ref="A88">IF(H88="PROJECT", CHAR(10) &amp; "- " &amp; _xlfn.TEXTJOIN(CHAR(10) &amp; "- ", TRUE, _xlfn._xlws.FILTER($I$9:$I$1000, ($B$9:$B$1000=B88) * ($H$9:$H$1000="Topic"))), "")</f>
        <v xml:space="preserve">
- Combine multiple Pandas DataFrames by executing inner and outer joins using the merge function to align relational datasets based on common key columns.
- Combine multiple Pandas DataFrames by executing left and right joins using the merge function to retain records from specific target datasets based on common key columns.
- Combine Pandas DataFrames using their respective row indices by executing the join method and merge function with left_index=True or right_index=True parameters.
- Troubleshoot complex Pandas relational merge operations by actively identifying duplicate keys, rigorously enforcing the validate parameter, and constructing anti-joins to isolate unmatched records.
- Resolve naming conflicts during Pandas DataFrame merges by specifying custom suffixes parameters to accurately distinguish overlapping column names originating from different relational datasets.
- Perform robust arithmetic operations like addition and subtraction on Pandas DataFrames using the add and sub methods by specifying fill_value parameters to gracefully handle unaligned or missing data.</v>
      </c>
      <c r="B88" s="45">
        <f t="shared" si="19"/>
        <v>10</v>
      </c>
      <c r="C88" s="95" t="s">
        <v>798</v>
      </c>
      <c r="D88" s="57">
        <v>0</v>
      </c>
      <c r="E88" s="58" t="s">
        <v>779</v>
      </c>
      <c r="F88" s="54">
        <v>80</v>
      </c>
      <c r="G88" s="52" t="s">
        <v>158</v>
      </c>
      <c r="H88" s="52" t="s">
        <v>77</v>
      </c>
      <c r="I88" s="61" t="s">
        <v>937</v>
      </c>
      <c r="J88" s="62" t="s">
        <v>938</v>
      </c>
      <c r="K88" s="129" t="str">
        <f t="shared" si="20"/>
        <v>[TASK] Teach through a practical Python - Pandas project following the micro-learning methodology, acting as a supportive tutor, creating a project about  Build a relational database simulator that takes raw fact and dimension tables as input, utilizes Pandas merge operations to execute complex inner and left joins, and outputs a consolidated denormalized dataset for analytical querying. | [TOPICS USED] 
- Combine multiple Pandas DataFrames by executing inner and outer joins using the merge function to align relational datasets based on common key columns.
- Combine multiple Pandas DataFrames by executing left and right joins using the merge function to retain records from specific target datasets based on common key columns.
- Combine Pandas DataFrames using their respective row indices by executing the join method and merge function with left_index=True or right_index=True parameters.
- Troubleshoot complex Pandas relational merge operations by actively identifying duplicate keys, rigorously enforcing the validate parameter, and constructing anti-joins to isolate unmatched records.
- Resolve naming conflicts during Pandas DataFrame merges by specifying custom suffixes parameters to accurately distinguish overlapping column names originating from different relational datasets.
- Perform robust arithmetic operations like addition and subtraction on Pandas DataFrames using the add and sub methods by specifying fill_value parameters to gracefully handle unaligned or missing data. | [LEVEL] Intermediate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#80 | Stage 1 | Python - Pandas | 📊 Level: Intermediate | 🌐 Coding5s.com
**Project:** Project 10: Relational Database Simulation - Merging Fact and Dimension Tables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88" s="103" t="str">
        <f t="shared" si="21"/>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relational database simulator that takes raw fact and dimension tables as input, utilizes Pandas merge operations to execute complex inner and left joins, and outputs a consolidated denormalized dataset for analytical querying.. Topics applied in this project: 
- Combine multiple Pandas DataFrames by executing inner and outer joins using the merge function to align relational datasets based on common key columns.
- Combine multiple Pandas DataFrames by executing left and right joins using the merge function to retain records from specific target datasets based on common key columns.
- Combine Pandas DataFrames using their respective row indices by executing the join method and merge function with left_index=True or right_index=True parameters.
- Troubleshoot complex Pandas relational merge operations by actively identifying duplicate keys, rigorously enforcing the validate parameter, and constructing anti-joins to isolate unmatched records.
- Resolve naming conflicts during Pandas DataFrame merges by specifying custom suffixes parameters to accurately distinguish overlapping column names originating from different relational datasets.
- Perform robust arithmetic operations like addition and subtraction on Pandas DataFrames using the add and sub methods by specifying fill_value parameters to gracefully handle unaligned or missing data.. Project objective: Project 10: Relational Database Simulation - Merging Fact and Dimension Tables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#80 | Practice | Python - Pandas | 📊 Level: Intermediate
**Project:** Build a relational database simulator that takes raw fact and dimension tables as input, utilizes Pandas merge operations to execute complex inner and left joins, and outputs a consolidated denormalized dataset for analytical querying.
---
 | [FOOTER RULE - STRICT] End your response with: '--- ⚡ *Coding5s Mentor System — Eliminating Epistemic Debt*' | </v>
      </c>
      <c r="M88" s="52">
        <v>0</v>
      </c>
      <c r="N88" s="102" t="str">
        <f t="shared" si="22"/>
        <v>[ROLE] Careless Python Developer | [TASK] Generate debugging project in Python | [PROJECT] Build a relational database simulator that takes raw fact and dimension tables as input, utilizes Pandas merge operations to execute complex inner and left joins, and outputs a consolidated denormalized dataset for analytical querying. | [TOPICS USED] 
- Combine multiple Pandas DataFrames by executing inner and outer joins using the merge function to align relational datasets based on common key columns.
- Combine multiple Pandas DataFrames by executing left and right joins using the merge function to retain records from specific target datasets based on common key columns.
- Combine Pandas DataFrames using their respective row indices by executing the join method and merge function with left_index=True or right_index=True parameters.
- Troubleshoot complex Pandas relational merge operations by actively identifying duplicate keys, rigorously enforcing the validate parameter, and constructing anti-joins to isolate unmatched records.
- Resolve naming conflicts during Pandas DataFrame merges by specifying custom suffixes parameters to accurately distinguish overlapping column names originating from different relational datasets.
- Perform robust arithmetic operations like addition and subtraction on Pandas DataFrames using the add and sub methods by specifying fill_value parameters to gracefully handle unaligned or missing data. | [LEVEL] Intermediate | [OUTPUT] Only header, dataset summary or statement (if any), email intro, objective, expected output, broken code, and footer | [HEADER RULE - STRICT] You MUST start your entire response EXACTLY with this markdown block (do not print anything before it):
### 🚀 Project #80 | Stage 2 | Python - Pandas | 📊 Level: Intermediate | 🌐 Coding5s.com
Project: Project 10: Relational Database Simulation - Merging Fact and Dimension Tables
---
 | [LIBRARY BEING LEARNED] Pandas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88"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relational database simulator that takes raw fact and dimension tables as input, utilizes Pandas merge operations to execute complex inner and left joins, and outputs a consolidated denormalized dataset for analytical querying.. Topics involved: 
- Combine multiple Pandas DataFrames by executing inner and outer joins using the merge function to align relational datasets based on common key columns.
- Combine multiple Pandas DataFrames by executing left and right joins using the merge function to retain records from specific target datasets based on common key columns.
- Combine Pandas DataFrames using their respective row indices by executing the join method and merge function with left_index=True or right_index=True parameters.
- Troubleshoot complex Pandas relational merge operations by actively identifying duplicate keys, rigorously enforcing the validate parameter, and constructing anti-joins to isolate unmatched records.
- Resolve naming conflicts during Pandas DataFrame merges by specifying custom suffixes parameters to accurately distinguish overlapping column names originating from different relational datasets.
- Perform robust arithmetic operations like addition and subtraction on Pandas DataFrames using the add and sub methods by specifying fill_value parameters to gracefully handle unaligned or missing data.. Project objective: Project 10: Relational Database Simulation - Merging Fact and Dimension Tables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#80 | Debug | Python - Pandas | 📊 Level: Intermediate
**Project:** Build a relational database simulator that takes raw fact and dimension tables as input, utilizes Pandas merge operations to execute complex inner and left joins, and outputs a consolidated denormalized dataset for analytical querying.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8" s="52">
        <v>0</v>
      </c>
      <c r="Q88" s="102" t="str">
        <f t="shared" si="24"/>
        <v>[ROLE] Tech Lead | [TASK] Assign incomplete project script | [PROJECT] Build a relational database simulator that takes raw fact and dimension tables as input, utilizes Pandas merge operations to execute complex inner and left joins, and outputs a consolidated denormalized dataset for analytical querying. | [TOPICS USED] 
- Combine multiple Pandas DataFrames by executing inner and outer joins using the merge function to align relational datasets based on common key columns.
- Combine multiple Pandas DataFrames by executing left and right joins using the merge function to retain records from specific target datasets based on common key columns.
- Combine Pandas DataFrames using their respective row indices by executing the join method and merge function with left_index=True or right_index=True parameters.
- Troubleshoot complex Pandas relational merge operations by actively identifying duplicate keys, rigorously enforcing the validate parameter, and constructing anti-joins to isolate unmatched records.
- Resolve naming conflicts during Pandas DataFrame merges by specifying custom suffixes parameters to accurately distinguish overlapping column names originating from different relational datasets.
- Perform robust arithmetic operations like addition and subtraction on Pandas DataFrames using the add and sub methods by specifying fill_value parameters to gracefully handle unaligned or missing data. | [LEVEL] Intermediate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#80 | Stage 3 | Python - Pandas | 📊 Level: Intermediate | 🌐 Coding5s.com
**Project:** Project 10: Relational Database Simulation - Merging Fact and Dimension Tables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88"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relational database simulator that takes raw fact and dimension tables as input, utilizes Pandas merge operations to execute complex inner and left joins, and outputs a consolidated denormalized dataset for analytical querying.. Topics involved: 
- Combine multiple Pandas DataFrames by executing inner and outer joins using the merge function to align relational datasets based on common key columns.
- Combine multiple Pandas DataFrames by executing left and right joins using the merge function to retain records from specific target datasets based on common key columns.
- Combine Pandas DataFrames using their respective row indices by executing the join method and merge function with left_index=True or right_index=True parameters.
- Troubleshoot complex Pandas relational merge operations by actively identifying duplicate keys, rigorously enforcing the validate parameter, and constructing anti-joins to isolate unmatched records.
- Resolve naming conflicts during Pandas DataFrame merges by specifying custom suffixes parameters to accurately distinguish overlapping column names originating from different relational datasets.
- Perform robust arithmetic operations like addition and subtraction on Pandas DataFrames using the add and sub methods by specifying fill_value parameters to gracefully handle unaligned or missing data.. Project objective: Project 10: Relational Database Simulation - Merging Fact and Dimension Tables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#80 | Complete | Python - Pandas | 📊 Level: Intermediate
**Project:** Build a relational database simulator that takes raw fact and dimension tables as input, utilizes Pandas merge operations to execute complex inner and left joins, and outputs a consolidated denormalized dataset for analytical querying.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8" s="52">
        <v>0</v>
      </c>
      <c r="T88" s="102" t="str">
        <f t="shared" si="26"/>
        <v>[ROLE] Tech Lead | [TASK] Provide a messy but functional project for refactoring | [PROJECT] Build a relational database simulator that takes raw fact and dimension tables as input, utilizes Pandas merge operations to execute complex inner and left joins, and outputs a consolidated denormalized dataset for analytical querying. | [TOPICS USED] 
- Combine multiple Pandas DataFrames by executing inner and outer joins using the merge function to align relational datasets based on common key columns.
- Combine multiple Pandas DataFrames by executing left and right joins using the merge function to retain records from specific target datasets based on common key columns.
- Combine Pandas DataFrames using their respective row indices by executing the join method and merge function with left_index=True or right_index=True parameters.
- Troubleshoot complex Pandas relational merge operations by actively identifying duplicate keys, rigorously enforcing the validate parameter, and constructing anti-joins to isolate unmatched records.
- Resolve naming conflicts during Pandas DataFrame merges by specifying custom suffixes parameters to accurately distinguish overlapping column names originating from different relational datasets.
- Perform robust arithmetic operations like addition and subtraction on Pandas DataFrames using the add and sub methods by specifying fill_value parameters to gracefully handle unaligned or missing data. | [LEVEL] Intermediate | [PERSONA RULE] Act as a Tech Lead. A junior wrote this working but messy code. Tone: professional but exhausted | [HEADER RULE - STRICT] You MUST start your entire response EXACTLY with this markdown block (do not print anything before it):
### 🚀 Project #80 | Stage 4 | Python - Pandas | 📊 Level: Intermediate | 🌐 Coding5s.com
**Project:** Project 10: Relational Database Simulation - Merging Fact and Dimension Tables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88"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relational database simulator that takes raw fact and dimension tables as input, utilizes Pandas merge operations to execute complex inner and left joins, and outputs a consolidated denormalized dataset for analytical querying.. Topics involved: 
- Combine multiple Pandas DataFrames by executing inner and outer joins using the merge function to align relational datasets based on common key columns.
- Combine multiple Pandas DataFrames by executing left and right joins using the merge function to retain records from specific target datasets based on common key columns.
- Combine Pandas DataFrames using their respective row indices by executing the join method and merge function with left_index=True or right_index=True parameters.
- Troubleshoot complex Pandas relational merge operations by actively identifying duplicate keys, rigorously enforcing the validate parameter, and constructing anti-joins to isolate unmatched records.
- Resolve naming conflicts during Pandas DataFrame merges by specifying custom suffixes parameters to accurately distinguish overlapping column names originating from different relational datasets.
- Perform robust arithmetic operations like addition and subtraction on Pandas DataFrames using the add and sub methods by specifying fill_value parameters to gracefully handle unaligned or missing data.. Project objective: Project 10: Relational Database Simulation - Merging Fact and Dimension Tables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#80 | Refactor | Python - Pandas | 📊 Level: Intermediate
**Project:** Build a relational database simulator that takes raw fact and dimension tables as input, utilizes Pandas merge operations to execute complex inner and left joins, and outputs a consolidated denormalized dataset for analytical querying.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8" s="52">
        <v>0</v>
      </c>
      <c r="W88" s="87" t="str">
        <f t="shared" si="28"/>
        <v>[ROLE] Tech Product Manager assigning a Python Jira Ticket | [TASK] Provide a guided project implementation with full solution | [PROJECT] Build a relational database simulator that takes raw fact and dimension tables as input, utilizes Pandas merge operations to execute complex inner and left joins, and outputs a consolidated denormalized dataset for analytical querying. | [TOPICS USED] 
- Combine multiple Pandas DataFrames by executing inner and outer joins using the merge function to align relational datasets based on common key columns.
- Combine multiple Pandas DataFrames by executing left and right joins using the merge function to retain records from specific target datasets based on common key columns.
- Combine Pandas DataFrames using their respective row indices by executing the join method and merge function with left_index=True or right_index=True parameters.
- Troubleshoot complex Pandas relational merge operations by actively identifying duplicate keys, rigorously enforcing the validate parameter, and constructing anti-joins to isolate unmatched records.
- Resolve naming conflicts during Pandas DataFrame merges by specifying custom suffixes parameters to accurately distinguish overlapping column names originating from different relational datasets.
- Perform robust arithmetic operations like addition and subtraction on Pandas DataFrames using the add and sub methods by specifying fill_value parameters to gracefully handle unaligned or missing data. | [LEVEL] Intermediate | [PERSONA RULE] Act as a professional Tech Product Manager defining a project ticket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#80 | Stage 5 | Python - Pandas | 📊 Level: Intermediate | 🌐 Coding5s.com
**Project:** Project 10: Relational Database Simulation - Merging Fact and Dimension Tables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88"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relational database simulator that takes raw fact and dimension tables as input, utilizes Pandas merge operations to execute complex inner and left joins, and outputs a consolidated denormalized dataset for analytical querying.. Topics integrated: 
- Combine multiple Pandas DataFrames by executing inner and outer joins using the merge function to align relational datasets based on common key columns.
- Combine multiple Pandas DataFrames by executing left and right joins using the merge function to retain records from specific target datasets based on common key columns.
- Combine Pandas DataFrames using their respective row indices by executing the join method and merge function with left_index=True or right_index=True parameters.
- Troubleshoot complex Pandas relational merge operations by actively identifying duplicate keys, rigorously enforcing the validate parameter, and constructing anti-joins to isolate unmatched records.
- Resolve naming conflicts during Pandas DataFrame merges by specifying custom suffixes parameters to accurately distinguish overlapping column names originating from different relational datasets.
- Perform robust arithmetic operations like addition and subtraction on Pandas DataFrames using the add and sub methods by specifying fill_value parameters to gracefully handle unaligned or missing data.. Business Goal: Project 10: Relational Database Simulation - Merging Fact and Dimension Tables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#80 | Extend | Python - Pandas | 📊 Level: Intermediate
**Project:** Build a relational database simulator that takes raw fact and dimension tables as input, utilizes Pandas merge operations to execute complex inner and left joins, and outputs a consolidated denormalized dataset for analytical querying.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8" s="52">
        <v>0</v>
      </c>
      <c r="Z88" s="56" t="str">
        <f t="shared" si="30"/>
        <v>[TASK] Teach through a practical Python - Pandas project following the micro-learning methodology, acting as a supportive tutor, creating a project about  Build a relational database simulator that takes raw fact and dimension tables as input, utilizes Pandas merge operations to execute complex inner and left joins, and outputs a consolidated denormalized dataset for analytical querying. | [TOPICS USED] 
- Combine multiple Pandas DataFrames by executing inner and outer joins using the merge function to align relational datasets based on common key columns.
- Combine multiple Pandas DataFrames by executing left and right joins using the merge function to retain records from specific target datasets based on common key columns.
- Combine Pandas DataFrames using their respective row indices by executing the join method and merge function with left_index=True or right_index=True parameters.
- Troubleshoot complex Pandas relational merge operations by actively identifying duplicate keys, rigorously enforcing the validate parameter, and constructing anti-joins to isolate unmatched records.
- Resolve naming conflicts during Pandas DataFrame merges by specifying custom suffixes parameters to accurately distinguish overlapping column names originating from different relational datasets.
- Perform robust arithmetic operations like addition and subtraction on Pandas DataFrames using the add and sub methods by specifying fill_value parameters to gracefully handle unaligned or missing data. | [LEVEL] Intermediate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#80 | Stage 1 | Python - Pandas | 📊 Level: Intermediate | 🌐 Coding5s.com
**Project:** Project 10: Relational Database Simulation - Merging Fact and Dimension Tables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88" s="56" t="str">
        <f t="shared" si="31"/>
        <v>[ROLE] Careless Python Developer | [TASK] Generate debugging project in Python | [PROJECT] Build a relational database simulator that takes raw fact and dimension tables as input, utilizes Pandas merge operations to execute complex inner and left joins, and outputs a consolidated denormalized dataset for analytical querying. | [TOPICS USED] 
- Combine multiple Pandas DataFrames by executing inner and outer joins using the merge function to align relational datasets based on common key columns.
- Combine multiple Pandas DataFrames by executing left and right joins using the merge function to retain records from specific target datasets based on common key columns.
- Combine Pandas DataFrames using their respective row indices by executing the join method and merge function with left_index=True or right_index=True parameters.
- Troubleshoot complex Pandas relational merge operations by actively identifying duplicate keys, rigorously enforcing the validate parameter, and constructing anti-joins to isolate unmatched records.
- Resolve naming conflicts during Pandas DataFrame merges by specifying custom suffixes parameters to accurately distinguish overlapping column names originating from different relational datasets.
- Perform robust arithmetic operations like addition and subtraction on Pandas DataFrames using the add and sub methods by specifying fill_value parameters to gracefully handle unaligned or missing data. | [LEVEL] Intermediate | [OUTPUT] Only header, dataset summary or statement (if any), email intro, objective, expected output, broken code, and footer | [HEADER RULE - STRICT] You MUST start your entire response EXACTLY with this markdown block (do not print anything before it):
### 🚀 Project #80 | Stage 2 | Python - Pandas | 📊 Level: Intermediate | 🌐 Coding5s.com
Project: Project 10: Relational Database Simulation - Merging Fact and Dimension Tables
---
 | [LIBRARY BEING LEARNED] Pandas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88" s="56" t="str">
        <f t="shared" si="32"/>
        <v>[ROLE] Tech Lead | [TASK] Assign incomplete project script | [PROJECT] Build a relational database simulator that takes raw fact and dimension tables as input, utilizes Pandas merge operations to execute complex inner and left joins, and outputs a consolidated denormalized dataset for analytical querying. | [TOPICS USED] 
- Combine multiple Pandas DataFrames by executing inner and outer joins using the merge function to align relational datasets based on common key columns.
- Combine multiple Pandas DataFrames by executing left and right joins using the merge function to retain records from specific target datasets based on common key columns.
- Combine Pandas DataFrames using their respective row indices by executing the join method and merge function with left_index=True or right_index=True parameters.
- Troubleshoot complex Pandas relational merge operations by actively identifying duplicate keys, rigorously enforcing the validate parameter, and constructing anti-joins to isolate unmatched records.
- Resolve naming conflicts during Pandas DataFrame merges by specifying custom suffixes parameters to accurately distinguish overlapping column names originating from different relational datasets.
- Perform robust arithmetic operations like addition and subtraction on Pandas DataFrames using the add and sub methods by specifying fill_value parameters to gracefully handle unaligned or missing data. | [LEVEL] Intermediate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#80 | Stage 3 | Python - Pandas | 📊 Level: Intermediate | 🌐 Coding5s.com
**Project:** Project 10: Relational Database Simulation - Merging Fact and Dimension Tables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88" s="56" t="str">
        <f t="shared" si="33"/>
        <v>[ROLE] Tech Lead | [TASK] Provide a messy but functional project for refactoring | [PROJECT] Build a relational database simulator that takes raw fact and dimension tables as input, utilizes Pandas merge operations to execute complex inner and left joins, and outputs a consolidated denormalized dataset for analytical querying. | [TOPICS USED] 
- Combine multiple Pandas DataFrames by executing inner and outer joins using the merge function to align relational datasets based on common key columns.
- Combine multiple Pandas DataFrames by executing left and right joins using the merge function to retain records from specific target datasets based on common key columns.
- Combine Pandas DataFrames using their respective row indices by executing the join method and merge function with left_index=True or right_index=True parameters.
- Troubleshoot complex Pandas relational merge operations by actively identifying duplicate keys, rigorously enforcing the validate parameter, and constructing anti-joins to isolate unmatched records.
- Resolve naming conflicts during Pandas DataFrame merges by specifying custom suffixes parameters to accurately distinguish overlapping column names originating from different relational datasets.
- Perform robust arithmetic operations like addition and subtraction on Pandas DataFrames using the add and sub methods by specifying fill_value parameters to gracefully handle unaligned or missing data. | [LEVEL] Intermediate | [PERSONA RULE] Act as a Tech Lead. A junior wrote this working but messy code. Tone: professional but exhausted | [HEADER RULE - STRICT] You MUST start your entire response EXACTLY with this markdown block (do not print anything before it):
### 🚀 Project #80 | Stage 4 | Python - Pandas | 📊 Level: Intermediate | 🌐 Coding5s.com
**Project:** Project 10: Relational Database Simulation - Merging Fact and Dimension Tables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88" s="56" t="str">
        <f t="shared" si="34"/>
        <v>[ROLE] Tech Product Manager assigning a Python Jira Ticket | [TASK] Provide a guided project implementation with full solution | [PROJECT] Build a relational database simulator that takes raw fact and dimension tables as input, utilizes Pandas merge operations to execute complex inner and left joins, and outputs a consolidated denormalized dataset for analytical querying. | [TOPICS USED] 
- Combine multiple Pandas DataFrames by executing inner and outer joins using the merge function to align relational datasets based on common key columns.
- Combine multiple Pandas DataFrames by executing left and right joins using the merge function to retain records from specific target datasets based on common key columns.
- Combine Pandas DataFrames using their respective row indices by executing the join method and merge function with left_index=True or right_index=True parameters.
- Troubleshoot complex Pandas relational merge operations by actively identifying duplicate keys, rigorously enforcing the validate parameter, and constructing anti-joins to isolate unmatched records.
- Resolve naming conflicts during Pandas DataFrame merges by specifying custom suffixes parameters to accurately distinguish overlapping column names originating from different relational datasets.
- Perform robust arithmetic operations like addition and subtraction on Pandas DataFrames using the add and sub methods by specifying fill_value parameters to gracefully handle unaligned or missing data. | [LEVEL] Intermediate | [PERSONA RULE] Act as a professional Tech Product Manager defining a project ticket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#80 | Stage 5 | Python - Pandas | 📊 Level: Intermediate | 🌐 Coding5s.com
**Project:** Project 10: Relational Database Simulation - Merging Fact and Dimension Tables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88" s="40"/>
      <c r="AF88" s="40"/>
      <c r="AG88" s="40"/>
      <c r="AH88" s="56" t="str">
        <f t="shared" si="18"/>
        <v/>
      </c>
      <c r="AI88" s="54"/>
      <c r="AJ88" s="54"/>
      <c r="AK88" s="54"/>
      <c r="AL88" s="54"/>
      <c r="AM88" s="54"/>
    </row>
    <row r="89" spans="1:39">
      <c r="A89" s="45" t="str" cm="1">
        <f t="array" ref="A89">IF(H89="PROJECT", CHAR(10) &amp; "- " &amp; _xlfn.TEXTJOIN(CHAR(10) &amp; "- ", TRUE, _xlfn._xlws.FILTER($I$9:$I$1000, ($B$9:$B$1000=B89) * ($H$9:$H$1000="Topic"))), "")</f>
        <v/>
      </c>
      <c r="B89" s="45">
        <f t="shared" si="19"/>
        <v>11</v>
      </c>
      <c r="C89" s="95">
        <v>12</v>
      </c>
      <c r="D89" s="46">
        <v>4</v>
      </c>
      <c r="E89" s="58" t="s">
        <v>46</v>
      </c>
      <c r="F89" s="67">
        <v>81</v>
      </c>
      <c r="G89" s="53" t="s">
        <v>158</v>
      </c>
      <c r="H89" s="53" t="s">
        <v>48</v>
      </c>
      <c r="I89" s="50" t="s">
        <v>939</v>
      </c>
      <c r="J89" s="51" t="s">
        <v>940</v>
      </c>
      <c r="K89" s="129" t="str">
        <f t="shared" si="20"/>
        <v xml:space="preserve">[ROLE] Friendly tutor specializing in Python | [TOPIC] Construct structured time series datasets by setting a Pandas DatetimeIndex and extract temporal subsets using intuitive string-based slicing techniques for sequential data analysis. | [LEVEL] Intermediate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#81 | Stage 1 📖 Practice | Python - Pandas | 📊 Level: Intermediate | 🌐 Coding5s.com
**Concept:** Time Series: Creating and Slicing a DatetimeIndex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9" s="103" t="str">
        <f t="shared" si="21"/>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structured time series datasets by setting a Pandas DatetimeIndex and extract temporal subsets using intuitive string-based slicing techniques for sequential data analysis.. Topic details: Time Series: Creating and Slicing a DatetimeIndex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#81 | Practice | Python - Pandas | 📊 Level: Intermediate
**Topic:** Construct structured time series datasets by setting a Pandas DatetimeIndex and extract temporal subsets using intuitive string-based slicing techniques for sequential data analysis.
---
 | [FOOTER RULE - STRICT] End your response with: '--- ⚡ *Coding5s Mentor System — Eliminating Epistemic Debt*' | </v>
      </c>
      <c r="M89" s="53">
        <v>0</v>
      </c>
      <c r="N89" s="102" t="str">
        <f t="shared" si="22"/>
        <v>[ROLE] Careless Python Developer | [TASK] Generate debugging challenges in Python | | [TOPIC] Construct structured time series datasets by setting a Pandas DatetimeIndex and extract temporal subsets using intuitive string-based slicing techniques for sequential data analysis. | | [LEVEL] Intermediate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#81 | Stage 2 🐛 Debug | Python - Pandas | 📊 Level: Intermediate | 🌐 Coding5s.com
Concept: Time Series: Creating and Slicing a DatetimeIndex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9"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structured time series datasets by setting a Pandas DatetimeIndex and extract temporal subsets using intuitive string-based slicing techniques for sequential data analysis.. Topic details: Time Series: Creating and Slicing a DatetimeIndex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#81 | Debug | Python - Pandas | 📊 Level: Intermediate
**Topic:** Construct structured time series datasets by setting a Pandas DatetimeIndex and extract temporal subsets using intuitive string-based slicing techniques for sequential data analysis.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9" s="53">
        <v>0</v>
      </c>
      <c r="Q89" s="102" t="str">
        <f t="shared" si="24"/>
        <v>[ROLE] Tech Lead | [TASK] Assign incomplete Python script challenges | [TOPIC] Construct structured time series datasets by setting a Pandas DatetimeIndex and extract temporal subsets using intuitive string-based slicing techniques for sequential data analysis. | [LEVEL] Intermediate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#81 | Stage 3 🧩 Complete | Python - Pandas | 📊 Level: Intermediate | 🌐 Coding5s.com
**Concept:** Time Series: Creating and Slicing a DatetimeIndex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structured time series datasets by setting a Pandas DatetimeIndex and extract temporal subsets using intuitive string-based slicing techniques for sequential data analysis..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9"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structured time series datasets by setting a Pandas DatetimeIndex and extract temporal subsets using intuitive string-based slicing techniques for sequential data analysis.. Topic details: Time Series: Creating and Slicing a DatetimeIndex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#81 | Complete | Python - Pandas | 📊 Level: Intermediate
**Topic:** Construct structured time series datasets by setting a Pandas DatetimeIndex and extract temporal subsets using intuitive string-based slicing techniques for sequential data analysis.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9" s="53">
        <v>0</v>
      </c>
      <c r="T89" s="102" t="str">
        <f t="shared" si="26"/>
        <v>[ROLE] Tech Lead | [TASK] Provide intentionally messy but functional code for learning debugging and improvement | [TOPIC] Construct structured time series datasets by setting a Pandas DatetimeIndex and extract temporal subsets using intuitive string-based slicing techniques for sequential data analysis.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#81 | Stage 4 🧹 Refactor | Python - Pandas | 📊 Level: Intermediate | 🌐 Coding5s.com
**Concept:** Time Series: Creating and Slicing a DatetimeIndex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9"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Construct structured time series datasets by setting a Pandas DatetimeIndex and extract temporal subsets using intuitive string-based slicing techniques for sequential data analysis.. Topic details: Time Series: Creating and Slicing a DatetimeIndex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#81 | Refactor | Python - Pandas | 📊 Level: Intermediate
**Topic:** Construct structured time series datasets by setting a Pandas DatetimeIndex and extract temporal subsets using intuitive string-based slicing techniques for sequential data analysis.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9" s="53">
        <v>0</v>
      </c>
      <c r="W89" s="87" t="str">
        <f t="shared" si="28"/>
        <v>[ROLE] Tech Product Manager assigning a Python Jira Ticket | [TASK] Provide a guided implementation exercise with full solution for learning purposes | [TOPIC] Construct structured time series datasets by setting a Pandas DatetimeIndex and extract temporal subsets using intuitive string-based slicing techniques for sequential data analysis.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#81 | Stage 5 | Python - Pandas | 📊 Level: Intermediate | 🌐 Coding5s.com
**Concept:** Time Series: Creating and Slicing a DatetimeIndex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9"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structured time series datasets by setting a Pandas DatetimeIndex and extract temporal subsets using intuitive string-based slicing techniques for sequential data analysis.. Goal: Time Series: Creating and Slicing a DatetimeIndex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#81 | Extend | Python - Pandas | 📊 Level: Intermediate
**Topic:** Construct structured time series datasets by setting a Pandas DatetimeIndex and extract temporal subsets using intuitive string-based slicing techniques for sequential data analysis.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9" s="53">
        <v>0</v>
      </c>
      <c r="Z89" s="56" t="str">
        <f t="shared" si="30"/>
        <v/>
      </c>
      <c r="AA89" s="56" t="str">
        <f t="shared" si="31"/>
        <v/>
      </c>
      <c r="AB89" s="56" t="str">
        <f t="shared" si="32"/>
        <v/>
      </c>
      <c r="AC89" s="56" t="str">
        <f t="shared" si="33"/>
        <v/>
      </c>
      <c r="AD89" s="56" t="str">
        <f t="shared" si="34"/>
        <v/>
      </c>
      <c r="AE89" s="40"/>
      <c r="AF89" s="40"/>
      <c r="AG89" s="40"/>
      <c r="AH89" s="56" t="str">
        <f t="shared" si="18"/>
        <v/>
      </c>
      <c r="AI89" s="54"/>
      <c r="AJ89" s="54"/>
      <c r="AK89" s="54"/>
      <c r="AL89" s="54"/>
      <c r="AM89" s="54"/>
    </row>
    <row r="90" spans="1:39">
      <c r="A90" s="45" t="str" cm="1">
        <f t="array" ref="A90">IF(H90="PROJECT", CHAR(10) &amp; "- " &amp; _xlfn.TEXTJOIN(CHAR(10) &amp; "- ", TRUE, _xlfn._xlws.FILTER($I$9:$I$1000, ($B$9:$B$1000=B90) * ($H$9:$H$1000="Topic"))), "")</f>
        <v/>
      </c>
      <c r="B90" s="45">
        <f t="shared" si="19"/>
        <v>11</v>
      </c>
      <c r="C90" s="95">
        <v>15</v>
      </c>
      <c r="D90" s="57">
        <v>4</v>
      </c>
      <c r="E90" s="58" t="s">
        <v>46</v>
      </c>
      <c r="F90" s="54">
        <v>82</v>
      </c>
      <c r="G90" s="52" t="s">
        <v>158</v>
      </c>
      <c r="H90" s="52" t="s">
        <v>48</v>
      </c>
      <c r="I90" s="61" t="s">
        <v>941</v>
      </c>
      <c r="J90" s="62" t="s">
        <v>942</v>
      </c>
      <c r="K90" s="129" t="str">
        <f t="shared" si="20"/>
        <v xml:space="preserve">[ROLE] Friendly tutor specializing in Python | [TOPIC] Calculate data lags and leads within a Pandas time series by utilizing the shift method to displace index values sequentially for historical comparison analysis. | [LEVEL] Intermediate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#82 | Stage 1 📖 Practice | Python - Pandas | 📊 Level: Intermediate | 🌐 Coding5s.com
**Concept:** Time Series: Shifting Values and Lags (shift)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0" s="103" t="str">
        <f t="shared" si="21"/>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Calculate data lags and leads within a Pandas time series by utilizing the shift method to displace index values sequentially for historical comparison analysis.. Topic details: Time Series: Shifting Values and Lags (shift)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#82 | Practice | Python - Pandas | 📊 Level: Intermediate
**Topic:** Calculate data lags and leads within a Pandas time series by utilizing the shift method to displace index values sequentially for historical comparison analysis.
---
 | [FOOTER RULE - STRICT] End your response with: '--- ⚡ *Coding5s Mentor System — Eliminating Epistemic Debt*' | </v>
      </c>
      <c r="M90" s="52">
        <v>0</v>
      </c>
      <c r="N90" s="102" t="str">
        <f t="shared" si="22"/>
        <v>[ROLE] Careless Python Developer | [TASK] Generate debugging challenges in Python | | [TOPIC] Calculate data lags and leads within a Pandas time series by utilizing the shift method to displace index values sequentially for historical comparison analysis. | | [LEVEL] Intermediate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#82 | Stage 2 🐛 Debug | Python - Pandas | 📊 Level: Intermediate | 🌐 Coding5s.com
Concept: Time Series: Shifting Values and Lags (shift)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0"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Calculate data lags and leads within a Pandas time series by utilizing the shift method to displace index values sequentially for historical comparison analysis.. Topic details: Time Series: Shifting Values and Lags (shift)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#82 | Debug | Python - Pandas | 📊 Level: Intermediate
**Topic:** Calculate data lags and leads within a Pandas time series by utilizing the shift method to displace index values sequentially for historical comparison analysis.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0" s="52">
        <v>0</v>
      </c>
      <c r="Q90" s="102" t="str">
        <f t="shared" si="24"/>
        <v>[ROLE] Tech Lead | [TASK] Assign incomplete Python script challenges | [TOPIC] Calculate data lags and leads within a Pandas time series by utilizing the shift method to displace index values sequentially for historical comparison analysis. | [LEVEL] Intermediate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#82 | Stage 3 🧩 Complete | Python - Pandas | 📊 Level: Intermediate | 🌐 Coding5s.com
**Concept:** Time Series: Shifting Values and Lags (shift)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Calculate data lags and leads within a Pandas time series by utilizing the shift method to displace index values sequentially for historical comparison analysis..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0"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Calculate data lags and leads within a Pandas time series by utilizing the shift method to displace index values sequentially for historical comparison analysis.. Topic details: Time Series: Shifting Values and Lags (shift)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#82 | Complete | Python - Pandas | 📊 Level: Intermediate
**Topic:** Calculate data lags and leads within a Pandas time series by utilizing the shift method to displace index values sequentially for historical comparison analysis.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0" s="52">
        <v>0</v>
      </c>
      <c r="T90" s="102" t="str">
        <f t="shared" si="26"/>
        <v>[ROLE] Tech Lead | [TASK] Provide intentionally messy but functional code for learning debugging and improvement | [TOPIC] Calculate data lags and leads within a Pandas time series by utilizing the shift method to displace index values sequentially for historical comparison analysis.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#82 | Stage 4 🧹 Refactor | Python - Pandas | 📊 Level: Intermediate | 🌐 Coding5s.com
**Concept:** Time Series: Shifting Values and Lags (shift)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0"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Calculate data lags and leads within a Pandas time series by utilizing the shift method to displace index values sequentially for historical comparison analysis.. Topic details: Time Series: Shifting Values and Lags (shift)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#82 | Refactor | Python - Pandas | 📊 Level: Intermediate
**Topic:** Calculate data lags and leads within a Pandas time series by utilizing the shift method to displace index values sequentially for historical comparison analysis.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0" s="52">
        <v>0</v>
      </c>
      <c r="W90" s="87" t="str">
        <f t="shared" si="28"/>
        <v>[ROLE] Tech Product Manager assigning a Python Jira Ticket | [TASK] Provide a guided implementation exercise with full solution for learning purposes | [TOPIC] Calculate data lags and leads within a Pandas time series by utilizing the shift method to displace index values sequentially for historical comparison analysis.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#82 | Stage 5 | Python - Pandas | 📊 Level: Intermediate | 🌐 Coding5s.com
**Concept:** Time Series: Shifting Values and Lags (shift)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0"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Calculate data lags and leads within a Pandas time series by utilizing the shift method to displace index values sequentially for historical comparison analysis.. Goal: Time Series: Shifting Values and Lags (shift)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#82 | Extend | Python - Pandas | 📊 Level: Intermediate
**Topic:** Calculate data lags and leads within a Pandas time series by utilizing the shift method to displace index values sequentially for historical comparison analysis.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0" s="52">
        <v>0</v>
      </c>
      <c r="Z90" s="56" t="str">
        <f t="shared" si="30"/>
        <v/>
      </c>
      <c r="AA90" s="56" t="str">
        <f t="shared" si="31"/>
        <v/>
      </c>
      <c r="AB90" s="56" t="str">
        <f t="shared" si="32"/>
        <v/>
      </c>
      <c r="AC90" s="56" t="str">
        <f t="shared" si="33"/>
        <v/>
      </c>
      <c r="AD90" s="56" t="str">
        <f t="shared" si="34"/>
        <v/>
      </c>
      <c r="AE90" s="40"/>
      <c r="AF90" s="40"/>
      <c r="AG90" s="40"/>
      <c r="AH90" s="56" t="str">
        <f t="shared" si="18"/>
        <v/>
      </c>
      <c r="AI90" s="54"/>
      <c r="AJ90" s="54"/>
      <c r="AK90" s="54"/>
      <c r="AL90" s="54"/>
      <c r="AM90" s="54"/>
    </row>
    <row r="91" spans="1:39">
      <c r="A91" s="45" t="str" cm="1">
        <f t="array" ref="A91">IF(H91="PROJECT", CHAR(10) &amp; "- " &amp; _xlfn.TEXTJOIN(CHAR(10) &amp; "- ", TRUE, _xlfn._xlws.FILTER($I$9:$I$1000, ($B$9:$B$1000=B91) * ($H$9:$H$1000="Topic"))), "")</f>
        <v/>
      </c>
      <c r="B91" s="45">
        <f t="shared" si="19"/>
        <v>11</v>
      </c>
      <c r="C91" s="95">
        <v>15</v>
      </c>
      <c r="D91" s="46">
        <v>4</v>
      </c>
      <c r="E91" s="58" t="s">
        <v>46</v>
      </c>
      <c r="F91" s="67">
        <v>83</v>
      </c>
      <c r="G91" s="53" t="s">
        <v>158</v>
      </c>
      <c r="H91" s="53" t="s">
        <v>48</v>
      </c>
      <c r="I91" s="50" t="s">
        <v>943</v>
      </c>
      <c r="J91" s="51" t="s">
        <v>944</v>
      </c>
      <c r="K91" s="129" t="str">
        <f t="shared" si="20"/>
        <v xml:space="preserve">[ROLE] Friendly tutor specializing in Python | [TOPIC] Compute sequential volatility in a Pandas time series by utilizing the pct_change method for percentage growth and the diff method for absolute period-over-period differences. | [LEVEL] Intermediate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#83 | Stage 1 📖 Practice | Python - Pandas | 📊 Level: Intermediate | 🌐 Coding5s.com
**Concept:** Time Series: Calculating Period-over-Period Changes (pct_change, diff)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1" s="103" t="str">
        <f t="shared" si="21"/>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Compute sequential volatility in a Pandas time series by utilizing the pct_change method for percentage growth and the diff method for absolute period-over-period differences.. Topic details: Time Series: Calculating Period-over-Period Changes (pct_change, diff)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#83 | Practice | Python - Pandas | 📊 Level: Intermediate
**Topic:** Compute sequential volatility in a Pandas time series by utilizing the pct_change method for percentage growth and the diff method for absolute period-over-period differences.
---
 | [FOOTER RULE - STRICT] End your response with: '--- ⚡ *Coding5s Mentor System — Eliminating Epistemic Debt*' | </v>
      </c>
      <c r="M91" s="53">
        <v>0</v>
      </c>
      <c r="N91" s="102" t="str">
        <f t="shared" si="22"/>
        <v>[ROLE] Careless Python Developer | [TASK] Generate debugging challenges in Python | | [TOPIC] Compute sequential volatility in a Pandas time series by utilizing the pct_change method for percentage growth and the diff method for absolute period-over-period differences. | | [LEVEL] Intermediate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#83 | Stage 2 🐛 Debug | Python - Pandas | 📊 Level: Intermediate | 🌐 Coding5s.com
Concept: Time Series: Calculating Period-over-Period Changes (pct_change, diff)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1"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Compute sequential volatility in a Pandas time series by utilizing the pct_change method for percentage growth and the diff method for absolute period-over-period differences.. Topic details: Time Series: Calculating Period-over-Period Changes (pct_change, diff)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#83 | Debug | Python - Pandas | 📊 Level: Intermediate
**Topic:** Compute sequential volatility in a Pandas time series by utilizing the pct_change method for percentage growth and the diff method for absolute period-over-period differences.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1" s="53">
        <v>0</v>
      </c>
      <c r="Q91" s="102" t="str">
        <f t="shared" si="24"/>
        <v>[ROLE] Tech Lead | [TASK] Assign incomplete Python script challenges | [TOPIC] Compute sequential volatility in a Pandas time series by utilizing the pct_change method for percentage growth and the diff method for absolute period-over-period differences. | [LEVEL] Intermediate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#83 | Stage 3 🧩 Complete | Python - Pandas | 📊 Level: Intermediate | 🌐 Coding5s.com
**Concept:** Time Series: Calculating Period-over-Period Changes (pct_change, diff)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Compute sequential volatility in a Pandas time series by utilizing the pct_change method for percentage growth and the diff method for absolute period-over-period differences..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1"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Compute sequential volatility in a Pandas time series by utilizing the pct_change method for percentage growth and the diff method for absolute period-over-period differences.. Topic details: Time Series: Calculating Period-over-Period Changes (pct_change, diff)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#83 | Complete | Python - Pandas | 📊 Level: Intermediate
**Topic:** Compute sequential volatility in a Pandas time series by utilizing the pct_change method for percentage growth and the diff method for absolute period-over-period differences.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1" s="53">
        <v>0</v>
      </c>
      <c r="T91" s="102" t="str">
        <f t="shared" si="26"/>
        <v>[ROLE] Tech Lead | [TASK] Provide intentionally messy but functional code for learning debugging and improvement | [TOPIC] Compute sequential volatility in a Pandas time series by utilizing the pct_change method for percentage growth and the diff method for absolute period-over-period differences.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#83 | Stage 4 🧹 Refactor | Python - Pandas | 📊 Level: Intermediate | 🌐 Coding5s.com
**Concept:** Time Series: Calculating Period-over-Period Changes (pct_change, diff)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1"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Compute sequential volatility in a Pandas time series by utilizing the pct_change method for percentage growth and the diff method for absolute period-over-period differences.. Topic details: Time Series: Calculating Period-over-Period Changes (pct_change, diff)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#83 | Refactor | Python - Pandas | 📊 Level: Intermediate
**Topic:** Compute sequential volatility in a Pandas time series by utilizing the pct_change method for percentage growth and the diff method for absolute period-over-period differences.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1" s="53">
        <v>0</v>
      </c>
      <c r="W91" s="87" t="str">
        <f t="shared" si="28"/>
        <v>[ROLE] Tech Product Manager assigning a Python Jira Ticket | [TASK] Provide a guided implementation exercise with full solution for learning purposes | [TOPIC] Compute sequential volatility in a Pandas time series by utilizing the pct_change method for percentage growth and the diff method for absolute period-over-period differences.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#83 | Stage 5 | Python - Pandas | 📊 Level: Intermediate | 🌐 Coding5s.com
**Concept:** Time Series: Calculating Period-over-Period Changes (pct_change, diff)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1"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Compute sequential volatility in a Pandas time series by utilizing the pct_change method for percentage growth and the diff method for absolute period-over-period differences.. Goal: Time Series: Calculating Period-over-Period Changes (pct_change, diff)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#83 | Extend | Python - Pandas | 📊 Level: Intermediate
**Topic:** Compute sequential volatility in a Pandas time series by utilizing the pct_change method for percentage growth and the diff method for absolute period-over-period differences.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1" s="53">
        <v>0</v>
      </c>
      <c r="Z91" s="56" t="str">
        <f t="shared" si="30"/>
        <v/>
      </c>
      <c r="AA91" s="56" t="str">
        <f t="shared" si="31"/>
        <v/>
      </c>
      <c r="AB91" s="56" t="str">
        <f t="shared" si="32"/>
        <v/>
      </c>
      <c r="AC91" s="56" t="str">
        <f t="shared" si="33"/>
        <v/>
      </c>
      <c r="AD91" s="56" t="str">
        <f t="shared" si="34"/>
        <v/>
      </c>
      <c r="AE91" s="40"/>
      <c r="AF91" s="40"/>
      <c r="AG91" s="40"/>
      <c r="AH91" s="56" t="str">
        <f t="shared" si="18"/>
        <v/>
      </c>
      <c r="AI91" s="54"/>
      <c r="AJ91" s="54"/>
      <c r="AK91" s="54"/>
      <c r="AL91" s="54"/>
      <c r="AM91" s="54"/>
    </row>
    <row r="92" spans="1:39">
      <c r="A92" s="45" t="str" cm="1">
        <f t="array" ref="A92">IF(H92="PROJECT", CHAR(10) &amp; "- " &amp; _xlfn.TEXTJOIN(CHAR(10) &amp; "- ", TRUE, _xlfn._xlws.FILTER($I$9:$I$1000, ($B$9:$B$1000=B92) * ($H$9:$H$1000="Topic"))), "")</f>
        <v/>
      </c>
      <c r="B92" s="45">
        <f t="shared" si="19"/>
        <v>11</v>
      </c>
      <c r="C92" s="95">
        <v>12</v>
      </c>
      <c r="D92" s="57">
        <v>5</v>
      </c>
      <c r="E92" s="58" t="s">
        <v>46</v>
      </c>
      <c r="F92" s="54">
        <v>84</v>
      </c>
      <c r="G92" s="52" t="s">
        <v>159</v>
      </c>
      <c r="H92" s="52" t="s">
        <v>48</v>
      </c>
      <c r="I92" s="61" t="s">
        <v>945</v>
      </c>
      <c r="J92" s="62" t="s">
        <v>946</v>
      </c>
      <c r="K92" s="129" t="str">
        <f t="shared" si="20"/>
        <v xml:space="preserve">[ROLE] Friendly tutor specializing in Python | [TOPIC] Downsample high-frequency Pandas time series datasets into lower-frequency periods using the resample method combined with mathematical aggregation functions to summarize temporal data. | [LEVEL] Advanced | [COUNT] 5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#84 | Stage 1 📖 Practice | Python - Pandas | 📊 Level: Advanced | 🌐 Coding5s.com
**Concept:** Time Series: Frequency Downsampling and Aggregation (resample)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2" s="103" t="str">
        <f t="shared" si="21"/>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Downsample high-frequency Pandas time series datasets into lower-frequency periods using the resample method combined with mathematical aggregation functions to summarize temporal data.. Topic details: Time Series: Frequency Downsampling and Aggregation (resample) | [LIBRARY BEING LEARNED] Pandas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#84 | Practice | Python - Pandas | 📊 Level: Advanced
**Topic:** Downsample high-frequency Pandas time series datasets into lower-frequency periods using the resample method combined with mathematical aggregation functions to summarize temporal data.
---
 | [FOOTER RULE - STRICT] End your response with: '--- ⚡ *Coding5s Mentor System — Eliminating Epistemic Debt*' | </v>
      </c>
      <c r="M92" s="52">
        <v>0</v>
      </c>
      <c r="N92" s="102" t="str">
        <f t="shared" si="22"/>
        <v>[ROLE] Careless Python Developer | [TASK] Generate debugging challenges in Python | | [TOPIC] Downsample high-frequency Pandas time series datasets into lower-frequency periods using the resample method combined with mathematical aggregation functions to summarize temporal data. | | [LEVEL] Advanced |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#84 | Stage 2 🐛 Debug | Python - Pandas | 📊 Level: Advanced | 🌐 Coding5s.com
Concept: Time Series: Frequency Downsampling and Aggregation (resample)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2"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Downsample high-frequency Pandas time series datasets into lower-frequency periods using the resample method combined with mathematical aggregation functions to summarize temporal data.. Topic details: Time Series: Frequency Downsampling and Aggregation (resample)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#84 | Debug | Python - Pandas | 📊 Level: Advanced
**Topic:** Downsample high-frequency Pandas time series datasets into lower-frequency periods using the resample method combined with mathematical aggregation functions to summarize temporal data.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2" s="52">
        <v>0</v>
      </c>
      <c r="Q92" s="102" t="str">
        <f t="shared" si="24"/>
        <v>[ROLE] Tech Lead | [TASK] Assign incomplete Python script challenges | [TOPIC] Downsample high-frequency Pandas time series datasets into lower-frequency periods using the resample method combined with mathematical aggregation functions to summarize temporal data. | [LEVEL] Advanced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#84 | Stage 3 🧩 Complete | Python - Pandas | 📊 Level: Advanced | 🌐 Coding5s.com
**Concept:** Time Series: Frequency Downsampling and Aggregation (resample)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Downsample high-frequency Pandas time series datasets into lower-frequency periods using the resample method combined with mathematical aggregation functions to summarize temporal data..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2"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Downsample high-frequency Pandas time series datasets into lower-frequency periods using the resample method combined with mathematical aggregation functions to summarize temporal data.. Topic details: Time Series: Frequency Downsampling and Aggregation (resample)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#84 | Complete | Python - Pandas | 📊 Level: Advanced
**Topic:** Downsample high-frequency Pandas time series datasets into lower-frequency periods using the resample method combined with mathematical aggregation functions to summarize temporal data.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2" s="52">
        <v>0</v>
      </c>
      <c r="T92" s="102" t="str">
        <f t="shared" si="26"/>
        <v>[ROLE] Tech Lead | [TASK] Provide intentionally messy but functional code for learning debugging and improvement | [TOPIC] Downsample high-frequency Pandas time series datasets into lower-frequency periods using the resample method combined with mathematical aggregation functions to summarize temporal data. | [LEVEL] Advanced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#84 | Stage 4 🧹 Refactor | Python - Pandas | 📊 Level: Advanced | 🌐 Coding5s.com
**Concept:** Time Series: Frequency Downsampling and Aggregation (resample)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2"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Downsample high-frequency Pandas time series datasets into lower-frequency periods using the resample method combined with mathematical aggregation functions to summarize temporal data.. Topic details: Time Series: Frequency Downsampling and Aggregation (resample)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#84 | Refactor | Python - Pandas | 📊 Level: Advanced
**Topic:** Downsample high-frequency Pandas time series datasets into lower-frequency periods using the resample method combined with mathematical aggregation functions to summarize temporal data.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2" s="52">
        <v>0</v>
      </c>
      <c r="W92" s="87" t="str">
        <f t="shared" si="28"/>
        <v>[ROLE] Tech Product Manager assigning a Python Jira Ticket | [TASK] Provide a guided implementation exercise with full solution for learning purposes | [TOPIC] Downsample high-frequency Pandas time series datasets into lower-frequency periods using the resample method combined with mathematical aggregation functions to summarize temporal data.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#84 | Stage 5 | Python - Pandas | 📊 Level: Advanced | 🌐 Coding5s.com
**Concept:** Time Series: Frequency Downsampling and Aggregation (resample)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2"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Downsample high-frequency Pandas time series datasets into lower-frequency periods using the resample method combined with mathematical aggregation functions to summarize temporal data.. Goal: Time Series: Frequency Downsampling and Aggregation (resample)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#84 | Extend | Python - Pandas | 📊 Level: Advanced
**Topic:** Downsample high-frequency Pandas time series datasets into lower-frequency periods using the resample method combined with mathematical aggregation functions to summarize temporal data.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2" s="52">
        <v>0</v>
      </c>
      <c r="Z92" s="56" t="str">
        <f t="shared" si="30"/>
        <v/>
      </c>
      <c r="AA92" s="56" t="str">
        <f t="shared" si="31"/>
        <v/>
      </c>
      <c r="AB92" s="56" t="str">
        <f t="shared" si="32"/>
        <v/>
      </c>
      <c r="AC92" s="56" t="str">
        <f t="shared" si="33"/>
        <v/>
      </c>
      <c r="AD92" s="56" t="str">
        <f t="shared" si="34"/>
        <v/>
      </c>
      <c r="AE92" s="40"/>
      <c r="AF92" s="40"/>
      <c r="AG92" s="40"/>
      <c r="AH92" s="56" t="str">
        <f t="shared" si="18"/>
        <v/>
      </c>
      <c r="AI92" s="54"/>
      <c r="AJ92" s="54"/>
      <c r="AK92" s="54"/>
      <c r="AL92" s="54"/>
      <c r="AM92" s="54"/>
    </row>
    <row r="93" spans="1:39">
      <c r="A93" s="45" t="str" cm="1">
        <f t="array" ref="A93">IF(H93="PROJECT", CHAR(10) &amp; "- " &amp; _xlfn.TEXTJOIN(CHAR(10) &amp; "- ", TRUE, _xlfn._xlws.FILTER($I$9:$I$1000, ($B$9:$B$1000=B93) * ($H$9:$H$1000="Topic"))), "")</f>
        <v/>
      </c>
      <c r="B93" s="45">
        <f t="shared" si="19"/>
        <v>11</v>
      </c>
      <c r="C93" s="95">
        <v>18</v>
      </c>
      <c r="D93" s="46">
        <v>5</v>
      </c>
      <c r="E93" s="58" t="s">
        <v>46</v>
      </c>
      <c r="F93" s="67">
        <v>85</v>
      </c>
      <c r="G93" s="53" t="s">
        <v>159</v>
      </c>
      <c r="H93" s="53" t="s">
        <v>48</v>
      </c>
      <c r="I93" s="50" t="s">
        <v>947</v>
      </c>
      <c r="J93" s="51" t="s">
        <v>948</v>
      </c>
      <c r="K93" s="129" t="str">
        <f t="shared" si="20"/>
        <v xml:space="preserve">[ROLE] Friendly tutor specializing in Python | [TOPIC] Upsample low-frequency Pandas time series datasets into higher-frequency intervals utilizing the asfreq method and reindexing techniques to introduce regular temporal granularity. | [LEVEL] Advanced | [COUNT] 5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#85 | Stage 1 📖 Practice | Python - Pandas | 📊 Level: Advanced | 🌐 Coding5s.com
**Concept:** Time Series: Frequency Upsampling and Reindexing (asfreq)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3" s="103" t="str">
        <f t="shared" si="21"/>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Upsample low-frequency Pandas time series datasets into higher-frequency intervals utilizing the asfreq method and reindexing techniques to introduce regular temporal granularity.. Topic details: Time Series: Frequency Upsampling and Reindexing (asfreq) | [LIBRARY BEING LEARNED] Pandas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#85 | Practice | Python - Pandas | 📊 Level: Advanced
**Topic:** Upsample low-frequency Pandas time series datasets into higher-frequency intervals utilizing the asfreq method and reindexing techniques to introduce regular temporal granularity.
---
 | [FOOTER RULE - STRICT] End your response with: '--- ⚡ *Coding5s Mentor System — Eliminating Epistemic Debt*' | </v>
      </c>
      <c r="M93" s="53">
        <v>0</v>
      </c>
      <c r="N93" s="102" t="str">
        <f t="shared" si="22"/>
        <v>[ROLE] Careless Python Developer | [TASK] Generate debugging challenges in Python | | [TOPIC] Upsample low-frequency Pandas time series datasets into higher-frequency intervals utilizing the asfreq method and reindexing techniques to introduce regular temporal granularity. | | [LEVEL] Advanced |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#85 | Stage 2 🐛 Debug | Python - Pandas | 📊 Level: Advanced | 🌐 Coding5s.com
Concept: Time Series: Frequency Upsampling and Reindexing (asfreq)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3"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Upsample low-frequency Pandas time series datasets into higher-frequency intervals utilizing the asfreq method and reindexing techniques to introduce regular temporal granularity.. Topic details: Time Series: Frequency Upsampling and Reindexing (asfreq)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#85 | Debug | Python - Pandas | 📊 Level: Advanced
**Topic:** Upsample low-frequency Pandas time series datasets into higher-frequency intervals utilizing the asfreq method and reindexing techniques to introduce regular temporal granularity.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3" s="53">
        <v>0</v>
      </c>
      <c r="Q93" s="102" t="str">
        <f t="shared" si="24"/>
        <v>[ROLE] Tech Lead | [TASK] Assign incomplete Python script challenges | [TOPIC] Upsample low-frequency Pandas time series datasets into higher-frequency intervals utilizing the asfreq method and reindexing techniques to introduce regular temporal granularity. | [LEVEL] Advanced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#85 | Stage 3 🧩 Complete | Python - Pandas | 📊 Level: Advanced | 🌐 Coding5s.com
**Concept:** Time Series: Frequency Upsampling and Reindexing (asfreq)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Upsample low-frequency Pandas time series datasets into higher-frequency intervals utilizing the asfreq method and reindexing techniques to introduce regular temporal granularity..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3"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Upsample low-frequency Pandas time series datasets into higher-frequency intervals utilizing the asfreq method and reindexing techniques to introduce regular temporal granularity.. Topic details: Time Series: Frequency Upsampling and Reindexing (asfreq)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#85 | Complete | Python - Pandas | 📊 Level: Advanced
**Topic:** Upsample low-frequency Pandas time series datasets into higher-frequency intervals utilizing the asfreq method and reindexing techniques to introduce regular temporal granularity.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3" s="53">
        <v>0</v>
      </c>
      <c r="T93" s="102" t="str">
        <f t="shared" si="26"/>
        <v>[ROLE] Tech Lead | [TASK] Provide intentionally messy but functional code for learning debugging and improvement | [TOPIC] Upsample low-frequency Pandas time series datasets into higher-frequency intervals utilizing the asfreq method and reindexing techniques to introduce regular temporal granularity. | [LEVEL] Advanced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#85 | Stage 4 🧹 Refactor | Python - Pandas | 📊 Level: Advanced | 🌐 Coding5s.com
**Concept:** Time Series: Frequency Upsampling and Reindexing (asfreq)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3"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Upsample low-frequency Pandas time series datasets into higher-frequency intervals utilizing the asfreq method and reindexing techniques to introduce regular temporal granularity.. Topic details: Time Series: Frequency Upsampling and Reindexing (asfreq)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#85 | Refactor | Python - Pandas | 📊 Level: Advanced
**Topic:** Upsample low-frequency Pandas time series datasets into higher-frequency intervals utilizing the asfreq method and reindexing techniques to introduce regular temporal granularity.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3" s="53">
        <v>0</v>
      </c>
      <c r="W93" s="87" t="str">
        <f t="shared" si="28"/>
        <v>[ROLE] Tech Product Manager assigning a Python Jira Ticket | [TASK] Provide a guided implementation exercise with full solution for learning purposes | [TOPIC] Upsample low-frequency Pandas time series datasets into higher-frequency intervals utilizing the asfreq method and reindexing techniques to introduce regular temporal granularity.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#85 | Stage 5 | Python - Pandas | 📊 Level: Advanced | 🌐 Coding5s.com
**Concept:** Time Series: Frequency Upsampling and Reindexing (asfreq)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3"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Upsample low-frequency Pandas time series datasets into higher-frequency intervals utilizing the asfreq method and reindexing techniques to introduce regular temporal granularity.. Goal: Time Series: Frequency Upsampling and Reindexing (asfreq)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#85 | Extend | Python - Pandas | 📊 Level: Advanced
**Topic:** Upsample low-frequency Pandas time series datasets into higher-frequency intervals utilizing the asfreq method and reindexing techniques to introduce regular temporal granularity.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3" s="53">
        <v>0</v>
      </c>
      <c r="Z93" s="56" t="str">
        <f t="shared" si="30"/>
        <v/>
      </c>
      <c r="AA93" s="56" t="str">
        <f t="shared" si="31"/>
        <v/>
      </c>
      <c r="AB93" s="56" t="str">
        <f t="shared" si="32"/>
        <v/>
      </c>
      <c r="AC93" s="56" t="str">
        <f t="shared" si="33"/>
        <v/>
      </c>
      <c r="AD93" s="56" t="str">
        <f t="shared" si="34"/>
        <v/>
      </c>
      <c r="AE93" s="40"/>
      <c r="AF93" s="40"/>
      <c r="AG93" s="40"/>
      <c r="AH93" s="56" t="str">
        <f t="shared" si="18"/>
        <v/>
      </c>
      <c r="AI93" s="54"/>
      <c r="AJ93" s="54"/>
      <c r="AK93" s="54"/>
      <c r="AL93" s="54"/>
      <c r="AM93" s="54"/>
    </row>
    <row r="94" spans="1:39">
      <c r="A94" s="45" t="str" cm="1">
        <f t="array" ref="A94">IF(H94="PROJECT", CHAR(10) &amp; "- " &amp; _xlfn.TEXTJOIN(CHAR(10) &amp; "- ", TRUE, _xlfn._xlws.FILTER($I$9:$I$1000, ($B$9:$B$1000=B94) * ($H$9:$H$1000="Topic"))), "")</f>
        <v/>
      </c>
      <c r="B94" s="45">
        <f t="shared" si="19"/>
        <v>11</v>
      </c>
      <c r="C94" s="95">
        <v>12</v>
      </c>
      <c r="D94" s="57">
        <v>5</v>
      </c>
      <c r="E94" s="58" t="s">
        <v>46</v>
      </c>
      <c r="F94" s="54">
        <v>86</v>
      </c>
      <c r="G94" s="52" t="s">
        <v>159</v>
      </c>
      <c r="H94" s="52" t="s">
        <v>48</v>
      </c>
      <c r="I94" s="61" t="s">
        <v>949</v>
      </c>
      <c r="J94" s="62" t="s">
        <v>950</v>
      </c>
      <c r="K94" s="129" t="str">
        <f t="shared" si="20"/>
        <v xml:space="preserve">[ROLE] Friendly tutor specializing in Python | [TOPIC] Smooth volatility in a Pandas time series by defining specific rolling windows to calculate continuous moving metrics such as rolling averages and standard deviations. | [LEVEL] Advanced | [COUNT] 5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#86 | Stage 1 📖 Practice | Python - Pandas | 📊 Level: Advanced | 🌐 Coding5s.com
**Concept:** Time Series: Rolling Windows and Moving Metrics (rolling)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4" s="103" t="str">
        <f t="shared" si="21"/>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Smooth volatility in a Pandas time series by defining specific rolling windows to calculate continuous moving metrics such as rolling averages and standard deviations.. Topic details: Time Series: Rolling Windows and Moving Metrics (rolling) | [LIBRARY BEING LEARNED] Pandas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#86 | Practice | Python - Pandas | 📊 Level: Advanced
**Topic:** Smooth volatility in a Pandas time series by defining specific rolling windows to calculate continuous moving metrics such as rolling averages and standard deviations.
---
 | [FOOTER RULE - STRICT] End your response with: '--- ⚡ *Coding5s Mentor System — Eliminating Epistemic Debt*' | </v>
      </c>
      <c r="M94" s="52">
        <v>0</v>
      </c>
      <c r="N94" s="102" t="str">
        <f t="shared" si="22"/>
        <v>[ROLE] Careless Python Developer | [TASK] Generate debugging challenges in Python | | [TOPIC] Smooth volatility in a Pandas time series by defining specific rolling windows to calculate continuous moving metrics such as rolling averages and standard deviations. | | [LEVEL] Advanced |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#86 | Stage 2 🐛 Debug | Python - Pandas | 📊 Level: Advanced | 🌐 Coding5s.com
Concept: Time Series: Rolling Windows and Moving Metrics (rolling)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4"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Smooth volatility in a Pandas time series by defining specific rolling windows to calculate continuous moving metrics such as rolling averages and standard deviations.. Topic details: Time Series: Rolling Windows and Moving Metrics (rolling)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#86 | Debug | Python - Pandas | 📊 Level: Advanced
**Topic:** Smooth volatility in a Pandas time series by defining specific rolling windows to calculate continuous moving metrics such as rolling averages and standard deviations.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4" s="52">
        <v>0</v>
      </c>
      <c r="Q94" s="102" t="str">
        <f t="shared" si="24"/>
        <v>[ROLE] Tech Lead | [TASK] Assign incomplete Python script challenges | [TOPIC] Smooth volatility in a Pandas time series by defining specific rolling windows to calculate continuous moving metrics such as rolling averages and standard deviations. | [LEVEL] Advanced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#86 | Stage 3 🧩 Complete | Python - Pandas | 📊 Level: Advanced | 🌐 Coding5s.com
**Concept:** Time Series: Rolling Windows and Moving Metrics (rolling)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Smooth volatility in a Pandas time series by defining specific rolling windows to calculate continuous moving metrics such as rolling averages and standard deviations..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4"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Smooth volatility in a Pandas time series by defining specific rolling windows to calculate continuous moving metrics such as rolling averages and standard deviations.. Topic details: Time Series: Rolling Windows and Moving Metrics (rolling)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#86 | Complete | Python - Pandas | 📊 Level: Advanced
**Topic:** Smooth volatility in a Pandas time series by defining specific rolling windows to calculate continuous moving metrics such as rolling averages and standard deviations.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4" s="52">
        <v>0</v>
      </c>
      <c r="T94" s="102" t="str">
        <f t="shared" si="26"/>
        <v>[ROLE] Tech Lead | [TASK] Provide intentionally messy but functional code for learning debugging and improvement | [TOPIC] Smooth volatility in a Pandas time series by defining specific rolling windows to calculate continuous moving metrics such as rolling averages and standard deviations. | [LEVEL] Advanced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#86 | Stage 4 🧹 Refactor | Python - Pandas | 📊 Level: Advanced | 🌐 Coding5s.com
**Concept:** Time Series: Rolling Windows and Moving Metrics (rolling)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4"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Smooth volatility in a Pandas time series by defining specific rolling windows to calculate continuous moving metrics such as rolling averages and standard deviations.. Topic details: Time Series: Rolling Windows and Moving Metrics (rolling)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#86 | Refactor | Python - Pandas | 📊 Level: Advanced
**Topic:** Smooth volatility in a Pandas time series by defining specific rolling windows to calculate continuous moving metrics such as rolling averages and standard deviations.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4" s="52">
        <v>0</v>
      </c>
      <c r="W94" s="87" t="str">
        <f t="shared" si="28"/>
        <v>[ROLE] Tech Product Manager assigning a Python Jira Ticket | [TASK] Provide a guided implementation exercise with full solution for learning purposes | [TOPIC] Smooth volatility in a Pandas time series by defining specific rolling windows to calculate continuous moving metrics such as rolling averages and standard deviations.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#86 | Stage 5 | Python - Pandas | 📊 Level: Advanced | 🌐 Coding5s.com
**Concept:** Time Series: Rolling Windows and Moving Metrics (rolling)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4"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Smooth volatility in a Pandas time series by defining specific rolling windows to calculate continuous moving metrics such as rolling averages and standard deviations.. Goal: Time Series: Rolling Windows and Moving Metrics (rolling)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#86 | Extend | Python - Pandas | 📊 Level: Advanced
**Topic:** Smooth volatility in a Pandas time series by defining specific rolling windows to calculate continuous moving metrics such as rolling averages and standard deviations.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4" s="52">
        <v>0</v>
      </c>
      <c r="Z94" s="56" t="str">
        <f t="shared" si="30"/>
        <v/>
      </c>
      <c r="AA94" s="56" t="str">
        <f t="shared" si="31"/>
        <v/>
      </c>
      <c r="AB94" s="56" t="str">
        <f t="shared" si="32"/>
        <v/>
      </c>
      <c r="AC94" s="56" t="str">
        <f t="shared" si="33"/>
        <v/>
      </c>
      <c r="AD94" s="56" t="str">
        <f t="shared" si="34"/>
        <v/>
      </c>
      <c r="AE94" s="40"/>
      <c r="AF94" s="40"/>
      <c r="AG94" s="40"/>
      <c r="AH94" s="56" t="str">
        <f t="shared" si="18"/>
        <v/>
      </c>
      <c r="AI94" s="54"/>
      <c r="AJ94" s="54"/>
      <c r="AK94" s="54"/>
      <c r="AL94" s="54"/>
      <c r="AM94" s="54"/>
    </row>
    <row r="95" spans="1:39">
      <c r="A95" s="45" t="str" cm="1">
        <f t="array" ref="A95">IF(H95="PROJECT", CHAR(10) &amp; "- " &amp; _xlfn.TEXTJOIN(CHAR(10) &amp; "- ", TRUE, _xlfn._xlws.FILTER($I$9:$I$1000, ($B$9:$B$1000=B95) * ($H$9:$H$1000="Topic"))), "")</f>
        <v/>
      </c>
      <c r="B95" s="45">
        <f t="shared" si="19"/>
        <v>11</v>
      </c>
      <c r="C95" s="95">
        <v>15</v>
      </c>
      <c r="D95" s="46">
        <v>5</v>
      </c>
      <c r="E95" s="58" t="s">
        <v>46</v>
      </c>
      <c r="F95" s="67">
        <v>87</v>
      </c>
      <c r="G95" s="53" t="s">
        <v>159</v>
      </c>
      <c r="H95" s="53" t="s">
        <v>48</v>
      </c>
      <c r="I95" s="50" t="s">
        <v>951</v>
      </c>
      <c r="J95" s="51" t="s">
        <v>952</v>
      </c>
      <c r="K95" s="129" t="str">
        <f t="shared" si="20"/>
        <v xml:space="preserve">[ROLE] Friendly tutor specializing in Python | [TOPIC] Track historical accumulation within a Pandas time series by utilizing the expanding method to compute continuous cumulative metrics like expanding sums and minimum or maximum values. | [LEVEL] Advanced | [COUNT] 5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#87 | Stage 1 📖 Practice | Python - Pandas | 📊 Level: Advanced | 🌐 Coding5s.com
**Concept:** Time Series: Expanding Windows and Cumulative Metrics (expanding)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5" s="103" t="str">
        <f t="shared" si="21"/>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Track historical accumulation within a Pandas time series by utilizing the expanding method to compute continuous cumulative metrics like expanding sums and minimum or maximum values.. Topic details: Time Series: Expanding Windows and Cumulative Metrics (expanding) | [LIBRARY BEING LEARNED] Pandas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#87 | Practice | Python - Pandas | 📊 Level: Advanced
**Topic:** Track historical accumulation within a Pandas time series by utilizing the expanding method to compute continuous cumulative metrics like expanding sums and minimum or maximum values.
---
 | [FOOTER RULE - STRICT] End your response with: '--- ⚡ *Coding5s Mentor System — Eliminating Epistemic Debt*' | </v>
      </c>
      <c r="M95" s="53">
        <v>0</v>
      </c>
      <c r="N95" s="102" t="str">
        <f t="shared" si="22"/>
        <v>[ROLE] Careless Python Developer | [TASK] Generate debugging challenges in Python | | [TOPIC] Track historical accumulation within a Pandas time series by utilizing the expanding method to compute continuous cumulative metrics like expanding sums and minimum or maximum values. | | [LEVEL] Advanced |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#87 | Stage 2 🐛 Debug | Python - Pandas | 📊 Level: Advanced | 🌐 Coding5s.com
Concept: Time Series: Expanding Windows and Cumulative Metrics (expanding)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5"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Track historical accumulation within a Pandas time series by utilizing the expanding method to compute continuous cumulative metrics like expanding sums and minimum or maximum values.. Topic details: Time Series: Expanding Windows and Cumulative Metrics (expanding)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#87 | Debug | Python - Pandas | 📊 Level: Advanced
**Topic:** Track historical accumulation within a Pandas time series by utilizing the expanding method to compute continuous cumulative metrics like expanding sums and minimum or maximum values.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5" s="53">
        <v>0</v>
      </c>
      <c r="Q95" s="102" t="str">
        <f t="shared" si="24"/>
        <v>[ROLE] Tech Lead | [TASK] Assign incomplete Python script challenges | [TOPIC] Track historical accumulation within a Pandas time series by utilizing the expanding method to compute continuous cumulative metrics like expanding sums and minimum or maximum values. | [LEVEL] Advanced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#87 | Stage 3 🧩 Complete | Python - Pandas | 📊 Level: Advanced | 🌐 Coding5s.com
**Concept:** Time Series: Expanding Windows and Cumulative Metrics (expanding)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Track historical accumulation within a Pandas time series by utilizing the expanding method to compute continuous cumulative metrics like expanding sums and minimum or maximum values..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5"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Track historical accumulation within a Pandas time series by utilizing the expanding method to compute continuous cumulative metrics like expanding sums and minimum or maximum values.. Topic details: Time Series: Expanding Windows and Cumulative Metrics (expanding)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#87 | Complete | Python - Pandas | 📊 Level: Advanced
**Topic:** Track historical accumulation within a Pandas time series by utilizing the expanding method to compute continuous cumulative metrics like expanding sums and minimum or maximum values.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5" s="53">
        <v>0</v>
      </c>
      <c r="T95" s="102" t="str">
        <f t="shared" si="26"/>
        <v>[ROLE] Tech Lead | [TASK] Provide intentionally messy but functional code for learning debugging and improvement | [TOPIC] Track historical accumulation within a Pandas time series by utilizing the expanding method to compute continuous cumulative metrics like expanding sums and minimum or maximum values. | [LEVEL] Advanced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#87 | Stage 4 🧹 Refactor | Python - Pandas | 📊 Level: Advanced | 🌐 Coding5s.com
**Concept:** Time Series: Expanding Windows and Cumulative Metrics (expanding)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5"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Track historical accumulation within a Pandas time series by utilizing the expanding method to compute continuous cumulative metrics like expanding sums and minimum or maximum values.. Topic details: Time Series: Expanding Windows and Cumulative Metrics (expanding)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#87 | Refactor | Python - Pandas | 📊 Level: Advanced
**Topic:** Track historical accumulation within a Pandas time series by utilizing the expanding method to compute continuous cumulative metrics like expanding sums and minimum or maximum values.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5" s="53">
        <v>0</v>
      </c>
      <c r="W95" s="87" t="str">
        <f t="shared" si="28"/>
        <v>[ROLE] Tech Product Manager assigning a Python Jira Ticket | [TASK] Provide a guided implementation exercise with full solution for learning purposes | [TOPIC] Track historical accumulation within a Pandas time series by utilizing the expanding method to compute continuous cumulative metrics like expanding sums and minimum or maximum values.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#87 | Stage 5 | Python - Pandas | 📊 Level: Advanced | 🌐 Coding5s.com
**Concept:** Time Series: Expanding Windows and Cumulative Metrics (expanding)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5"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Track historical accumulation within a Pandas time series by utilizing the expanding method to compute continuous cumulative metrics like expanding sums and minimum or maximum values.. Goal: Time Series: Expanding Windows and Cumulative Metrics (expanding)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#87 | Extend | Python - Pandas | 📊 Level: Advanced
**Topic:** Track historical accumulation within a Pandas time series by utilizing the expanding method to compute continuous cumulative metrics like expanding sums and minimum or maximum values.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5" s="53">
        <v>0</v>
      </c>
      <c r="Z95" s="56" t="str">
        <f t="shared" si="30"/>
        <v/>
      </c>
      <c r="AA95" s="56" t="str">
        <f t="shared" si="31"/>
        <v/>
      </c>
      <c r="AB95" s="56" t="str">
        <f t="shared" si="32"/>
        <v/>
      </c>
      <c r="AC95" s="56" t="str">
        <f t="shared" si="33"/>
        <v/>
      </c>
      <c r="AD95" s="56" t="str">
        <f t="shared" si="34"/>
        <v/>
      </c>
      <c r="AE95" s="40"/>
      <c r="AF95" s="40"/>
      <c r="AG95" s="40"/>
      <c r="AH95" s="56" t="str">
        <f t="shared" si="18"/>
        <v/>
      </c>
      <c r="AI95" s="54"/>
      <c r="AJ95" s="54"/>
      <c r="AK95" s="54"/>
      <c r="AL95" s="54"/>
      <c r="AM95" s="54"/>
    </row>
    <row r="96" spans="1:39">
      <c r="A96" s="45" t="str" cm="1">
        <f t="array" ref="A96">IF(H96="PROJECT", CHAR(10) &amp; "- " &amp; _xlfn.TEXTJOIN(CHAR(10) &amp; "- ", TRUE, _xlfn._xlws.FILTER($I$9:$I$1000, ($B$9:$B$1000=B96) * ($H$9:$H$1000="Topic"))), "")</f>
        <v xml:space="preserve">
- Construct structured time series datasets by setting a Pandas DatetimeIndex and extract temporal subsets using intuitive string-based slicing techniques for sequential data analysis.
- Calculate data lags and leads within a Pandas time series by utilizing the shift method to displace index values sequentially for historical comparison analysis.
- Compute sequential volatility in a Pandas time series by utilizing the pct_change method for percentage growth and the diff method for absolute period-over-period differences.
- Downsample high-frequency Pandas time series datasets into lower-frequency periods using the resample method combined with mathematical aggregation functions to summarize temporal data.
- Upsample low-frequency Pandas time series datasets into higher-frequency intervals utilizing the asfreq method and reindexing techniques to introduce regular temporal granularity.
- Smooth volatility in a Pandas time series by defining specific rolling windows to calculate continuous moving metrics such as rolling averages and standard deviations.
- Track historical accumulation within a Pandas time series by utilizing the expanding method to compute continuous cumulative metrics like expanding sums and minimum or maximum values.</v>
      </c>
      <c r="B96" s="45">
        <f t="shared" si="19"/>
        <v>11</v>
      </c>
      <c r="C96" s="95" t="s">
        <v>798</v>
      </c>
      <c r="D96" s="57">
        <v>0</v>
      </c>
      <c r="E96" s="58" t="s">
        <v>779</v>
      </c>
      <c r="F96" s="54">
        <v>88</v>
      </c>
      <c r="G96" s="52" t="s">
        <v>159</v>
      </c>
      <c r="H96" s="52" t="s">
        <v>77</v>
      </c>
      <c r="I96" s="61" t="s">
        <v>953</v>
      </c>
      <c r="J96" s="62" t="s">
        <v>954</v>
      </c>
      <c r="K96" s="129" t="str">
        <f t="shared" si="20"/>
        <v>[TASK] Teach through a practical Python - Pandas project following the micro-learning methodology, acting as a supportive tutor, creating a project about  Build a financial technical analyzer that takes daily stock price data as input, computes rolling moving averages, period-over-period returns, and cumulative metrics using Pandas time series methods, and outputs a comprehensive financial indicator DataFrame. | [TOPICS USED] 
- Construct structured time series datasets by setting a Pandas DatetimeIndex and extract temporal subsets using intuitive string-based slicing techniques for sequential data analysis.
- Calculate data lags and leads within a Pandas time series by utilizing the shift method to displace index values sequentially for historical comparison analysis.
- Compute sequential volatility in a Pandas time series by utilizing the pct_change method for percentage growth and the diff method for absolute period-over-period differences.
- Downsample high-frequency Pandas time series datasets into lower-frequency periods using the resample method combined with mathematical aggregation functions to summarize temporal data.
- Upsample low-frequency Pandas time series datasets into higher-frequency intervals utilizing the asfreq method and reindexing techniques to introduce regular temporal granularity.
- Smooth volatility in a Pandas time series by defining specific rolling windows to calculate continuous moving metrics such as rolling averages and standard deviations.
- Track historical accumulation within a Pandas time series by utilizing the expanding method to compute continuous cumulative metrics like expanding sums and minimum or maximum values. | [LEVEL] Advanced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#88 | Stage 1 | Python - Pandas | 📊 Level: Advanced | 🌐 Coding5s.com
**Project:** Project 11: Financial Time Series Analysis - Moving Averages and Returns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96" s="103" t="str">
        <f t="shared" si="21"/>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financial technical analyzer that takes daily stock price data as input, computes rolling moving averages, period-over-period returns, and cumulative metrics using Pandas time series methods, and outputs a comprehensive financial indicator DataFrame.. Topics applied in this project: 
- Construct structured time series datasets by setting a Pandas DatetimeIndex and extract temporal subsets using intuitive string-based slicing techniques for sequential data analysis.
- Calculate data lags and leads within a Pandas time series by utilizing the shift method to displace index values sequentially for historical comparison analysis.
- Compute sequential volatility in a Pandas time series by utilizing the pct_change method for percentage growth and the diff method for absolute period-over-period differences.
- Downsample high-frequency Pandas time series datasets into lower-frequency periods using the resample method combined with mathematical aggregation functions to summarize temporal data.
- Upsample low-frequency Pandas time series datasets into higher-frequency intervals utilizing the asfreq method and reindexing techniques to introduce regular temporal granularity.
- Smooth volatility in a Pandas time series by defining specific rolling windows to calculate continuous moving metrics such as rolling averages and standard deviations.
- Track historical accumulation within a Pandas time series by utilizing the expanding method to compute continuous cumulative metrics like expanding sums and minimum or maximum values.. Project objective: Project 11: Financial Time Series Analysis - Moving Averages and Returns | [LIBRARY BEING LEARNED] Pandas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#88 | Practice | Python - Pandas | 📊 Level: Advanced
**Project:** Build a financial technical analyzer that takes daily stock price data as input, computes rolling moving averages, period-over-period returns, and cumulative metrics using Pandas time series methods, and outputs a comprehensive financial indicator DataFrame.
---
 | [FOOTER RULE - STRICT] End your response with: '--- ⚡ *Coding5s Mentor System — Eliminating Epistemic Debt*' | </v>
      </c>
      <c r="M96" s="52">
        <v>0</v>
      </c>
      <c r="N96" s="102" t="str">
        <f t="shared" si="22"/>
        <v>[ROLE] Careless Python Developer | [TASK] Generate debugging project in Python | [PROJECT] Build a financial technical analyzer that takes daily stock price data as input, computes rolling moving averages, period-over-period returns, and cumulative metrics using Pandas time series methods, and outputs a comprehensive financial indicator DataFrame. | [TOPICS USED] 
- Construct structured time series datasets by setting a Pandas DatetimeIndex and extract temporal subsets using intuitive string-based slicing techniques for sequential data analysis.
- Calculate data lags and leads within a Pandas time series by utilizing the shift method to displace index values sequentially for historical comparison analysis.
- Compute sequential volatility in a Pandas time series by utilizing the pct_change method for percentage growth and the diff method for absolute period-over-period differences.
- Downsample high-frequency Pandas time series datasets into lower-frequency periods using the resample method combined with mathematical aggregation functions to summarize temporal data.
- Upsample low-frequency Pandas time series datasets into higher-frequency intervals utilizing the asfreq method and reindexing techniques to introduce regular temporal granularity.
- Smooth volatility in a Pandas time series by defining specific rolling windows to calculate continuous moving metrics such as rolling averages and standard deviations.
- Track historical accumulation within a Pandas time series by utilizing the expanding method to compute continuous cumulative metrics like expanding sums and minimum or maximum values. | [LEVEL] Advanced | [OUTPUT] Only header, dataset summary or statement (if any), email intro, objective, expected output, broken code, and footer | [HEADER RULE - STRICT] You MUST start your entire response EXACTLY with this markdown block (do not print anything before it):
### 🚀 Project #88 | Stage 2 | Python - Pandas | 📊 Level: Advanced | 🌐 Coding5s.com
Project: Project 11: Financial Time Series Analysis - Moving Averages and Returns
---
 | [LIBRARY BEING LEARNED] Pandas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96"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financial technical analyzer that takes daily stock price data as input, computes rolling moving averages, period-over-period returns, and cumulative metrics using Pandas time series methods, and outputs a comprehensive financial indicator DataFrame.. Topics involved: 
- Construct structured time series datasets by setting a Pandas DatetimeIndex and extract temporal subsets using intuitive string-based slicing techniques for sequential data analysis.
- Calculate data lags and leads within a Pandas time series by utilizing the shift method to displace index values sequentially for historical comparison analysis.
- Compute sequential volatility in a Pandas time series by utilizing the pct_change method for percentage growth and the diff method for absolute period-over-period differences.
- Downsample high-frequency Pandas time series datasets into lower-frequency periods using the resample method combined with mathematical aggregation functions to summarize temporal data.
- Upsample low-frequency Pandas time series datasets into higher-frequency intervals utilizing the asfreq method and reindexing techniques to introduce regular temporal granularity.
- Smooth volatility in a Pandas time series by defining specific rolling windows to calculate continuous moving metrics such as rolling averages and standard deviations.
- Track historical accumulation within a Pandas time series by utilizing the expanding method to compute continuous cumulative metrics like expanding sums and minimum or maximum values.. Project objective: Project 11: Financial Time Series Analysis - Moving Averages and Returns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#88 | Debug | Python - Pandas | 📊 Level: Advanced
**Project:** Build a financial technical analyzer that takes daily stock price data as input, computes rolling moving averages, period-over-period returns, and cumulative metrics using Pandas time series methods, and outputs a comprehensive financial indicator DataFrame.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6" s="52">
        <v>0</v>
      </c>
      <c r="Q96" s="102" t="str">
        <f t="shared" si="24"/>
        <v>[ROLE] Tech Lead | [TASK] Assign incomplete project script | [PROJECT] Build a financial technical analyzer that takes daily stock price data as input, computes rolling moving averages, period-over-period returns, and cumulative metrics using Pandas time series methods, and outputs a comprehensive financial indicator DataFrame. | [TOPICS USED] 
- Construct structured time series datasets by setting a Pandas DatetimeIndex and extract temporal subsets using intuitive string-based slicing techniques for sequential data analysis.
- Calculate data lags and leads within a Pandas time series by utilizing the shift method to displace index values sequentially for historical comparison analysis.
- Compute sequential volatility in a Pandas time series by utilizing the pct_change method for percentage growth and the diff method for absolute period-over-period differences.
- Downsample high-frequency Pandas time series datasets into lower-frequency periods using the resample method combined with mathematical aggregation functions to summarize temporal data.
- Upsample low-frequency Pandas time series datasets into higher-frequency intervals utilizing the asfreq method and reindexing techniques to introduce regular temporal granularity.
- Smooth volatility in a Pandas time series by defining specific rolling windows to calculate continuous moving metrics such as rolling averages and standard deviations.
- Track historical accumulation within a Pandas time series by utilizing the expanding method to compute continuous cumulative metrics like expanding sums and minimum or maximum values. | [LEVEL] Advanced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#88 | Stage 3 | Python - Pandas | 📊 Level: Advanced | 🌐 Coding5s.com
**Project:** Project 11: Financial Time Series Analysis - Moving Averages and Returns
---
 | [EXTERNAL_PACKAGE_PROTOCOL] Require standard pip tooling and requirements.txt file for external dependencies when applicable. | [CHALLENGE_CONSTRAINTS_POLICY] MUST be between 25–40 lines of EXECUTABLE base Python code (STRICT: Do NOT count comments or # TODO blocks). 40–100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96"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financial technical analyzer that takes daily stock price data as input, computes rolling moving averages, period-over-period returns, and cumulative metrics using Pandas time series methods, and outputs a comprehensive financial indicator DataFrame.. Topics involved: 
- Construct structured time series datasets by setting a Pandas DatetimeIndex and extract temporal subsets using intuitive string-based slicing techniques for sequential data analysis.
- Calculate data lags and leads within a Pandas time series by utilizing the shift method to displace index values sequentially for historical comparison analysis.
- Compute sequential volatility in a Pandas time series by utilizing the pct_change method for percentage growth and the diff method for absolute period-over-period differences.
- Downsample high-frequency Pandas time series datasets into lower-frequency periods using the resample method combined with mathematical aggregation functions to summarize temporal data.
- Upsample low-frequency Pandas time series datasets into higher-frequency intervals utilizing the asfreq method and reindexing techniques to introduce regular temporal granularity.
- Smooth volatility in a Pandas time series by defining specific rolling windows to calculate continuous moving metrics such as rolling averages and standard deviations.
- Track historical accumulation within a Pandas time series by utilizing the expanding method to compute continuous cumulative metrics like expanding sums and minimum or maximum values.. Project objective: Project 11: Financial Time Series Analysis - Moving Averages and Returns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#88 | Complete | Python - Pandas | 📊 Level: Advanced
**Project:** Build a financial technical analyzer that takes daily stock price data as input, computes rolling moving averages, period-over-period returns, and cumulative metrics using Pandas time series methods, and outputs a comprehensive financial indicator DataFrame.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6" s="52">
        <v>0</v>
      </c>
      <c r="T96" s="102" t="str">
        <f t="shared" si="26"/>
        <v>[ROLE] Tech Lead | [TASK] Provide a messy but functional project for refactoring | [PROJECT] Build a financial technical analyzer that takes daily stock price data as input, computes rolling moving averages, period-over-period returns, and cumulative metrics using Pandas time series methods, and outputs a comprehensive financial indicator DataFrame. | [TOPICS USED] 
- Construct structured time series datasets by setting a Pandas DatetimeIndex and extract temporal subsets using intuitive string-based slicing techniques for sequential data analysis.
- Calculate data lags and leads within a Pandas time series by utilizing the shift method to displace index values sequentially for historical comparison analysis.
- Compute sequential volatility in a Pandas time series by utilizing the pct_change method for percentage growth and the diff method for absolute period-over-period differences.
- Downsample high-frequency Pandas time series datasets into lower-frequency periods using the resample method combined with mathematical aggregation functions to summarize temporal data.
- Upsample low-frequency Pandas time series datasets into higher-frequency intervals utilizing the asfreq method and reindexing techniques to introduce regular temporal granularity.
- Smooth volatility in a Pandas time series by defining specific rolling windows to calculate continuous moving metrics such as rolling averages and standard deviations.
- Track historical accumulation within a Pandas time series by utilizing the expanding method to compute continuous cumulative metrics like expanding sums and minimum or maximum values. | [LEVEL] Advanced | [PERSONA RULE] Act as a Tech Lead. A junior wrote this working but messy code. Tone: professional but exhausted | [HEADER RULE - STRICT] You MUST start your entire response EXACTLY with this markdown block (do not print anything before it):
### 🚀 Project #88 | Stage 4 | Python - Pandas | 📊 Level: Advanced | 🌐 Coding5s.com
**Project:** Project 11: Financial Time Series Analysis - Moving Averages and Returns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96"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financial technical analyzer that takes daily stock price data as input, computes rolling moving averages, period-over-period returns, and cumulative metrics using Pandas time series methods, and outputs a comprehensive financial indicator DataFrame.. Topics involved: 
- Construct structured time series datasets by setting a Pandas DatetimeIndex and extract temporal subsets using intuitive string-based slicing techniques for sequential data analysis.
- Calculate data lags and leads within a Pandas time series by utilizing the shift method to displace index values sequentially for historical comparison analysis.
- Compute sequential volatility in a Pandas time series by utilizing the pct_change method for percentage growth and the diff method for absolute period-over-period differences.
- Downsample high-frequency Pandas time series datasets into lower-frequency periods using the resample method combined with mathematical aggregation functions to summarize temporal data.
- Upsample low-frequency Pandas time series datasets into higher-frequency intervals utilizing the asfreq method and reindexing techniques to introduce regular temporal granularity.
- Smooth volatility in a Pandas time series by defining specific rolling windows to calculate continuous moving metrics such as rolling averages and standard deviations.
- Track historical accumulation within a Pandas time series by utilizing the expanding method to compute continuous cumulative metrics like expanding sums and minimum or maximum values.. Project objective: Project 11: Financial Time Series Analysis - Moving Averages and Returns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#88 | Refactor | Python - Pandas | 📊 Level: Advanced
**Project:** Build a financial technical analyzer that takes daily stock price data as input, computes rolling moving averages, period-over-period returns, and cumulative metrics using Pandas time series methods, and outputs a comprehensive financial indicator DataFrame.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6" s="52">
        <v>0</v>
      </c>
      <c r="W96" s="87" t="str">
        <f t="shared" si="28"/>
        <v>[ROLE] Tech Product Manager assigning a Python Jira Ticket | [TASK] Provide a guided project implementation with full solution | [PROJECT] Build a financial technical analyzer that takes daily stock price data as input, computes rolling moving averages, period-over-period returns, and cumulative metrics using Pandas time series methods, and outputs a comprehensive financial indicator DataFrame. | [TOPICS USED] 
- Construct structured time series datasets by setting a Pandas DatetimeIndex and extract temporal subsets using intuitive string-based slicing techniques for sequential data analysis.
- Calculate data lags and leads within a Pandas time series by utilizing the shift method to displace index values sequentially for historical comparison analysis.
- Compute sequential volatility in a Pandas time series by utilizing the pct_change method for percentage growth and the diff method for absolute period-over-period differences.
- Downsample high-frequency Pandas time series datasets into lower-frequency periods using the resample method combined with mathematical aggregation functions to summarize temporal data.
- Upsample low-frequency Pandas time series datasets into higher-frequency intervals utilizing the asfreq method and reindexing techniques to introduce regular temporal granularity.
- Smooth volatility in a Pandas time series by defining specific rolling windows to calculate continuous moving metrics such as rolling averages and standard deviations.
- Track historical accumulation within a Pandas time series by utilizing the expanding method to compute continuous cumulative metrics like expanding sums and minimum or maximum values. | [LEVEL] Advanced | [PERSONA RULE] Act as a professional Tech Product Manager defining a project ticket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#88 | Stage 5 | Python - Pandas | 📊 Level: Advanced | 🌐 Coding5s.com
**Project:** Project 11: Financial Time Series Analysis - Moving Averages and Returns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96"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financial technical analyzer that takes daily stock price data as input, computes rolling moving averages, period-over-period returns, and cumulative metrics using Pandas time series methods, and outputs a comprehensive financial indicator DataFrame.. Topics integrated: 
- Construct structured time series datasets by setting a Pandas DatetimeIndex and extract temporal subsets using intuitive string-based slicing techniques for sequential data analysis.
- Calculate data lags and leads within a Pandas time series by utilizing the shift method to displace index values sequentially for historical comparison analysis.
- Compute sequential volatility in a Pandas time series by utilizing the pct_change method for percentage growth and the diff method for absolute period-over-period differences.
- Downsample high-frequency Pandas time series datasets into lower-frequency periods using the resample method combined with mathematical aggregation functions to summarize temporal data.
- Upsample low-frequency Pandas time series datasets into higher-frequency intervals utilizing the asfreq method and reindexing techniques to introduce regular temporal granularity.
- Smooth volatility in a Pandas time series by defining specific rolling windows to calculate continuous moving metrics such as rolling averages and standard deviations.
- Track historical accumulation within a Pandas time series by utilizing the expanding method to compute continuous cumulative metrics like expanding sums and minimum or maximum values.. Business Goal: Project 11: Financial Time Series Analysis - Moving Averages and Returns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#88 | Extend | Python - Pandas | 📊 Level: Advanced
**Project:** Build a financial technical analyzer that takes daily stock price data as input, computes rolling moving averages, period-over-period returns, and cumulative metrics using Pandas time series methods, and outputs a comprehensive financial indicator DataFrame.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6" s="52">
        <v>0</v>
      </c>
      <c r="Z96" s="56" t="str">
        <f t="shared" si="30"/>
        <v>[TASK] Teach through a practical Python - Pandas project following the micro-learning methodology, acting as a supportive tutor, creating a project about  Build a financial technical analyzer that takes daily stock price data as input, computes rolling moving averages, period-over-period returns, and cumulative metrics using Pandas time series methods, and outputs a comprehensive financial indicator DataFrame. | [TOPICS USED] 
- Construct structured time series datasets by setting a Pandas DatetimeIndex and extract temporal subsets using intuitive string-based slicing techniques for sequential data analysis.
- Calculate data lags and leads within a Pandas time series by utilizing the shift method to displace index values sequentially for historical comparison analysis.
- Compute sequential volatility in a Pandas time series by utilizing the pct_change method for percentage growth and the diff method for absolute period-over-period differences.
- Downsample high-frequency Pandas time series datasets into lower-frequency periods using the resample method combined with mathematical aggregation functions to summarize temporal data.
- Upsample low-frequency Pandas time series datasets into higher-frequency intervals utilizing the asfreq method and reindexing techniques to introduce regular temporal granularity.
- Smooth volatility in a Pandas time series by defining specific rolling windows to calculate continuous moving metrics such as rolling averages and standard deviations.
- Track historical accumulation within a Pandas time series by utilizing the expanding method to compute continuous cumulative metrics like expanding sums and minimum or maximum values. | [LEVEL] Advanced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#88 | Stage 1 | Python - Pandas | 📊 Level: Advanced | 🌐 Coding5s.com
**Project:** Project 11: Financial Time Series Analysis - Moving Averages and Returns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96" s="56" t="str">
        <f t="shared" si="31"/>
        <v>[ROLE] Careless Python Developer | [TASK] Generate debugging project in Python | [PROJECT] Build a financial technical analyzer that takes daily stock price data as input, computes rolling moving averages, period-over-period returns, and cumulative metrics using Pandas time series methods, and outputs a comprehensive financial indicator DataFrame. | [TOPICS USED] 
- Construct structured time series datasets by setting a Pandas DatetimeIndex and extract temporal subsets using intuitive string-based slicing techniques for sequential data analysis.
- Calculate data lags and leads within a Pandas time series by utilizing the shift method to displace index values sequentially for historical comparison analysis.
- Compute sequential volatility in a Pandas time series by utilizing the pct_change method for percentage growth and the diff method for absolute period-over-period differences.
- Downsample high-frequency Pandas time series datasets into lower-frequency periods using the resample method combined with mathematical aggregation functions to summarize temporal data.
- Upsample low-frequency Pandas time series datasets into higher-frequency intervals utilizing the asfreq method and reindexing techniques to introduce regular temporal granularity.
- Smooth volatility in a Pandas time series by defining specific rolling windows to calculate continuous moving metrics such as rolling averages and standard deviations.
- Track historical accumulation within a Pandas time series by utilizing the expanding method to compute continuous cumulative metrics like expanding sums and minimum or maximum values. | [LEVEL] Advanced | [OUTPUT] Only header, dataset summary or statement (if any), email intro, objective, expected output, broken code, and footer | [HEADER RULE - STRICT] You MUST start your entire response EXACTLY with this markdown block (do not print anything before it):
### 🚀 Project #88 | Stage 2 | Python - Pandas | 📊 Level: Advanced | 🌐 Coding5s.com
Project: Project 11: Financial Time Series Analysis - Moving Averages and Returns
---
 | [LIBRARY BEING LEARNED] Pandas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96" s="56" t="str">
        <f t="shared" si="32"/>
        <v>[ROLE] Tech Lead | [TASK] Assign incomplete project script | [PROJECT] Build a financial technical analyzer that takes daily stock price data as input, computes rolling moving averages, period-over-period returns, and cumulative metrics using Pandas time series methods, and outputs a comprehensive financial indicator DataFrame. | [TOPICS USED] 
- Construct structured time series datasets by setting a Pandas DatetimeIndex and extract temporal subsets using intuitive string-based slicing techniques for sequential data analysis.
- Calculate data lags and leads within a Pandas time series by utilizing the shift method to displace index values sequentially for historical comparison analysis.
- Compute sequential volatility in a Pandas time series by utilizing the pct_change method for percentage growth and the diff method for absolute period-over-period differences.
- Downsample high-frequency Pandas time series datasets into lower-frequency periods using the resample method combined with mathematical aggregation functions to summarize temporal data.
- Upsample low-frequency Pandas time series datasets into higher-frequency intervals utilizing the asfreq method and reindexing techniques to introduce regular temporal granularity.
- Smooth volatility in a Pandas time series by defining specific rolling windows to calculate continuous moving metrics such as rolling averages and standard deviations.
- Track historical accumulation within a Pandas time series by utilizing the expanding method to compute continuous cumulative metrics like expanding sums and minimum or maximum values. | [LEVEL] Advanced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#88 | Stage 3 | Python - Pandas | 📊 Level: Advanced | 🌐 Coding5s.com
**Project:** Project 11: Financial Time Series Analysis - Moving Averages and Returns
---
 | [EXTERNAL_PACKAGE_PROTOCOL] Require standard pip tooling and requirements.txt file for external dependencies when applicable. | [CHALLENGE_CONSTRAINTS_POLICY] MUST be between 25–40 lines of EXECUTABLE base Python code (STRICT: Do NOT count comments or # TODO blocks). 40–100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96" s="56" t="str">
        <f t="shared" si="33"/>
        <v>[ROLE] Tech Lead | [TASK] Provide a messy but functional project for refactoring | [PROJECT] Build a financial technical analyzer that takes daily stock price data as input, computes rolling moving averages, period-over-period returns, and cumulative metrics using Pandas time series methods, and outputs a comprehensive financial indicator DataFrame. | [TOPICS USED] 
- Construct structured time series datasets by setting a Pandas DatetimeIndex and extract temporal subsets using intuitive string-based slicing techniques for sequential data analysis.
- Calculate data lags and leads within a Pandas time series by utilizing the shift method to displace index values sequentially for historical comparison analysis.
- Compute sequential volatility in a Pandas time series by utilizing the pct_change method for percentage growth and the diff method for absolute period-over-period differences.
- Downsample high-frequency Pandas time series datasets into lower-frequency periods using the resample method combined with mathematical aggregation functions to summarize temporal data.
- Upsample low-frequency Pandas time series datasets into higher-frequency intervals utilizing the asfreq method and reindexing techniques to introduce regular temporal granularity.
- Smooth volatility in a Pandas time series by defining specific rolling windows to calculate continuous moving metrics such as rolling averages and standard deviations.
- Track historical accumulation within a Pandas time series by utilizing the expanding method to compute continuous cumulative metrics like expanding sums and minimum or maximum values. | [LEVEL] Advanced | [PERSONA RULE] Act as a Tech Lead. A junior wrote this working but messy code. Tone: professional but exhausted | [HEADER RULE - STRICT] You MUST start your entire response EXACTLY with this markdown block (do not print anything before it):
### 🚀 Project #88 | Stage 4 | Python - Pandas | 📊 Level: Advanced | 🌐 Coding5s.com
**Project:** Project 11: Financial Time Series Analysis - Moving Averages and Returns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96" s="56" t="str">
        <f t="shared" si="34"/>
        <v>[ROLE] Tech Product Manager assigning a Python Jira Ticket | [TASK] Provide a guided project implementation with full solution | [PROJECT] Build a financial technical analyzer that takes daily stock price data as input, computes rolling moving averages, period-over-period returns, and cumulative metrics using Pandas time series methods, and outputs a comprehensive financial indicator DataFrame. | [TOPICS USED] 
- Construct structured time series datasets by setting a Pandas DatetimeIndex and extract temporal subsets using intuitive string-based slicing techniques for sequential data analysis.
- Calculate data lags and leads within a Pandas time series by utilizing the shift method to displace index values sequentially for historical comparison analysis.
- Compute sequential volatility in a Pandas time series by utilizing the pct_change method for percentage growth and the diff method for absolute period-over-period differences.
- Downsample high-frequency Pandas time series datasets into lower-frequency periods using the resample method combined with mathematical aggregation functions to summarize temporal data.
- Upsample low-frequency Pandas time series datasets into higher-frequency intervals utilizing the asfreq method and reindexing techniques to introduce regular temporal granularity.
- Smooth volatility in a Pandas time series by defining specific rolling windows to calculate continuous moving metrics such as rolling averages and standard deviations.
- Track historical accumulation within a Pandas time series by utilizing the expanding method to compute continuous cumulative metrics like expanding sums and minimum or maximum values. | [LEVEL] Advanced | [PERSONA RULE] Act as a professional Tech Product Manager defining a project ticket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#88 | Stage 5 | Python - Pandas | 📊 Level: Advanced | 🌐 Coding5s.com
**Project:** Project 11: Financial Time Series Analysis - Moving Averages and Returns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96" s="40"/>
      <c r="AF96" s="40"/>
      <c r="AG96" s="40"/>
      <c r="AH96" s="56" t="str">
        <f t="shared" si="18"/>
        <v/>
      </c>
      <c r="AI96" s="54"/>
      <c r="AJ96" s="54"/>
      <c r="AK96" s="54"/>
      <c r="AL96" s="54"/>
      <c r="AM96" s="54"/>
    </row>
    <row r="97" spans="1:39">
      <c r="A97" s="45" t="str" cm="1">
        <f t="array" ref="A97">IF(H97="PROJECT", CHAR(10) &amp; "- " &amp; _xlfn.TEXTJOIN(CHAR(10) &amp; "- ", TRUE, _xlfn._xlws.FILTER($I$9:$I$1000, ($B$9:$B$1000=B97) * ($H$9:$H$1000="Topic"))), "")</f>
        <v/>
      </c>
      <c r="B97" s="45">
        <f t="shared" si="19"/>
        <v>12</v>
      </c>
      <c r="C97" s="95">
        <v>12</v>
      </c>
      <c r="D97" s="46">
        <v>4</v>
      </c>
      <c r="E97" s="58" t="s">
        <v>46</v>
      </c>
      <c r="F97" s="67">
        <v>89</v>
      </c>
      <c r="G97" s="53" t="s">
        <v>159</v>
      </c>
      <c r="H97" s="53" t="s">
        <v>48</v>
      </c>
      <c r="I97" s="50" t="s">
        <v>955</v>
      </c>
      <c r="J97" s="51" t="s">
        <v>956</v>
      </c>
      <c r="K97" s="129" t="str">
        <f t="shared" si="20"/>
        <v xml:space="preserve">[ROLE] Friendly tutor specializing in Python | [TOPIC] Structure high-dimensional data within a two-dimensional Pandas DataFrame by creating and setting a MultiIndex to establish complex, hierarchical row and column relationships. | [LEVEL] Advanced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#89 | Stage 1 📖 Practice | Python - Pandas | 📊 Level: Advanced | 🌐 Coding5s.com
**Concept:** Advanced Indexing: Creating Hierarchical Indices (MultiIndex)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7" s="103" t="str">
        <f t="shared" si="21"/>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Structure high-dimensional data within a two-dimensional Pandas DataFrame by creating and setting a MultiIndex to establish complex, hierarchical row and column relationships.. Topic details: Advanced Indexing: Creating Hierarchical Indices (MultiIndex) | [LIBRARY BEING LEARNED] Pandas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#89 | Practice | Python - Pandas | 📊 Level: Advanced
**Topic:** Structure high-dimensional data within a two-dimensional Pandas DataFrame by creating and setting a MultiIndex to establish complex, hierarchical row and column relationships.
---
 | [FOOTER RULE - STRICT] End your response with: '--- ⚡ *Coding5s Mentor System — Eliminating Epistemic Debt*' | </v>
      </c>
      <c r="M97" s="53">
        <v>0</v>
      </c>
      <c r="N97" s="102" t="str">
        <f t="shared" si="22"/>
        <v>[ROLE] Careless Python Developer | [TASK] Generate debugging challenges in Python | | [TOPIC] Structure high-dimensional data within a two-dimensional Pandas DataFrame by creating and setting a MultiIndex to establish complex, hierarchical row and column relationships. | | [LEVEL] Advanced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#89 | Stage 2 🐛 Debug | Python - Pandas | 📊 Level: Advanced | 🌐 Coding5s.com
Concept: Advanced Indexing: Creating Hierarchical Indices (MultiIndex)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7"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Structure high-dimensional data within a two-dimensional Pandas DataFrame by creating and setting a MultiIndex to establish complex, hierarchical row and column relationships.. Topic details: Advanced Indexing: Creating Hierarchical Indices (MultiIndex)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#89 | Debug | Python - Pandas | 📊 Level: Advanced
**Topic:** Structure high-dimensional data within a two-dimensional Pandas DataFrame by creating and setting a MultiIndex to establish complex, hierarchical row and column relationships.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7" s="53">
        <v>0</v>
      </c>
      <c r="Q97" s="102" t="str">
        <f t="shared" si="24"/>
        <v>[ROLE] Tech Lead | [TASK] Assign incomplete Python script challenges | [TOPIC] Structure high-dimensional data within a two-dimensional Pandas DataFrame by creating and setting a MultiIndex to establish complex, hierarchical row and column relationships. | [LEVEL] Advanced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#89 | Stage 3 🧩 Complete | Python - Pandas | 📊 Level: Advanced | 🌐 Coding5s.com
**Concept:** Advanced Indexing: Creating Hierarchical Indices (MultiIndex)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Structure high-dimensional data within a two-dimensional Pandas DataFrame by creating and setting a MultiIndex to establish complex, hierarchical row and column relationships..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7"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Structure high-dimensional data within a two-dimensional Pandas DataFrame by creating and setting a MultiIndex to establish complex, hierarchical row and column relationships.. Topic details: Advanced Indexing: Creating Hierarchical Indices (MultiIndex)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#89 | Complete | Python - Pandas | 📊 Level: Advanced
**Topic:** Structure high-dimensional data within a two-dimensional Pandas DataFrame by creating and setting a MultiIndex to establish complex, hierarchical row and column relationships.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7" s="53">
        <v>0</v>
      </c>
      <c r="T97" s="102" t="str">
        <f t="shared" si="26"/>
        <v>[ROLE] Tech Lead | [TASK] Provide intentionally messy but functional code for learning debugging and improvement | [TOPIC] Structure high-dimensional data within a two-dimensional Pandas DataFrame by creating and setting a MultiIndex to establish complex, hierarchical row and column relationships. | [LEVEL] Advanced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#89 | Stage 4 🧹 Refactor | Python - Pandas | 📊 Level: Advanced | 🌐 Coding5s.com
**Concept:** Advanced Indexing: Creating Hierarchical Indices (MultiIndex)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7"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Structure high-dimensional data within a two-dimensional Pandas DataFrame by creating and setting a MultiIndex to establish complex, hierarchical row and column relationships.. Topic details: Advanced Indexing: Creating Hierarchical Indices (MultiIndex)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#89 | Refactor | Python - Pandas | 📊 Level: Advanced
**Topic:** Structure high-dimensional data within a two-dimensional Pandas DataFrame by creating and setting a MultiIndex to establish complex, hierarchical row and column relationships.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7" s="53">
        <v>0</v>
      </c>
      <c r="W97" s="87" t="str">
        <f t="shared" si="28"/>
        <v>[ROLE] Tech Product Manager assigning a Python Jira Ticket | [TASK] Provide a guided implementation exercise with full solution for learning purposes | [TOPIC] Structure high-dimensional data within a two-dimensional Pandas DataFrame by creating and setting a MultiIndex to establish complex, hierarchical row and column relationships.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#89 | Stage 5 | Python - Pandas | 📊 Level: Advanced | 🌐 Coding5s.com
**Concept:** Advanced Indexing: Creating Hierarchical Indices (MultiIndex)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7"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Structure high-dimensional data within a two-dimensional Pandas DataFrame by creating and setting a MultiIndex to establish complex, hierarchical row and column relationships.. Goal: Advanced Indexing: Creating Hierarchical Indices (MultiIndex)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#89 | Extend | Python - Pandas | 📊 Level: Advanced
**Topic:** Structure high-dimensional data within a two-dimensional Pandas DataFrame by creating and setting a MultiIndex to establish complex, hierarchical row and column relationships.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7" s="53">
        <v>0</v>
      </c>
      <c r="Z97" s="56" t="str">
        <f t="shared" si="30"/>
        <v/>
      </c>
      <c r="AA97" s="56" t="str">
        <f t="shared" si="31"/>
        <v/>
      </c>
      <c r="AB97" s="56" t="str">
        <f t="shared" si="32"/>
        <v/>
      </c>
      <c r="AC97" s="56" t="str">
        <f t="shared" si="33"/>
        <v/>
      </c>
      <c r="AD97" s="56" t="str">
        <f t="shared" si="34"/>
        <v/>
      </c>
      <c r="AE97" s="40"/>
      <c r="AF97" s="40"/>
      <c r="AG97" s="40"/>
      <c r="AH97" s="56" t="str">
        <f t="shared" si="18"/>
        <v/>
      </c>
      <c r="AI97" s="54"/>
      <c r="AJ97" s="54"/>
      <c r="AK97" s="54"/>
      <c r="AL97" s="54"/>
      <c r="AM97" s="54"/>
    </row>
    <row r="98" spans="1:39">
      <c r="A98" s="45" t="str" cm="1">
        <f t="array" ref="A98">IF(H98="PROJECT", CHAR(10) &amp; "- " &amp; _xlfn.TEXTJOIN(CHAR(10) &amp; "- ", TRUE, _xlfn._xlws.FILTER($I$9:$I$1000, ($B$9:$B$1000=B98) * ($H$9:$H$1000="Topic"))), "")</f>
        <v/>
      </c>
      <c r="B98" s="45">
        <f t="shared" si="19"/>
        <v>12</v>
      </c>
      <c r="C98" s="95">
        <v>15</v>
      </c>
      <c r="D98" s="57">
        <v>5</v>
      </c>
      <c r="E98" s="58" t="s">
        <v>46</v>
      </c>
      <c r="F98" s="54">
        <v>90</v>
      </c>
      <c r="G98" s="52" t="s">
        <v>159</v>
      </c>
      <c r="H98" s="52" t="s">
        <v>48</v>
      </c>
      <c r="I98" s="61" t="s">
        <v>957</v>
      </c>
      <c r="J98" s="62" t="s">
        <v>958</v>
      </c>
      <c r="K98" s="129" t="str">
        <f t="shared" si="20"/>
        <v xml:space="preserve">[ROLE] Friendly tutor specializing in Python | [TOPIC] Extract specific data subsets from hierarchical Pandas DataFrames by utilizing the xs (cross-section) method to cleanly slice through targeted levels of a MultiIndex. | [LEVEL] Advanced | [COUNT] 5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#90 | Stage 1 📖 Practice | Python - Pandas | 📊 Level: Advanced | 🌐 Coding5s.com
**Concept:** Advanced Indexing: Cross-Sectional Selection in MultiIndex (xs)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8" s="103" t="str">
        <f t="shared" si="21"/>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Extract specific data subsets from hierarchical Pandas DataFrames by utilizing the xs (cross-section) method to cleanly slice through targeted levels of a MultiIndex.. Topic details: Advanced Indexing: Cross-Sectional Selection in MultiIndex (xs) | [LIBRARY BEING LEARNED] Pandas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#90 | Practice | Python - Pandas | 📊 Level: Advanced
**Topic:** Extract specific data subsets from hierarchical Pandas DataFrames by utilizing the xs (cross-section) method to cleanly slice through targeted levels of a MultiIndex.
---
 | [FOOTER RULE - STRICT] End your response with: '--- ⚡ *Coding5s Mentor System — Eliminating Epistemic Debt*' | </v>
      </c>
      <c r="M98" s="52">
        <v>0</v>
      </c>
      <c r="N98" s="102" t="str">
        <f t="shared" si="22"/>
        <v>[ROLE] Careless Python Developer | [TASK] Generate debugging challenges in Python | | [TOPIC] Extract specific data subsets from hierarchical Pandas DataFrames by utilizing the xs (cross-section) method to cleanly slice through targeted levels of a MultiIndex. | | [LEVEL] Advanced |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#90 | Stage 2 🐛 Debug | Python - Pandas | 📊 Level: Advanced | 🌐 Coding5s.com
Concept: Advanced Indexing: Cross-Sectional Selection in MultiIndex (xs)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8"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Extract specific data subsets from hierarchical Pandas DataFrames by utilizing the xs (cross-section) method to cleanly slice through targeted levels of a MultiIndex.. Topic details: Advanced Indexing: Cross-Sectional Selection in MultiIndex (xs)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#90 | Debug | Python - Pandas | 📊 Level: Advanced
**Topic:** Extract specific data subsets from hierarchical Pandas DataFrames by utilizing the xs (cross-section) method to cleanly slice through targeted levels of a MultiIndex.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8" s="52">
        <v>0</v>
      </c>
      <c r="Q98" s="102" t="str">
        <f t="shared" si="24"/>
        <v>[ROLE] Tech Lead | [TASK] Assign incomplete Python script challenges | [TOPIC] Extract specific data subsets from hierarchical Pandas DataFrames by utilizing the xs (cross-section) method to cleanly slice through targeted levels of a MultiIndex. | [LEVEL] Advanced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#90 | Stage 3 🧩 Complete | Python - Pandas | 📊 Level: Advanced | 🌐 Coding5s.com
**Concept:** Advanced Indexing: Cross-Sectional Selection in MultiIndex (xs)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Extract specific data subsets from hierarchical Pandas DataFrames by utilizing the xs (cross-section) method to cleanly slice through targeted levels of a MultiIndex..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8"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Extract specific data subsets from hierarchical Pandas DataFrames by utilizing the xs (cross-section) method to cleanly slice through targeted levels of a MultiIndex.. Topic details: Advanced Indexing: Cross-Sectional Selection in MultiIndex (xs)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#90 | Complete | Python - Pandas | 📊 Level: Advanced
**Topic:** Extract specific data subsets from hierarchical Pandas DataFrames by utilizing the xs (cross-section) method to cleanly slice through targeted levels of a MultiIndex.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8" s="52">
        <v>0</v>
      </c>
      <c r="T98" s="102" t="str">
        <f t="shared" si="26"/>
        <v>[ROLE] Tech Lead | [TASK] Provide intentionally messy but functional code for learning debugging and improvement | [TOPIC] Extract specific data subsets from hierarchical Pandas DataFrames by utilizing the xs (cross-section) method to cleanly slice through targeted levels of a MultiIndex. | [LEVEL] Advanced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#90 | Stage 4 🧹 Refactor | Python - Pandas | 📊 Level: Advanced | 🌐 Coding5s.com
**Concept:** Advanced Indexing: Cross-Sectional Selection in MultiIndex (xs)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8"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Extract specific data subsets from hierarchical Pandas DataFrames by utilizing the xs (cross-section) method to cleanly slice through targeted levels of a MultiIndex.. Topic details: Advanced Indexing: Cross-Sectional Selection in MultiIndex (xs)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#90 | Refactor | Python - Pandas | 📊 Level: Advanced
**Topic:** Extract specific data subsets from hierarchical Pandas DataFrames by utilizing the xs (cross-section) method to cleanly slice through targeted levels of a MultiIndex.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8" s="52">
        <v>0</v>
      </c>
      <c r="W98" s="87" t="str">
        <f t="shared" si="28"/>
        <v>[ROLE] Tech Product Manager assigning a Python Jira Ticket | [TASK] Provide a guided implementation exercise with full solution for learning purposes | [TOPIC] Extract specific data subsets from hierarchical Pandas DataFrames by utilizing the xs (cross-section) method to cleanly slice through targeted levels of a MultiIndex.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#90 | Stage 5 | Python - Pandas | 📊 Level: Advanced | 🌐 Coding5s.com
**Concept:** Advanced Indexing: Cross-Sectional Selection in MultiIndex (xs)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8"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Extract specific data subsets from hierarchical Pandas DataFrames by utilizing the xs (cross-section) method to cleanly slice through targeted levels of a MultiIndex.. Goal: Advanced Indexing: Cross-Sectional Selection in MultiIndex (xs)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#90 | Extend | Python - Pandas | 📊 Level: Advanced
**Topic:** Extract specific data subsets from hierarchical Pandas DataFrames by utilizing the xs (cross-section) method to cleanly slice through targeted levels of a MultiIndex.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8" s="52">
        <v>0</v>
      </c>
      <c r="Z98" s="56" t="str">
        <f t="shared" si="30"/>
        <v/>
      </c>
      <c r="AA98" s="56" t="str">
        <f t="shared" si="31"/>
        <v/>
      </c>
      <c r="AB98" s="56" t="str">
        <f t="shared" si="32"/>
        <v/>
      </c>
      <c r="AC98" s="56" t="str">
        <f t="shared" si="33"/>
        <v/>
      </c>
      <c r="AD98" s="56" t="str">
        <f t="shared" si="34"/>
        <v/>
      </c>
      <c r="AE98" s="40"/>
      <c r="AF98" s="40"/>
      <c r="AG98" s="40"/>
      <c r="AH98" s="56" t="str">
        <f t="shared" si="18"/>
        <v/>
      </c>
      <c r="AI98" s="54"/>
      <c r="AJ98" s="54"/>
      <c r="AK98" s="54"/>
      <c r="AL98" s="54"/>
      <c r="AM98" s="54"/>
    </row>
    <row r="99" spans="1:39">
      <c r="A99" s="45" t="str" cm="1">
        <f t="array" ref="A99">IF(H99="PROJECT", CHAR(10) &amp; "- " &amp; _xlfn.TEXTJOIN(CHAR(10) &amp; "- ", TRUE, _xlfn._xlws.FILTER($I$9:$I$1000, ($B$9:$B$1000=B99) * ($H$9:$H$1000="Topic"))), "")</f>
        <v/>
      </c>
      <c r="B99" s="45">
        <f t="shared" si="19"/>
        <v>12</v>
      </c>
      <c r="C99" s="95">
        <v>12</v>
      </c>
      <c r="D99" s="46">
        <v>5</v>
      </c>
      <c r="E99" s="58" t="s">
        <v>46</v>
      </c>
      <c r="F99" s="67">
        <v>91</v>
      </c>
      <c r="G99" s="53" t="s">
        <v>159</v>
      </c>
      <c r="H99" s="53" t="s">
        <v>48</v>
      </c>
      <c r="I99" s="50" t="s">
        <v>959</v>
      </c>
      <c r="J99" s="51" t="s">
        <v>960</v>
      </c>
      <c r="K99" s="129" t="str">
        <f t="shared" si="20"/>
        <v xml:space="preserve">[ROLE] Friendly tutor specializing in Python | [TOPIC] Pivot hierarchical Pandas DataFrames by executing the stack method to compress columns into the index and the unstack method to expand index levels into distinct columns. | [LEVEL] Advanced | [COUNT] 5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#91 | Stage 1 📖 Practice | Python - Pandas | 📊 Level: Advanced | 🌐 Coding5s.com
**Concept:** Advanced Indexing: Reshaping Hierarchical Data (stack, unstack)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9" s="103" t="str">
        <f t="shared" si="21"/>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Pivot hierarchical Pandas DataFrames by executing the stack method to compress columns into the index and the unstack method to expand index levels into distinct columns.. Topic details: Advanced Indexing: Reshaping Hierarchical Data (stack, unstack) | [LIBRARY BEING LEARNED] Pandas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#91 | Practice | Python - Pandas | 📊 Level: Advanced
**Topic:** Pivot hierarchical Pandas DataFrames by executing the stack method to compress columns into the index and the unstack method to expand index levels into distinct columns.
---
 | [FOOTER RULE - STRICT] End your response with: '--- ⚡ *Coding5s Mentor System — Eliminating Epistemic Debt*' | </v>
      </c>
      <c r="M99" s="53">
        <v>0</v>
      </c>
      <c r="N99" s="102" t="str">
        <f t="shared" si="22"/>
        <v>[ROLE] Careless Python Developer | [TASK] Generate debugging challenges in Python | | [TOPIC] Pivot hierarchical Pandas DataFrames by executing the stack method to compress columns into the index and the unstack method to expand index levels into distinct columns. | | [LEVEL] Advanced |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#91 | Stage 2 🐛 Debug | Python - Pandas | 📊 Level: Advanced | 🌐 Coding5s.com
Concept: Advanced Indexing: Reshaping Hierarchical Data (stack, unstack)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9"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Pivot hierarchical Pandas DataFrames by executing the stack method to compress columns into the index and the unstack method to expand index levels into distinct columns.. Topic details: Advanced Indexing: Reshaping Hierarchical Data (stack, unstack)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#91 | Debug | Python - Pandas | 📊 Level: Advanced
**Topic:** Pivot hierarchical Pandas DataFrames by executing the stack method to compress columns into the index and the unstack method to expand index levels into distinct columns.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9" s="53">
        <v>0</v>
      </c>
      <c r="Q99" s="102" t="str">
        <f t="shared" si="24"/>
        <v>[ROLE] Tech Lead | [TASK] Assign incomplete Python script challenges | [TOPIC] Pivot hierarchical Pandas DataFrames by executing the stack method to compress columns into the index and the unstack method to expand index levels into distinct columns. | [LEVEL] Advanced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#91 | Stage 3 🧩 Complete | Python - Pandas | 📊 Level: Advanced | 🌐 Coding5s.com
**Concept:** Advanced Indexing: Reshaping Hierarchical Data (stack, unstack)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Pivot hierarchical Pandas DataFrames by executing the stack method to compress columns into the index and the unstack method to expand index levels into distinct columns..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9"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Pivot hierarchical Pandas DataFrames by executing the stack method to compress columns into the index and the unstack method to expand index levels into distinct columns.. Topic details: Advanced Indexing: Reshaping Hierarchical Data (stack, unstack)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#91 | Complete | Python - Pandas | 📊 Level: Advanced
**Topic:** Pivot hierarchical Pandas DataFrames by executing the stack method to compress columns into the index and the unstack method to expand index levels into distinct columns.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9" s="53">
        <v>0</v>
      </c>
      <c r="T99" s="102" t="str">
        <f t="shared" si="26"/>
        <v>[ROLE] Tech Lead | [TASK] Provide intentionally messy but functional code for learning debugging and improvement | [TOPIC] Pivot hierarchical Pandas DataFrames by executing the stack method to compress columns into the index and the unstack method to expand index levels into distinct columns. | [LEVEL] Advanced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#91 | Stage 4 🧹 Refactor | Python - Pandas | 📊 Level: Advanced | 🌐 Coding5s.com
**Concept:** Advanced Indexing: Reshaping Hierarchical Data (stack, unstack)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9"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Pivot hierarchical Pandas DataFrames by executing the stack method to compress columns into the index and the unstack method to expand index levels into distinct columns.. Topic details: Advanced Indexing: Reshaping Hierarchical Data (stack, unstack)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#91 | Refactor | Python - Pandas | 📊 Level: Advanced
**Topic:** Pivot hierarchical Pandas DataFrames by executing the stack method to compress columns into the index and the unstack method to expand index levels into distinct columns.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9" s="53">
        <v>0</v>
      </c>
      <c r="W99" s="87" t="str">
        <f t="shared" si="28"/>
        <v>[ROLE] Tech Product Manager assigning a Python Jira Ticket | [TASK] Provide a guided implementation exercise with full solution for learning purposes | [TOPIC] Pivot hierarchical Pandas DataFrames by executing the stack method to compress columns into the index and the unstack method to expand index levels into distinct columns.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#91 | Stage 5 | Python - Pandas | 📊 Level: Advanced | 🌐 Coding5s.com
**Concept:** Advanced Indexing: Reshaping Hierarchical Data (stack, unstack)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9"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Pivot hierarchical Pandas DataFrames by executing the stack method to compress columns into the index and the unstack method to expand index levels into distinct columns.. Goal: Advanced Indexing: Reshaping Hierarchical Data (stack, unstack)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#91 | Extend | Python - Pandas | 📊 Level: Advanced
**Topic:** Pivot hierarchical Pandas DataFrames by executing the stack method to compress columns into the index and the unstack method to expand index levels into distinct columns.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9" s="53">
        <v>0</v>
      </c>
      <c r="Z99" s="56" t="str">
        <f t="shared" si="30"/>
        <v/>
      </c>
      <c r="AA99" s="56" t="str">
        <f t="shared" si="31"/>
        <v/>
      </c>
      <c r="AB99" s="56" t="str">
        <f t="shared" si="32"/>
        <v/>
      </c>
      <c r="AC99" s="56" t="str">
        <f t="shared" si="33"/>
        <v/>
      </c>
      <c r="AD99" s="56" t="str">
        <f t="shared" si="34"/>
        <v/>
      </c>
      <c r="AE99" s="40"/>
      <c r="AF99" s="40"/>
      <c r="AG99" s="40"/>
      <c r="AH99" s="56" t="str">
        <f t="shared" si="18"/>
        <v/>
      </c>
      <c r="AI99" s="54"/>
      <c r="AJ99" s="54"/>
      <c r="AK99" s="54"/>
      <c r="AL99" s="54"/>
      <c r="AM99" s="54"/>
    </row>
    <row r="100" spans="1:39">
      <c r="A100" s="45" t="str" cm="1">
        <f t="array" ref="A100">IF(H100="PROJECT", CHAR(10) &amp; "- " &amp; _xlfn.TEXTJOIN(CHAR(10) &amp; "- ", TRUE, _xlfn._xlws.FILTER($I$9:$I$1000, ($B$9:$B$1000=B100) * ($H$9:$H$1000="Topic"))), "")</f>
        <v/>
      </c>
      <c r="B100" s="45">
        <f t="shared" si="19"/>
        <v>12</v>
      </c>
      <c r="C100" s="95">
        <v>18</v>
      </c>
      <c r="D100" s="57">
        <v>4</v>
      </c>
      <c r="E100" s="58" t="s">
        <v>46</v>
      </c>
      <c r="F100" s="54">
        <v>92</v>
      </c>
      <c r="G100" s="52" t="s">
        <v>159</v>
      </c>
      <c r="H100" s="52" t="s">
        <v>48</v>
      </c>
      <c r="I100" s="61" t="s">
        <v>961</v>
      </c>
      <c r="J100" s="62" t="s">
        <v>962</v>
      </c>
      <c r="K100" s="129" t="str">
        <f t="shared" si="20"/>
        <v xml:space="preserve">[ROLE] Friendly tutor specializing in Python | [TOPIC] Reorganize the structural hierarchy of a Pandas DataFrame by utilizing the swaplevel method to interchange MultiIndex tiers and the sort_index method to ensure lexical ordering for optimized querying. | [LEVEL] Advanced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#92 | Stage 1 📖 Practice | Python - Pandas | 📊 Level: Advanced | 🌐 Coding5s.com
**Concept:** Advanced Indexing: Swapping and Sorting MultiIndex Levels (swaplevel, sort_index)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0" s="103" t="str">
        <f t="shared" si="21"/>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Reorganize the structural hierarchy of a Pandas DataFrame by utilizing the swaplevel method to interchange MultiIndex tiers and the sort_index method to ensure lexical ordering for optimized querying.. Topic details: Advanced Indexing: Swapping and Sorting MultiIndex Levels (swaplevel, sort_index) | [LIBRARY BEING LEARNED] Pandas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#92 | Practice | Python - Pandas | 📊 Level: Advanced
**Topic:** Reorganize the structural hierarchy of a Pandas DataFrame by utilizing the swaplevel method to interchange MultiIndex tiers and the sort_index method to ensure lexical ordering for optimized querying.
---
 | [FOOTER RULE - STRICT] End your response with: '--- ⚡ *Coding5s Mentor System — Eliminating Epistemic Debt*' | </v>
      </c>
      <c r="M100" s="52">
        <v>0</v>
      </c>
      <c r="N100" s="102" t="str">
        <f t="shared" si="22"/>
        <v>[ROLE] Careless Python Developer | [TASK] Generate debugging challenges in Python | | [TOPIC] Reorganize the structural hierarchy of a Pandas DataFrame by utilizing the swaplevel method to interchange MultiIndex tiers and the sort_index method to ensure lexical ordering for optimized querying. | | [LEVEL] Advanced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#92 | Stage 2 🐛 Debug | Python - Pandas | 📊 Level: Advanced | 🌐 Coding5s.com
Concept: Advanced Indexing: Swapping and Sorting MultiIndex Levels (swaplevel, sort_index)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0"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Reorganize the structural hierarchy of a Pandas DataFrame by utilizing the swaplevel method to interchange MultiIndex tiers and the sort_index method to ensure lexical ordering for optimized querying.. Topic details: Advanced Indexing: Swapping and Sorting MultiIndex Levels (swaplevel, sort_index)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#92 | Debug | Python - Pandas | 📊 Level: Advanced
**Topic:** Reorganize the structural hierarchy of a Pandas DataFrame by utilizing the swaplevel method to interchange MultiIndex tiers and the sort_index method to ensure lexical ordering for optimized querying.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0" s="52">
        <v>0</v>
      </c>
      <c r="Q100" s="102" t="str">
        <f t="shared" si="24"/>
        <v>[ROLE] Tech Lead | [TASK] Assign incomplete Python script challenges | [TOPIC] Reorganize the structural hierarchy of a Pandas DataFrame by utilizing the swaplevel method to interchange MultiIndex tiers and the sort_index method to ensure lexical ordering for optimized querying. | [LEVEL] Advanced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#92 | Stage 3 🧩 Complete | Python - Pandas | 📊 Level: Advanced | 🌐 Coding5s.com
**Concept:** Advanced Indexing: Swapping and Sorting MultiIndex Levels (swaplevel, sort_index)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Reorganize the structural hierarchy of a Pandas DataFrame by utilizing the swaplevel method to interchange MultiIndex tiers and the sort_index method to ensure lexical ordering for optimized querying..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0"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Reorganize the structural hierarchy of a Pandas DataFrame by utilizing the swaplevel method to interchange MultiIndex tiers and the sort_index method to ensure lexical ordering for optimized querying.. Topic details: Advanced Indexing: Swapping and Sorting MultiIndex Levels (swaplevel, sort_index)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#92 | Complete | Python - Pandas | 📊 Level: Advanced
**Topic:** Reorganize the structural hierarchy of a Pandas DataFrame by utilizing the swaplevel method to interchange MultiIndex tiers and the sort_index method to ensure lexical ordering for optimized querying.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0" s="52">
        <v>0</v>
      </c>
      <c r="T100" s="102" t="str">
        <f t="shared" si="26"/>
        <v>[ROLE] Tech Lead | [TASK] Provide intentionally messy but functional code for learning debugging and improvement | [TOPIC] Reorganize the structural hierarchy of a Pandas DataFrame by utilizing the swaplevel method to interchange MultiIndex tiers and the sort_index method to ensure lexical ordering for optimized querying. | [LEVEL] Advanced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#92 | Stage 4 🧹 Refactor | Python - Pandas | 📊 Level: Advanced | 🌐 Coding5s.com
**Concept:** Advanced Indexing: Swapping and Sorting MultiIndex Levels (swaplevel, sort_index)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0"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Reorganize the structural hierarchy of a Pandas DataFrame by utilizing the swaplevel method to interchange MultiIndex tiers and the sort_index method to ensure lexical ordering for optimized querying.. Topic details: Advanced Indexing: Swapping and Sorting MultiIndex Levels (swaplevel, sort_index)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#92 | Refactor | Python - Pandas | 📊 Level: Advanced
**Topic:** Reorganize the structural hierarchy of a Pandas DataFrame by utilizing the swaplevel method to interchange MultiIndex tiers and the sort_index method to ensure lexical ordering for optimized querying.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0" s="52">
        <v>0</v>
      </c>
      <c r="W100" s="87" t="str">
        <f t="shared" si="28"/>
        <v>[ROLE] Tech Product Manager assigning a Python Jira Ticket | [TASK] Provide a guided implementation exercise with full solution for learning purposes | [TOPIC] Reorganize the structural hierarchy of a Pandas DataFrame by utilizing the swaplevel method to interchange MultiIndex tiers and the sort_index method to ensure lexical ordering for optimized querying.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#92 | Stage 5 | Python - Pandas | 📊 Level: Advanced | 🌐 Coding5s.com
**Concept:** Advanced Indexing: Swapping and Sorting MultiIndex Levels (swaplevel, sort_index)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0"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Reorganize the structural hierarchy of a Pandas DataFrame by utilizing the swaplevel method to interchange MultiIndex tiers and the sort_index method to ensure lexical ordering for optimized querying.. Goal: Advanced Indexing: Swapping and Sorting MultiIndex Levels (swaplevel, sort_index)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#92 | Extend | Python - Pandas | 📊 Level: Advanced
**Topic:** Reorganize the structural hierarchy of a Pandas DataFrame by utilizing the swaplevel method to interchange MultiIndex tiers and the sort_index method to ensure lexical ordering for optimized querying.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0" s="52">
        <v>0</v>
      </c>
      <c r="Z100" s="56" t="str">
        <f t="shared" si="30"/>
        <v/>
      </c>
      <c r="AA100" s="56" t="str">
        <f t="shared" si="31"/>
        <v/>
      </c>
      <c r="AB100" s="56" t="str">
        <f t="shared" si="32"/>
        <v/>
      </c>
      <c r="AC100" s="56" t="str">
        <f t="shared" si="33"/>
        <v/>
      </c>
      <c r="AD100" s="56" t="str">
        <f t="shared" si="34"/>
        <v/>
      </c>
      <c r="AE100" s="40"/>
      <c r="AF100" s="40"/>
      <c r="AG100" s="40"/>
      <c r="AH100" s="56" t="str">
        <f t="shared" si="18"/>
        <v/>
      </c>
      <c r="AI100" s="54"/>
      <c r="AJ100" s="54"/>
      <c r="AK100" s="54"/>
      <c r="AL100" s="54"/>
      <c r="AM100" s="54"/>
    </row>
    <row r="101" spans="1:39">
      <c r="A101" s="45" t="str" cm="1">
        <f t="array" ref="A101">IF(H101="PROJECT", CHAR(10) &amp; "- " &amp; _xlfn.TEXTJOIN(CHAR(10) &amp; "- ", TRUE, _xlfn._xlws.FILTER($I$9:$I$1000, ($B$9:$B$1000=B101) * ($H$9:$H$1000="Topic"))), "")</f>
        <v/>
      </c>
      <c r="B101" s="45">
        <f t="shared" si="19"/>
        <v>12</v>
      </c>
      <c r="C101" s="95">
        <v>15</v>
      </c>
      <c r="D101" s="46">
        <v>4</v>
      </c>
      <c r="E101" s="58" t="s">
        <v>46</v>
      </c>
      <c r="F101" s="67">
        <v>93</v>
      </c>
      <c r="G101" s="53" t="s">
        <v>159</v>
      </c>
      <c r="H101" s="53" t="s">
        <v>48</v>
      </c>
      <c r="I101" s="50" t="s">
        <v>963</v>
      </c>
      <c r="J101" s="51" t="s">
        <v>964</v>
      </c>
      <c r="K101" s="129" t="str">
        <f t="shared" si="20"/>
        <v xml:space="preserve">[ROLE] Friendly tutor specializing in Python | [TOPIC] Reduce the memory footprint of a Pandas DataFrame by explicitly downcasting integer and float columns to their smallest possible byte representations utilizing the pd.to_numeric function. | [LEVEL] Advanced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#93 | Stage 1 📖 Practice | Python - Pandas | 📊 Level: Advanced | 🌐 Coding5s.com
**Concept:** Memory Optimization: Downcasting Numeric Types (pd.to_numeric)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1" s="103" t="str">
        <f t="shared" si="21"/>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Reduce the memory footprint of a Pandas DataFrame by explicitly downcasting integer and float columns to their smallest possible byte representations utilizing the pd.to_numeric function.. Topic details: Memory Optimization: Downcasting Numeric Types (pd.to_numeric) | [LIBRARY BEING LEARNED] Pandas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#93 | Practice | Python - Pandas | 📊 Level: Advanced
**Topic:** Reduce the memory footprint of a Pandas DataFrame by explicitly downcasting integer and float columns to their smallest possible byte representations utilizing the pd.to_numeric function.
---
 | [FOOTER RULE - STRICT] End your response with: '--- ⚡ *Coding5s Mentor System — Eliminating Epistemic Debt*' | </v>
      </c>
      <c r="M101" s="53">
        <v>0</v>
      </c>
      <c r="N101" s="102" t="str">
        <f t="shared" si="22"/>
        <v>[ROLE] Careless Python Developer | [TASK] Generate debugging challenges in Python | | [TOPIC] Reduce the memory footprint of a Pandas DataFrame by explicitly downcasting integer and float columns to their smallest possible byte representations utilizing the pd.to_numeric function. | | [LEVEL] Advanced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#93 | Stage 2 🐛 Debug | Python - Pandas | 📊 Level: Advanced | 🌐 Coding5s.com
Concept: Memory Optimization: Downcasting Numeric Types (pd.to_numeric)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1"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Reduce the memory footprint of a Pandas DataFrame by explicitly downcasting integer and float columns to their smallest possible byte representations utilizing the pd.to_numeric function.. Topic details: Memory Optimization: Downcasting Numeric Types (pd.to_numeric)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#93 | Debug | Python - Pandas | 📊 Level: Advanced
**Topic:** Reduce the memory footprint of a Pandas DataFrame by explicitly downcasting integer and float columns to their smallest possible byte representations utilizing the pd.to_numeric function.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1" s="53">
        <v>0</v>
      </c>
      <c r="Q101" s="102" t="str">
        <f t="shared" si="24"/>
        <v>[ROLE] Tech Lead | [TASK] Assign incomplete Python script challenges | [TOPIC] Reduce the memory footprint of a Pandas DataFrame by explicitly downcasting integer and float columns to their smallest possible byte representations utilizing the pd.to_numeric function. | [LEVEL] Advanced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#93 | Stage 3 🧩 Complete | Python - Pandas | 📊 Level: Advanced | 🌐 Coding5s.com
**Concept:** Memory Optimization: Downcasting Numeric Types (pd.to_numeric)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Reduce the memory footprint of a Pandas DataFrame by explicitly downcasting integer and float columns to their smallest possible byte representations utilizing the pd.to_numeric function..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1"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Reduce the memory footprint of a Pandas DataFrame by explicitly downcasting integer and float columns to their smallest possible byte representations utilizing the pd.to_numeric function.. Topic details: Memory Optimization: Downcasting Numeric Types (pd.to_numeric)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#93 | Complete | Python - Pandas | 📊 Level: Advanced
**Topic:** Reduce the memory footprint of a Pandas DataFrame by explicitly downcasting integer and float columns to their smallest possible byte representations utilizing the pd.to_numeric function.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1" s="53">
        <v>0</v>
      </c>
      <c r="T101" s="102" t="str">
        <f t="shared" si="26"/>
        <v>[ROLE] Tech Lead | [TASK] Provide intentionally messy but functional code for learning debugging and improvement | [TOPIC] Reduce the memory footprint of a Pandas DataFrame by explicitly downcasting integer and float columns to their smallest possible byte representations utilizing the pd.to_numeric function. | [LEVEL] Advanced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#93 | Stage 4 🧹 Refactor | Python - Pandas | 📊 Level: Advanced | 🌐 Coding5s.com
**Concept:** Memory Optimization: Downcasting Numeric Types (pd.to_numeric)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1"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Reduce the memory footprint of a Pandas DataFrame by explicitly downcasting integer and float columns to their smallest possible byte representations utilizing the pd.to_numeric function.. Topic details: Memory Optimization: Downcasting Numeric Types (pd.to_numeric)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#93 | Refactor | Python - Pandas | 📊 Level: Advanced
**Topic:** Reduce the memory footprint of a Pandas DataFrame by explicitly downcasting integer and float columns to their smallest possible byte representations utilizing the pd.to_numeric function.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1" s="53">
        <v>0</v>
      </c>
      <c r="W101" s="87" t="str">
        <f t="shared" si="28"/>
        <v>[ROLE] Tech Product Manager assigning a Python Jira Ticket | [TASK] Provide a guided implementation exercise with full solution for learning purposes | [TOPIC] Reduce the memory footprint of a Pandas DataFrame by explicitly downcasting integer and float columns to their smallest possible byte representations utilizing the pd.to_numeric function.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#93 | Stage 5 | Python - Pandas | 📊 Level: Advanced | 🌐 Coding5s.com
**Concept:** Memory Optimization: Downcasting Numeric Types (pd.to_numeric)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1"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Reduce the memory footprint of a Pandas DataFrame by explicitly downcasting integer and float columns to their smallest possible byte representations utilizing the pd.to_numeric function.. Goal: Memory Optimization: Downcasting Numeric Types (pd.to_numeric)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#93 | Extend | Python - Pandas | 📊 Level: Advanced
**Topic:** Reduce the memory footprint of a Pandas DataFrame by explicitly downcasting integer and float columns to their smallest possible byte representations utilizing the pd.to_numeric function.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1" s="53">
        <v>0</v>
      </c>
      <c r="Z101" s="56" t="str">
        <f t="shared" si="30"/>
        <v/>
      </c>
      <c r="AA101" s="56" t="str">
        <f t="shared" si="31"/>
        <v/>
      </c>
      <c r="AB101" s="56" t="str">
        <f t="shared" si="32"/>
        <v/>
      </c>
      <c r="AC101" s="56" t="str">
        <f t="shared" si="33"/>
        <v/>
      </c>
      <c r="AD101" s="56" t="str">
        <f t="shared" si="34"/>
        <v/>
      </c>
      <c r="AE101" s="40"/>
      <c r="AF101" s="40"/>
      <c r="AG101" s="40"/>
      <c r="AH101" s="56" t="str">
        <f t="shared" si="18"/>
        <v/>
      </c>
      <c r="AI101" s="54"/>
      <c r="AJ101" s="54"/>
      <c r="AK101" s="54"/>
      <c r="AL101" s="54"/>
      <c r="AM101" s="54"/>
    </row>
    <row r="102" spans="1:39">
      <c r="A102" s="45" t="str" cm="1">
        <f t="array" ref="A102">IF(H102="PROJECT", CHAR(10) &amp; "- " &amp; _xlfn.TEXTJOIN(CHAR(10) &amp; "- ", TRUE, _xlfn._xlws.FILTER($I$9:$I$1000, ($B$9:$B$1000=B102) * ($H$9:$H$1000="Topic"))), "")</f>
        <v/>
      </c>
      <c r="B102" s="45">
        <f t="shared" si="19"/>
        <v>12</v>
      </c>
      <c r="C102" s="95">
        <v>18</v>
      </c>
      <c r="D102" s="57">
        <v>3</v>
      </c>
      <c r="E102" s="58" t="s">
        <v>46</v>
      </c>
      <c r="F102" s="54">
        <v>94</v>
      </c>
      <c r="G102" s="52" t="s">
        <v>159</v>
      </c>
      <c r="H102" s="52" t="s">
        <v>48</v>
      </c>
      <c r="I102" s="61" t="s">
        <v>965</v>
      </c>
      <c r="J102" s="62" t="s">
        <v>966</v>
      </c>
      <c r="K102" s="129" t="str">
        <f t="shared" si="20"/>
        <v xml:space="preserve">[ROLE] Friendly tutor specializing in Python | [TOPIC] Accelerate data storage and retrieval workflows by exporting Pandas DataFrames into high-performance, columnar binary formats utilizing the to_parquet and to_feather methods. | [LEVEL] Advanced | [COUNT] 3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#94 | Stage 1 📖 Practice | Python - Pandas | 📊 Level: Advanced | 🌐 Coding5s.com
**Concept:** Advanced I/O: High-Performance Binary Formats (to_parquet, to_feather)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2" s="103" t="str">
        <f t="shared" si="21"/>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Accelerate data storage and retrieval workflows by exporting Pandas DataFrames into high-performance, columnar binary formats utilizing the to_parquet and to_feather methods.. Topic details: Advanced I/O: High-Performance Binary Formats (to_parquet, to_feather) | [LIBRARY BEING LEARNED] Pandas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#94 | Practice | Python - Pandas | 📊 Level: Advanced
**Topic:** Accelerate data storage and retrieval workflows by exporting Pandas DataFrames into high-performance, columnar binary formats utilizing the to_parquet and to_feather methods.
---
 | [FOOTER RULE - STRICT] End your response with: '--- ⚡ *Coding5s Mentor System — Eliminating Epistemic Debt*' | </v>
      </c>
      <c r="M102" s="52">
        <v>0</v>
      </c>
      <c r="N102" s="102" t="str">
        <f t="shared" si="22"/>
        <v>[ROLE] Careless Python Developer | [TASK] Generate debugging challenges in Python | | [TOPIC] Accelerate data storage and retrieval workflows by exporting Pandas DataFrames into high-performance, columnar binary formats utilizing the to_parquet and to_feather methods. | | [LEVEL] Advanced |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#94 | Stage 2 🐛 Debug | Python - Pandas | 📊 Level: Advanced | 🌐 Coding5s.com
Concept: Advanced I/O: High-Performance Binary Formats (to_parquet, to_feather)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2"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Accelerate data storage and retrieval workflows by exporting Pandas DataFrames into high-performance, columnar binary formats utilizing the to_parquet and to_feather methods.. Topic details: Advanced I/O: High-Performance Binary Formats (to_parquet, to_feather)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#94 | Debug | Python - Pandas | 📊 Level: Advanced
**Topic:** Accelerate data storage and retrieval workflows by exporting Pandas DataFrames into high-performance, columnar binary formats utilizing the to_parquet and to_feather methods.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2" s="52">
        <v>0</v>
      </c>
      <c r="Q102" s="102" t="str">
        <f t="shared" si="24"/>
        <v>[ROLE] Tech Lead | [TASK] Assign incomplete Python script challenges | [TOPIC] Accelerate data storage and retrieval workflows by exporting Pandas DataFrames into high-performance, columnar binary formats utilizing the to_parquet and to_feather methods. | [LEVEL] Advanced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#94 | Stage 3 🧩 Complete | Python - Pandas | 📊 Level: Advanced | 🌐 Coding5s.com
**Concept:** Advanced I/O: High-Performance Binary Formats (to_parquet, to_feather)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Accelerate data storage and retrieval workflows by exporting Pandas DataFrames into high-performance, columnar binary formats utilizing the to_parquet and to_feather methods..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2"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Accelerate data storage and retrieval workflows by exporting Pandas DataFrames into high-performance, columnar binary formats utilizing the to_parquet and to_feather methods.. Topic details: Advanced I/O: High-Performance Binary Formats (to_parquet, to_feather)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#94 | Complete | Python - Pandas | 📊 Level: Advanced
**Topic:** Accelerate data storage and retrieval workflows by exporting Pandas DataFrames into high-performance, columnar binary formats utilizing the to_parquet and to_feather methods.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2" s="52">
        <v>0</v>
      </c>
      <c r="T102" s="102" t="str">
        <f t="shared" si="26"/>
        <v>[ROLE] Tech Lead | [TASK] Provide intentionally messy but functional code for learning debugging and improvement | [TOPIC] Accelerate data storage and retrieval workflows by exporting Pandas DataFrames into high-performance, columnar binary formats utilizing the to_parquet and to_feather methods. | [LEVEL] Advanced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#94 | Stage 4 🧹 Refactor | Python - Pandas | 📊 Level: Advanced | 🌐 Coding5s.com
**Concept:** Advanced I/O: High-Performance Binary Formats (to_parquet, to_feather)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2"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Accelerate data storage and retrieval workflows by exporting Pandas DataFrames into high-performance, columnar binary formats utilizing the to_parquet and to_feather methods.. Topic details: Advanced I/O: High-Performance Binary Formats (to_parquet, to_feather)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#94 | Refactor | Python - Pandas | 📊 Level: Advanced
**Topic:** Accelerate data storage and retrieval workflows by exporting Pandas DataFrames into high-performance, columnar binary formats utilizing the to_parquet and to_feather methods.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2" s="52">
        <v>0</v>
      </c>
      <c r="W102" s="87" t="str">
        <f t="shared" si="28"/>
        <v>[ROLE] Tech Product Manager assigning a Python Jira Ticket | [TASK] Provide a guided implementation exercise with full solution for learning purposes | [TOPIC] Accelerate data storage and retrieval workflows by exporting Pandas DataFrames into high-performance, columnar binary formats utilizing the to_parquet and to_feather methods.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#94 | Stage 5 | Python - Pandas | 📊 Level: Advanced | 🌐 Coding5s.com
**Concept:** Advanced I/O: High-Performance Binary Formats (to_parquet, to_feather)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2"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Accelerate data storage and retrieval workflows by exporting Pandas DataFrames into high-performance, columnar binary formats utilizing the to_parquet and to_feather methods.. Goal: Advanced I/O: High-Performance Binary Formats (to_parquet, to_feather)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#94 | Extend | Python - Pandas | 📊 Level: Advanced
**Topic:** Accelerate data storage and retrieval workflows by exporting Pandas DataFrames into high-performance, columnar binary formats utilizing the to_parquet and to_feather methods.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2" s="52">
        <v>0</v>
      </c>
      <c r="Z102" s="56" t="str">
        <f t="shared" si="30"/>
        <v/>
      </c>
      <c r="AA102" s="56" t="str">
        <f t="shared" si="31"/>
        <v/>
      </c>
      <c r="AB102" s="56" t="str">
        <f t="shared" si="32"/>
        <v/>
      </c>
      <c r="AC102" s="56" t="str">
        <f t="shared" si="33"/>
        <v/>
      </c>
      <c r="AD102" s="56" t="str">
        <f t="shared" si="34"/>
        <v/>
      </c>
      <c r="AE102" s="40"/>
      <c r="AF102" s="40"/>
      <c r="AG102" s="40"/>
      <c r="AH102" s="56" t="str">
        <f t="shared" si="18"/>
        <v/>
      </c>
      <c r="AI102" s="54"/>
      <c r="AJ102" s="54"/>
      <c r="AK102" s="54"/>
      <c r="AL102" s="54"/>
      <c r="AM102" s="54"/>
    </row>
    <row r="103" spans="1:39">
      <c r="A103" s="45" t="str" cm="1">
        <f t="array" ref="A103">IF(H103="PROJECT", CHAR(10) &amp; "- " &amp; _xlfn.TEXTJOIN(CHAR(10) &amp; "- ", TRUE, _xlfn._xlws.FILTER($I$9:$I$1000, ($B$9:$B$1000=B103) * ($H$9:$H$1000="Topic"))), "")</f>
        <v xml:space="preserve">
- Structure high-dimensional data within a two-dimensional Pandas DataFrame by creating and setting a MultiIndex to establish complex, hierarchical row and column relationships.
- Extract specific data subsets from hierarchical Pandas DataFrames by utilizing the xs (cross-section) method to cleanly slice through targeted levels of a MultiIndex.
- Pivot hierarchical Pandas DataFrames by executing the stack method to compress columns into the index and the unstack method to expand index levels into distinct columns.
- Reorganize the structural hierarchy of a Pandas DataFrame by utilizing the swaplevel method to interchange MultiIndex tiers and the sort_index method to ensure lexical ordering for optimized querying.
- Reduce the memory footprint of a Pandas DataFrame by explicitly downcasting integer and float columns to their smallest possible byte representations utilizing the pd.to_numeric function.
- Accelerate data storage and retrieval workflows by exporting Pandas DataFrames into high-performance, columnar binary formats utilizing the to_parquet and to_feather methods.</v>
      </c>
      <c r="B103" s="45">
        <f t="shared" si="19"/>
        <v>12</v>
      </c>
      <c r="C103" s="95" t="s">
        <v>798</v>
      </c>
      <c r="D103" s="46">
        <v>0</v>
      </c>
      <c r="E103" s="58" t="s">
        <v>779</v>
      </c>
      <c r="F103" s="67">
        <v>95</v>
      </c>
      <c r="G103" s="53" t="s">
        <v>159</v>
      </c>
      <c r="H103" s="53" t="s">
        <v>77</v>
      </c>
      <c r="I103" s="50" t="s">
        <v>967</v>
      </c>
      <c r="J103" s="51" t="s">
        <v>968</v>
      </c>
      <c r="K103" s="129" t="str">
        <f t="shared" si="20"/>
        <v>[TASK] Teach through a practical Python - Pandas project following the micro-learning methodology, acting as a supportive tutor, creating a project about  Build an efficient data archival script that takes heavy categorical datasets as input, establishes a hierarchical MultiIndex and downcasts numeric types using Pandas, and outputs a highly compressed Parquet binary file. | [TOPICS USED] 
- Structure high-dimensional data within a two-dimensional Pandas DataFrame by creating and setting a MultiIndex to establish complex, hierarchical row and column relationships.
- Extract specific data subsets from hierarchical Pandas DataFrames by utilizing the xs (cross-section) method to cleanly slice through targeted levels of a MultiIndex.
- Pivot hierarchical Pandas DataFrames by executing the stack method to compress columns into the index and the unstack method to expand index levels into distinct columns.
- Reorganize the structural hierarchy of a Pandas DataFrame by utilizing the swaplevel method to interchange MultiIndex tiers and the sort_index method to ensure lexical ordering for optimized querying.
- Reduce the memory footprint of a Pandas DataFrame by explicitly downcasting integer and float columns to their smallest possible byte representations utilizing the pd.to_numeric function.
- Accelerate data storage and retrieval workflows by exporting Pandas DataFrames into high-performance, columnar binary formats utilizing the to_parquet and to_feather methods. | [LEVEL] Advanced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#95 | Stage 1 | Python - Pandas | 📊 Level: Advanced | 🌐 Coding5s.com
**Project:** Project 12: Hierarchical Data Structuring and Memory Optimization Pipeline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103" s="103" t="str">
        <f t="shared" si="21"/>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an efficient data archival script that takes heavy categorical datasets as input, establishes a hierarchical MultiIndex and downcasts numeric types using Pandas, and outputs a highly compressed Parquet binary file.. Topics applied in this project: 
- Structure high-dimensional data within a two-dimensional Pandas DataFrame by creating and setting a MultiIndex to establish complex, hierarchical row and column relationships.
- Extract specific data subsets from hierarchical Pandas DataFrames by utilizing the xs (cross-section) method to cleanly slice through targeted levels of a MultiIndex.
- Pivot hierarchical Pandas DataFrames by executing the stack method to compress columns into the index and the unstack method to expand index levels into distinct columns.
- Reorganize the structural hierarchy of a Pandas DataFrame by utilizing the swaplevel method to interchange MultiIndex tiers and the sort_index method to ensure lexical ordering for optimized querying.
- Reduce the memory footprint of a Pandas DataFrame by explicitly downcasting integer and float columns to their smallest possible byte representations utilizing the pd.to_numeric function.
- Accelerate data storage and retrieval workflows by exporting Pandas DataFrames into high-performance, columnar binary formats utilizing the to_parquet and to_feather methods.. Project objective: Project 12: Hierarchical Data Structuring and Memory Optimization Pipeline | [LIBRARY BEING LEARNED] Pandas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#95 | Practice | Python - Pandas | 📊 Level: Advanced
**Project:** Build an efficient data archival script that takes heavy categorical datasets as input, establishes a hierarchical MultiIndex and downcasts numeric types using Pandas, and outputs a highly compressed Parquet binary file.
---
 | [FOOTER RULE - STRICT] End your response with: '--- ⚡ *Coding5s Mentor System — Eliminating Epistemic Debt*' | </v>
      </c>
      <c r="M103" s="53">
        <v>0</v>
      </c>
      <c r="N103" s="102" t="str">
        <f t="shared" si="22"/>
        <v>[ROLE] Careless Python Developer | [TASK] Generate debugging project in Python | [PROJECT] Build an efficient data archival script that takes heavy categorical datasets as input, establishes a hierarchical MultiIndex and downcasts numeric types using Pandas, and outputs a highly compressed Parquet binary file. | [TOPICS USED] 
- Structure high-dimensional data within a two-dimensional Pandas DataFrame by creating and setting a MultiIndex to establish complex, hierarchical row and column relationships.
- Extract specific data subsets from hierarchical Pandas DataFrames by utilizing the xs (cross-section) method to cleanly slice through targeted levels of a MultiIndex.
- Pivot hierarchical Pandas DataFrames by executing the stack method to compress columns into the index and the unstack method to expand index levels into distinct columns.
- Reorganize the structural hierarchy of a Pandas DataFrame by utilizing the swaplevel method to interchange MultiIndex tiers and the sort_index method to ensure lexical ordering for optimized querying.
- Reduce the memory footprint of a Pandas DataFrame by explicitly downcasting integer and float columns to their smallest possible byte representations utilizing the pd.to_numeric function.
- Accelerate data storage and retrieval workflows by exporting Pandas DataFrames into high-performance, columnar binary formats utilizing the to_parquet and to_feather methods. | [LEVEL] Advanced | [OUTPUT] Only header, dataset summary or statement (if any), email intro, objective, expected output, broken code, and footer | [HEADER RULE - STRICT] You MUST start your entire response EXACTLY with this markdown block (do not print anything before it):
### 🚀 Project #95 | Stage 2 | Python - Pandas | 📊 Level: Advanced | 🌐 Coding5s.com
Project: Project 12: Hierarchical Data Structuring and Memory Optimization Pipeline
---
 | [LIBRARY BEING LEARNED] Pandas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103"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an efficient data archival script that takes heavy categorical datasets as input, establishes a hierarchical MultiIndex and downcasts numeric types using Pandas, and outputs a highly compressed Parquet binary file.. Topics involved: 
- Structure high-dimensional data within a two-dimensional Pandas DataFrame by creating and setting a MultiIndex to establish complex, hierarchical row and column relationships.
- Extract specific data subsets from hierarchical Pandas DataFrames by utilizing the xs (cross-section) method to cleanly slice through targeted levels of a MultiIndex.
- Pivot hierarchical Pandas DataFrames by executing the stack method to compress columns into the index and the unstack method to expand index levels into distinct columns.
- Reorganize the structural hierarchy of a Pandas DataFrame by utilizing the swaplevel method to interchange MultiIndex tiers and the sort_index method to ensure lexical ordering for optimized querying.
- Reduce the memory footprint of a Pandas DataFrame by explicitly downcasting integer and float columns to their smallest possible byte representations utilizing the pd.to_numeric function.
- Accelerate data storage and retrieval workflows by exporting Pandas DataFrames into high-performance, columnar binary formats utilizing the to_parquet and to_feather methods.. Project objective: Project 12: Hierarchical Data Structuring and Memory Optimization Pipeline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#95 | Debug | Python - Pandas | 📊 Level: Advanced
**Project:** Build an efficient data archival script that takes heavy categorical datasets as input, establishes a hierarchical MultiIndex and downcasts numeric types using Pandas, and outputs a highly compressed Parquet binary file.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3" s="53">
        <v>0</v>
      </c>
      <c r="Q103" s="102" t="str">
        <f t="shared" si="24"/>
        <v>[ROLE] Tech Lead | [TASK] Assign incomplete project script | [PROJECT] Build an efficient data archival script that takes heavy categorical datasets as input, establishes a hierarchical MultiIndex and downcasts numeric types using Pandas, and outputs a highly compressed Parquet binary file. | [TOPICS USED] 
- Structure high-dimensional data within a two-dimensional Pandas DataFrame by creating and setting a MultiIndex to establish complex, hierarchical row and column relationships.
- Extract specific data subsets from hierarchical Pandas DataFrames by utilizing the xs (cross-section) method to cleanly slice through targeted levels of a MultiIndex.
- Pivot hierarchical Pandas DataFrames by executing the stack method to compress columns into the index and the unstack method to expand index levels into distinct columns.
- Reorganize the structural hierarchy of a Pandas DataFrame by utilizing the swaplevel method to interchange MultiIndex tiers and the sort_index method to ensure lexical ordering for optimized querying.
- Reduce the memory footprint of a Pandas DataFrame by explicitly downcasting integer and float columns to their smallest possible byte representations utilizing the pd.to_numeric function.
- Accelerate data storage and retrieval workflows by exporting Pandas DataFrames into high-performance, columnar binary formats utilizing the to_parquet and to_feather methods. | [LEVEL] Advanced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#95 | Stage 3 | Python - Pandas | 📊 Level: Advanced | 🌐 Coding5s.com
**Project:** Project 12: Hierarchical Data Structuring and Memory Optimization Pipeline
---
 | [EXTERNAL_PACKAGE_PROTOCOL] Require standard pip tooling and requirements.txt file for external dependencies when applicable. | [CHALLENGE_CONSTRAINTS_POLICY] MUST be between 25–40 lines of EXECUTABLE base Python code (STRICT: Do NOT count comments or # TODO blocks). 40–100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103"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an efficient data archival script that takes heavy categorical datasets as input, establishes a hierarchical MultiIndex and downcasts numeric types using Pandas, and outputs a highly compressed Parquet binary file.. Topics involved: 
- Structure high-dimensional data within a two-dimensional Pandas DataFrame by creating and setting a MultiIndex to establish complex, hierarchical row and column relationships.
- Extract specific data subsets from hierarchical Pandas DataFrames by utilizing the xs (cross-section) method to cleanly slice through targeted levels of a MultiIndex.
- Pivot hierarchical Pandas DataFrames by executing the stack method to compress columns into the index and the unstack method to expand index levels into distinct columns.
- Reorganize the structural hierarchy of a Pandas DataFrame by utilizing the swaplevel method to interchange MultiIndex tiers and the sort_index method to ensure lexical ordering for optimized querying.
- Reduce the memory footprint of a Pandas DataFrame by explicitly downcasting integer and float columns to their smallest possible byte representations utilizing the pd.to_numeric function.
- Accelerate data storage and retrieval workflows by exporting Pandas DataFrames into high-performance, columnar binary formats utilizing the to_parquet and to_feather methods.. Project objective: Project 12: Hierarchical Data Structuring and Memory Optimization Pipeline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#95 | Complete | Python - Pandas | 📊 Level: Advanced
**Project:** Build an efficient data archival script that takes heavy categorical datasets as input, establishes a hierarchical MultiIndex and downcasts numeric types using Pandas, and outputs a highly compressed Parquet binary file.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3" s="53">
        <v>0</v>
      </c>
      <c r="T103" s="102" t="str">
        <f t="shared" si="26"/>
        <v>[ROLE] Tech Lead | [TASK] Provide a messy but functional project for refactoring | [PROJECT] Build an efficient data archival script that takes heavy categorical datasets as input, establishes a hierarchical MultiIndex and downcasts numeric types using Pandas, and outputs a highly compressed Parquet binary file. | [TOPICS USED] 
- Structure high-dimensional data within a two-dimensional Pandas DataFrame by creating and setting a MultiIndex to establish complex, hierarchical row and column relationships.
- Extract specific data subsets from hierarchical Pandas DataFrames by utilizing the xs (cross-section) method to cleanly slice through targeted levels of a MultiIndex.
- Pivot hierarchical Pandas DataFrames by executing the stack method to compress columns into the index and the unstack method to expand index levels into distinct columns.
- Reorganize the structural hierarchy of a Pandas DataFrame by utilizing the swaplevel method to interchange MultiIndex tiers and the sort_index method to ensure lexical ordering for optimized querying.
- Reduce the memory footprint of a Pandas DataFrame by explicitly downcasting integer and float columns to their smallest possible byte representations utilizing the pd.to_numeric function.
- Accelerate data storage and retrieval workflows by exporting Pandas DataFrames into high-performance, columnar binary formats utilizing the to_parquet and to_feather methods. | [LEVEL] Advanced | [PERSONA RULE] Act as a Tech Lead. A junior wrote this working but messy code. Tone: professional but exhausted | [HEADER RULE - STRICT] You MUST start your entire response EXACTLY with this markdown block (do not print anything before it):
### 🚀 Project #95 | Stage 4 | Python - Pandas | 📊 Level: Advanced | 🌐 Coding5s.com
**Project:** Project 12: Hierarchical Data Structuring and Memory Optimization Pipeline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103"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an efficient data archival script that takes heavy categorical datasets as input, establishes a hierarchical MultiIndex and downcasts numeric types using Pandas, and outputs a highly compressed Parquet binary file.. Topics involved: 
- Structure high-dimensional data within a two-dimensional Pandas DataFrame by creating and setting a MultiIndex to establish complex, hierarchical row and column relationships.
- Extract specific data subsets from hierarchical Pandas DataFrames by utilizing the xs (cross-section) method to cleanly slice through targeted levels of a MultiIndex.
- Pivot hierarchical Pandas DataFrames by executing the stack method to compress columns into the index and the unstack method to expand index levels into distinct columns.
- Reorganize the structural hierarchy of a Pandas DataFrame by utilizing the swaplevel method to interchange MultiIndex tiers and the sort_index method to ensure lexical ordering for optimized querying.
- Reduce the memory footprint of a Pandas DataFrame by explicitly downcasting integer and float columns to their smallest possible byte representations utilizing the pd.to_numeric function.
- Accelerate data storage and retrieval workflows by exporting Pandas DataFrames into high-performance, columnar binary formats utilizing the to_parquet and to_feather methods.. Project objective: Project 12: Hierarchical Data Structuring and Memory Optimization Pipeline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#95 | Refactor | Python - Pandas | 📊 Level: Advanced
**Project:** Build an efficient data archival script that takes heavy categorical datasets as input, establishes a hierarchical MultiIndex and downcasts numeric types using Pandas, and outputs a highly compressed Parquet binary file.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3" s="53">
        <v>0</v>
      </c>
      <c r="W103" s="87" t="str">
        <f t="shared" si="28"/>
        <v>[ROLE] Tech Product Manager assigning a Python Jira Ticket | [TASK] Provide a guided project implementation with full solution | [PROJECT] Build an efficient data archival script that takes heavy categorical datasets as input, establishes a hierarchical MultiIndex and downcasts numeric types using Pandas, and outputs a highly compressed Parquet binary file. | [TOPICS USED] 
- Structure high-dimensional data within a two-dimensional Pandas DataFrame by creating and setting a MultiIndex to establish complex, hierarchical row and column relationships.
- Extract specific data subsets from hierarchical Pandas DataFrames by utilizing the xs (cross-section) method to cleanly slice through targeted levels of a MultiIndex.
- Pivot hierarchical Pandas DataFrames by executing the stack method to compress columns into the index and the unstack method to expand index levels into distinct columns.
- Reorganize the structural hierarchy of a Pandas DataFrame by utilizing the swaplevel method to interchange MultiIndex tiers and the sort_index method to ensure lexical ordering for optimized querying.
- Reduce the memory footprint of a Pandas DataFrame by explicitly downcasting integer and float columns to their smallest possible byte representations utilizing the pd.to_numeric function.
- Accelerate data storage and retrieval workflows by exporting Pandas DataFrames into high-performance, columnar binary formats utilizing the to_parquet and to_feather methods. | [LEVEL] Advanced | [PERSONA RULE] Act as a professional Tech Product Manager defining a project ticket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#95 | Stage 5 | Python - Pandas | 📊 Level: Advanced | 🌐 Coding5s.com
**Project:** Project 12: Hierarchical Data Structuring and Memory Optimization Pipeline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103"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an efficient data archival script that takes heavy categorical datasets as input, establishes a hierarchical MultiIndex and downcasts numeric types using Pandas, and outputs a highly compressed Parquet binary file.. Topics integrated: 
- Structure high-dimensional data within a two-dimensional Pandas DataFrame by creating and setting a MultiIndex to establish complex, hierarchical row and column relationships.
- Extract specific data subsets from hierarchical Pandas DataFrames by utilizing the xs (cross-section) method to cleanly slice through targeted levels of a MultiIndex.
- Pivot hierarchical Pandas DataFrames by executing the stack method to compress columns into the index and the unstack method to expand index levels into distinct columns.
- Reorganize the structural hierarchy of a Pandas DataFrame by utilizing the swaplevel method to interchange MultiIndex tiers and the sort_index method to ensure lexical ordering for optimized querying.
- Reduce the memory footprint of a Pandas DataFrame by explicitly downcasting integer and float columns to their smallest possible byte representations utilizing the pd.to_numeric function.
- Accelerate data storage and retrieval workflows by exporting Pandas DataFrames into high-performance, columnar binary formats utilizing the to_parquet and to_feather methods.. Business Goal: Project 12: Hierarchical Data Structuring and Memory Optimization Pipeline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#95 | Extend | Python - Pandas | 📊 Level: Advanced
**Project:** Build an efficient data archival script that takes heavy categorical datasets as input, establishes a hierarchical MultiIndex and downcasts numeric types using Pandas, and outputs a highly compressed Parquet binary file.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3" s="53">
        <v>0</v>
      </c>
      <c r="Z103" s="56" t="str">
        <f t="shared" si="30"/>
        <v>[TASK] Teach through a practical Python - Pandas project following the micro-learning methodology, acting as a supportive tutor, creating a project about  Build an efficient data archival script that takes heavy categorical datasets as input, establishes a hierarchical MultiIndex and downcasts numeric types using Pandas, and outputs a highly compressed Parquet binary file. | [TOPICS USED] 
- Structure high-dimensional data within a two-dimensional Pandas DataFrame by creating and setting a MultiIndex to establish complex, hierarchical row and column relationships.
- Extract specific data subsets from hierarchical Pandas DataFrames by utilizing the xs (cross-section) method to cleanly slice through targeted levels of a MultiIndex.
- Pivot hierarchical Pandas DataFrames by executing the stack method to compress columns into the index and the unstack method to expand index levels into distinct columns.
- Reorganize the structural hierarchy of a Pandas DataFrame by utilizing the swaplevel method to interchange MultiIndex tiers and the sort_index method to ensure lexical ordering for optimized querying.
- Reduce the memory footprint of a Pandas DataFrame by explicitly downcasting integer and float columns to their smallest possible byte representations utilizing the pd.to_numeric function.
- Accelerate data storage and retrieval workflows by exporting Pandas DataFrames into high-performance, columnar binary formats utilizing the to_parquet and to_feather methods. | [LEVEL] Advanced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#95 | Stage 1 | Python - Pandas | 📊 Level: Advanced | 🌐 Coding5s.com
**Project:** Project 12: Hierarchical Data Structuring and Memory Optimization Pipeline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103" s="56" t="str">
        <f t="shared" si="31"/>
        <v>[ROLE] Careless Python Developer | [TASK] Generate debugging project in Python | [PROJECT] Build an efficient data archival script that takes heavy categorical datasets as input, establishes a hierarchical MultiIndex and downcasts numeric types using Pandas, and outputs a highly compressed Parquet binary file. | [TOPICS USED] 
- Structure high-dimensional data within a two-dimensional Pandas DataFrame by creating and setting a MultiIndex to establish complex, hierarchical row and column relationships.
- Extract specific data subsets from hierarchical Pandas DataFrames by utilizing the xs (cross-section) method to cleanly slice through targeted levels of a MultiIndex.
- Pivot hierarchical Pandas DataFrames by executing the stack method to compress columns into the index and the unstack method to expand index levels into distinct columns.
- Reorganize the structural hierarchy of a Pandas DataFrame by utilizing the swaplevel method to interchange MultiIndex tiers and the sort_index method to ensure lexical ordering for optimized querying.
- Reduce the memory footprint of a Pandas DataFrame by explicitly downcasting integer and float columns to their smallest possible byte representations utilizing the pd.to_numeric function.
- Accelerate data storage and retrieval workflows by exporting Pandas DataFrames into high-performance, columnar binary formats utilizing the to_parquet and to_feather methods. | [LEVEL] Advanced | [OUTPUT] Only header, dataset summary or statement (if any), email intro, objective, expected output, broken code, and footer | [HEADER RULE - STRICT] You MUST start your entire response EXACTLY with this markdown block (do not print anything before it):
### 🚀 Project #95 | Stage 2 | Python - Pandas | 📊 Level: Advanced | 🌐 Coding5s.com
Project: Project 12: Hierarchical Data Structuring and Memory Optimization Pipeline
---
 | [LIBRARY BEING LEARNED] Pandas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103" s="56" t="str">
        <f t="shared" si="32"/>
        <v>[ROLE] Tech Lead | [TASK] Assign incomplete project script | [PROJECT] Build an efficient data archival script that takes heavy categorical datasets as input, establishes a hierarchical MultiIndex and downcasts numeric types using Pandas, and outputs a highly compressed Parquet binary file. | [TOPICS USED] 
- Structure high-dimensional data within a two-dimensional Pandas DataFrame by creating and setting a MultiIndex to establish complex, hierarchical row and column relationships.
- Extract specific data subsets from hierarchical Pandas DataFrames by utilizing the xs (cross-section) method to cleanly slice through targeted levels of a MultiIndex.
- Pivot hierarchical Pandas DataFrames by executing the stack method to compress columns into the index and the unstack method to expand index levels into distinct columns.
- Reorganize the structural hierarchy of a Pandas DataFrame by utilizing the swaplevel method to interchange MultiIndex tiers and the sort_index method to ensure lexical ordering for optimized querying.
- Reduce the memory footprint of a Pandas DataFrame by explicitly downcasting integer and float columns to their smallest possible byte representations utilizing the pd.to_numeric function.
- Accelerate data storage and retrieval workflows by exporting Pandas DataFrames into high-performance, columnar binary formats utilizing the to_parquet and to_feather methods. | [LEVEL] Advanced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#95 | Stage 3 | Python - Pandas | 📊 Level: Advanced | 🌐 Coding5s.com
**Project:** Project 12: Hierarchical Data Structuring and Memory Optimization Pipeline
---
 | [EXTERNAL_PACKAGE_PROTOCOL] Require standard pip tooling and requirements.txt file for external dependencies when applicable. | [CHALLENGE_CONSTRAINTS_POLICY] MUST be between 25–40 lines of EXECUTABLE base Python code (STRICT: Do NOT count comments or # TODO blocks). 40–100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103" s="56" t="str">
        <f t="shared" si="33"/>
        <v>[ROLE] Tech Lead | [TASK] Provide a messy but functional project for refactoring | [PROJECT] Build an efficient data archival script that takes heavy categorical datasets as input, establishes a hierarchical MultiIndex and downcasts numeric types using Pandas, and outputs a highly compressed Parquet binary file. | [TOPICS USED] 
- Structure high-dimensional data within a two-dimensional Pandas DataFrame by creating and setting a MultiIndex to establish complex, hierarchical row and column relationships.
- Extract specific data subsets from hierarchical Pandas DataFrames by utilizing the xs (cross-section) method to cleanly slice through targeted levels of a MultiIndex.
- Pivot hierarchical Pandas DataFrames by executing the stack method to compress columns into the index and the unstack method to expand index levels into distinct columns.
- Reorganize the structural hierarchy of a Pandas DataFrame by utilizing the swaplevel method to interchange MultiIndex tiers and the sort_index method to ensure lexical ordering for optimized querying.
- Reduce the memory footprint of a Pandas DataFrame by explicitly downcasting integer and float columns to their smallest possible byte representations utilizing the pd.to_numeric function.
- Accelerate data storage and retrieval workflows by exporting Pandas DataFrames into high-performance, columnar binary formats utilizing the to_parquet and to_feather methods. | [LEVEL] Advanced | [PERSONA RULE] Act as a Tech Lead. A junior wrote this working but messy code. Tone: professional but exhausted | [HEADER RULE - STRICT] You MUST start your entire response EXACTLY with this markdown block (do not print anything before it):
### 🚀 Project #95 | Stage 4 | Python - Pandas | 📊 Level: Advanced | 🌐 Coding5s.com
**Project:** Project 12: Hierarchical Data Structuring and Memory Optimization Pipeline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103" s="56" t="str">
        <f t="shared" si="34"/>
        <v>[ROLE] Tech Product Manager assigning a Python Jira Ticket | [TASK] Provide a guided project implementation with full solution | [PROJECT] Build an efficient data archival script that takes heavy categorical datasets as input, establishes a hierarchical MultiIndex and downcasts numeric types using Pandas, and outputs a highly compressed Parquet binary file. | [TOPICS USED] 
- Structure high-dimensional data within a two-dimensional Pandas DataFrame by creating and setting a MultiIndex to establish complex, hierarchical row and column relationships.
- Extract specific data subsets from hierarchical Pandas DataFrames by utilizing the xs (cross-section) method to cleanly slice through targeted levels of a MultiIndex.
- Pivot hierarchical Pandas DataFrames by executing the stack method to compress columns into the index and the unstack method to expand index levels into distinct columns.
- Reorganize the structural hierarchy of a Pandas DataFrame by utilizing the swaplevel method to interchange MultiIndex tiers and the sort_index method to ensure lexical ordering for optimized querying.
- Reduce the memory footprint of a Pandas DataFrame by explicitly downcasting integer and float columns to their smallest possible byte representations utilizing the pd.to_numeric function.
- Accelerate data storage and retrieval workflows by exporting Pandas DataFrames into high-performance, columnar binary formats utilizing the to_parquet and to_feather methods. | [LEVEL] Advanced | [PERSONA RULE] Act as a professional Tech Product Manager defining a project ticket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#95 | Stage 5 | Python - Pandas | 📊 Level: Advanced | 🌐 Coding5s.com
**Project:** Project 12: Hierarchical Data Structuring and Memory Optimization Pipeline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103" s="40"/>
      <c r="AF103" s="40"/>
      <c r="AG103" s="40"/>
      <c r="AH103" s="56" t="str">
        <f t="shared" si="18"/>
        <v/>
      </c>
      <c r="AI103" s="54"/>
      <c r="AJ103" s="54"/>
      <c r="AK103" s="54"/>
      <c r="AL103" s="54"/>
      <c r="AM103" s="54"/>
    </row>
    <row r="104" spans="1:39">
      <c r="A104" s="45" t="str" cm="1">
        <f t="array" ref="A104">IF(H104="PROJECT", CHAR(10) &amp; "- " &amp; _xlfn.TEXTJOIN(CHAR(10) &amp; "- ", TRUE, _xlfn._xlws.FILTER($I$9:$I$1000, ($B$9:$B$1000=B104) * ($H$9:$H$1000="Topic"))), "")</f>
        <v/>
      </c>
      <c r="B104" s="45">
        <f t="shared" si="19"/>
        <v>13</v>
      </c>
      <c r="C104" s="95">
        <v>20</v>
      </c>
      <c r="D104" s="57">
        <v>5</v>
      </c>
      <c r="E104" s="58" t="s">
        <v>779</v>
      </c>
      <c r="F104" s="54">
        <v>96</v>
      </c>
      <c r="G104" s="52" t="s">
        <v>159</v>
      </c>
      <c r="H104" s="52" t="s">
        <v>48</v>
      </c>
      <c r="I104" s="61" t="s">
        <v>969</v>
      </c>
      <c r="J104" s="62" t="s">
        <v>970</v>
      </c>
      <c r="K104" s="129" t="str">
        <f t="shared" si="20"/>
        <v xml:space="preserve">[ROLE] Friendly tutor specializing in Python | [TOPIC] Process massive datasets that exceed system RAM by passing the chunksize parameter to Pandas read_csv, enabling the iterative ingestion and transformation of manageable DataFrame chunks. | [LEVEL] Advanced | [COUNT] 5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#96 | Stage 1 📖 Practice | Python - Pandas | 📊 Level: Advanced | 🌐 Coding5s.com
**Concept:** Advanced I/O: Reading Large Datasets in Chunks (chunksize)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4" s="103" t="str">
        <f t="shared" si="21"/>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Process massive datasets that exceed system RAM by passing the chunksize parameter to Pandas read_csv, enabling the iterative ingestion and transformation of manageable DataFrame chunks.. Topic details: Advanced I/O: Reading Large Datasets in Chunks (chunksize) | [LIBRARY BEING LEARNED] Pandas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#96 | Practice | Python - Pandas | 📊 Level: Advanced
**Topic:** Process massive datasets that exceed system RAM by passing the chunksize parameter to Pandas read_csv, enabling the iterative ingestion and transformation of manageable DataFrame chunks.
---
 | [FOOTER RULE - STRICT] End your response with: '--- ⚡ *Coding5s Mentor System — Eliminating Epistemic Debt*' | </v>
      </c>
      <c r="M104" s="52">
        <v>0</v>
      </c>
      <c r="N104" s="102" t="str">
        <f t="shared" si="22"/>
        <v>[ROLE] Careless Python Developer | [TASK] Generate debugging challenges in Python | | [TOPIC] Process massive datasets that exceed system RAM by passing the chunksize parameter to Pandas read_csv, enabling the iterative ingestion and transformation of manageable DataFrame chunks. | | [LEVEL] Advanced |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#96 | Stage 2 🐛 Debug | Python - Pandas | 📊 Level: Advanced | 🌐 Coding5s.com
Concept: Advanced I/O: Reading Large Datasets in Chunks (chunksize)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4"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Process massive datasets that exceed system RAM by passing the chunksize parameter to Pandas read_csv, enabling the iterative ingestion and transformation of manageable DataFrame chunks.. Topic details: Advanced I/O: Reading Large Datasets in Chunks (chunksize)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#96 | Debug | Python - Pandas | 📊 Level: Advanced
**Topic:** Process massive datasets that exceed system RAM by passing the chunksize parameter to Pandas read_csv, enabling the iterative ingestion and transformation of manageable DataFrame chunks.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4" s="52">
        <v>0</v>
      </c>
      <c r="Q104" s="102" t="str">
        <f t="shared" si="24"/>
        <v>[ROLE] Tech Lead | [TASK] Assign incomplete Python script challenges | [TOPIC] Process massive datasets that exceed system RAM by passing the chunksize parameter to Pandas read_csv, enabling the iterative ingestion and transformation of manageable DataFrame chunks. | [LEVEL] Advanced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#96 | Stage 3 🧩 Complete | Python - Pandas | 📊 Level: Advanced | 🌐 Coding5s.com
**Concept:** Advanced I/O: Reading Large Datasets in Chunks (chunksize)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Process massive datasets that exceed system RAM by passing the chunksize parameter to Pandas read_csv, enabling the iterative ingestion and transformation of manageable DataFrame chunks..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4"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Process massive datasets that exceed system RAM by passing the chunksize parameter to Pandas read_csv, enabling the iterative ingestion and transformation of manageable DataFrame chunks.. Topic details: Advanced I/O: Reading Large Datasets in Chunks (chunksize)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#96 | Complete | Python - Pandas | 📊 Level: Advanced
**Topic:** Process massive datasets that exceed system RAM by passing the chunksize parameter to Pandas read_csv, enabling the iterative ingestion and transformation of manageable DataFrame chunks.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4" s="52">
        <v>0</v>
      </c>
      <c r="T104" s="102" t="str">
        <f t="shared" si="26"/>
        <v>[ROLE] Tech Lead | [TASK] Provide intentionally messy but functional code for learning debugging and improvement | [TOPIC] Process massive datasets that exceed system RAM by passing the chunksize parameter to Pandas read_csv, enabling the iterative ingestion and transformation of manageable DataFrame chunks. | [LEVEL] Advanced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#96 | Stage 4 🧹 Refactor | Python - Pandas | 📊 Level: Advanced | 🌐 Coding5s.com
**Concept:** Advanced I/O: Reading Large Datasets in Chunks (chunksize)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4"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Process massive datasets that exceed system RAM by passing the chunksize parameter to Pandas read_csv, enabling the iterative ingestion and transformation of manageable DataFrame chunks.. Topic details: Advanced I/O: Reading Large Datasets in Chunks (chunksize)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#96 | Refactor | Python - Pandas | 📊 Level: Advanced
**Topic:** Process massive datasets that exceed system RAM by passing the chunksize parameter to Pandas read_csv, enabling the iterative ingestion and transformation of manageable DataFrame chunks.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4" s="52">
        <v>0</v>
      </c>
      <c r="W104" s="87" t="str">
        <f t="shared" si="28"/>
        <v>[ROLE] Tech Product Manager assigning a Python Jira Ticket | [TASK] Provide a guided implementation exercise with full solution for learning purposes | [TOPIC] Process massive datasets that exceed system RAM by passing the chunksize parameter to Pandas read_csv, enabling the iterative ingestion and transformation of manageable DataFrame chunks.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#96 | Stage 5 | Python - Pandas | 📊 Level: Advanced | 🌐 Coding5s.com
**Concept:** Advanced I/O: Reading Large Datasets in Chunks (chunksize)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4"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Process massive datasets that exceed system RAM by passing the chunksize parameter to Pandas read_csv, enabling the iterative ingestion and transformation of manageable DataFrame chunks.. Goal: Advanced I/O: Reading Large Datasets in Chunks (chunksize)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#96 | Extend | Python - Pandas | 📊 Level: Advanced
**Topic:** Process massive datasets that exceed system RAM by passing the chunksize parameter to Pandas read_csv, enabling the iterative ingestion and transformation of manageable DataFrame chunks.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4" s="52">
        <v>0</v>
      </c>
      <c r="Z104" s="56" t="str">
        <f t="shared" si="30"/>
        <v/>
      </c>
      <c r="AA104" s="56" t="str">
        <f t="shared" si="31"/>
        <v/>
      </c>
      <c r="AB104" s="56" t="str">
        <f t="shared" si="32"/>
        <v/>
      </c>
      <c r="AC104" s="56" t="str">
        <f t="shared" si="33"/>
        <v/>
      </c>
      <c r="AD104" s="56" t="str">
        <f t="shared" si="34"/>
        <v/>
      </c>
      <c r="AE104" s="40"/>
      <c r="AF104" s="40"/>
      <c r="AG104" s="40"/>
      <c r="AH104" s="56" t="str">
        <f t="shared" si="18"/>
        <v/>
      </c>
      <c r="AI104" s="54"/>
      <c r="AJ104" s="54"/>
      <c r="AK104" s="54"/>
      <c r="AL104" s="54"/>
      <c r="AM104" s="54"/>
    </row>
    <row r="105" spans="1:39">
      <c r="A105" s="45" t="str" cm="1">
        <f t="array" ref="A105">IF(H105="PROJECT", CHAR(10) &amp; "- " &amp; _xlfn.TEXTJOIN(CHAR(10) &amp; "- ", TRUE, _xlfn._xlws.FILTER($I$9:$I$1000, ($B$9:$B$1000=B105) * ($H$9:$H$1000="Topic"))), "")</f>
        <v/>
      </c>
      <c r="B105" s="45">
        <f t="shared" si="19"/>
        <v>13</v>
      </c>
      <c r="C105" s="95">
        <v>15</v>
      </c>
      <c r="D105" s="46">
        <v>5</v>
      </c>
      <c r="E105" s="58" t="s">
        <v>779</v>
      </c>
      <c r="F105" s="67">
        <v>97</v>
      </c>
      <c r="G105" s="53" t="s">
        <v>159</v>
      </c>
      <c r="H105" s="53" t="s">
        <v>48</v>
      </c>
      <c r="I105" s="50" t="s">
        <v>971</v>
      </c>
      <c r="J105" s="51" t="s">
        <v>972</v>
      </c>
      <c r="K105" s="129" t="str">
        <f t="shared" si="20"/>
        <v xml:space="preserve">[ROLE] Friendly tutor specializing in Python | [TOPIC] Streamline data loading pipelines by defining custom Python dictionaries for the converters parameter during Pandas ingestion to immediately transform specific columns upon reading. | [LEVEL] Advanced | [COUNT] 5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#97 | Stage 1 📖 Practice | Python - Pandas | 📊 Level: Advanced | 🌐 Coding5s.com
**Concept:** Advanced I/O: Custom Parsers and Converters During Ingestion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5" s="103" t="str">
        <f t="shared" si="21"/>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Streamline data loading pipelines by defining custom Python dictionaries for the converters parameter during Pandas ingestion to immediately transform specific columns upon reading.. Topic details: Advanced I/O: Custom Parsers and Converters During Ingestion | [LIBRARY BEING LEARNED] Pandas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#97 | Practice | Python - Pandas | 📊 Level: Advanced
**Topic:** Streamline data loading pipelines by defining custom Python dictionaries for the converters parameter during Pandas ingestion to immediately transform specific columns upon reading.
---
 | [FOOTER RULE - STRICT] End your response with: '--- ⚡ *Coding5s Mentor System — Eliminating Epistemic Debt*' | </v>
      </c>
      <c r="M105" s="53">
        <v>0</v>
      </c>
      <c r="N105" s="102" t="str">
        <f t="shared" si="22"/>
        <v>[ROLE] Careless Python Developer | [TASK] Generate debugging challenges in Python | | [TOPIC] Streamline data loading pipelines by defining custom Python dictionaries for the converters parameter during Pandas ingestion to immediately transform specific columns upon reading. | | [LEVEL] Advanced |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#97 | Stage 2 🐛 Debug | Python - Pandas | 📊 Level: Advanced | 🌐 Coding5s.com
Concept: Advanced I/O: Custom Parsers and Converters During Ingestion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5"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Streamline data loading pipelines by defining custom Python dictionaries for the converters parameter during Pandas ingestion to immediately transform specific columns upon reading.. Topic details: Advanced I/O: Custom Parsers and Converters During Ingestion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#97 | Debug | Python - Pandas | 📊 Level: Advanced
**Topic:** Streamline data loading pipelines by defining custom Python dictionaries for the converters parameter during Pandas ingestion to immediately transform specific columns upon reading.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5" s="53">
        <v>0</v>
      </c>
      <c r="Q105" s="102" t="str">
        <f t="shared" si="24"/>
        <v>[ROLE] Tech Lead | [TASK] Assign incomplete Python script challenges | [TOPIC] Streamline data loading pipelines by defining custom Python dictionaries for the converters parameter during Pandas ingestion to immediately transform specific columns upon reading. | [LEVEL] Advanced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#97 | Stage 3 🧩 Complete | Python - Pandas | 📊 Level: Advanced | 🌐 Coding5s.com
**Concept:** Advanced I/O: Custom Parsers and Converters During Ingestion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Streamline data loading pipelines by defining custom Python dictionaries for the converters parameter during Pandas ingestion to immediately transform specific columns upon reading..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5"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Streamline data loading pipelines by defining custom Python dictionaries for the converters parameter during Pandas ingestion to immediately transform specific columns upon reading.. Topic details: Advanced I/O: Custom Parsers and Converters During Ingestion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#97 | Complete | Python - Pandas | 📊 Level: Advanced
**Topic:** Streamline data loading pipelines by defining custom Python dictionaries for the converters parameter during Pandas ingestion to immediately transform specific columns upon reading.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5" s="53">
        <v>0</v>
      </c>
      <c r="T105" s="102" t="str">
        <f t="shared" si="26"/>
        <v>[ROLE] Tech Lead | [TASK] Provide intentionally messy but functional code for learning debugging and improvement | [TOPIC] Streamline data loading pipelines by defining custom Python dictionaries for the converters parameter during Pandas ingestion to immediately transform specific columns upon reading. | [LEVEL] Advanced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#97 | Stage 4 🧹 Refactor | Python - Pandas | 📊 Level: Advanced | 🌐 Coding5s.com
**Concept:** Advanced I/O: Custom Parsers and Converters During Ingestion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5"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Streamline data loading pipelines by defining custom Python dictionaries for the converters parameter during Pandas ingestion to immediately transform specific columns upon reading.. Topic details: Advanced I/O: Custom Parsers and Converters During Ingestion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#97 | Refactor | Python - Pandas | 📊 Level: Advanced
**Topic:** Streamline data loading pipelines by defining custom Python dictionaries for the converters parameter during Pandas ingestion to immediately transform specific columns upon reading.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5" s="53">
        <v>0</v>
      </c>
      <c r="W105" s="87" t="str">
        <f t="shared" si="28"/>
        <v>[ROLE] Tech Product Manager assigning a Python Jira Ticket | [TASK] Provide a guided implementation exercise with full solution for learning purposes | [TOPIC] Streamline data loading pipelines by defining custom Python dictionaries for the converters parameter during Pandas ingestion to immediately transform specific columns upon reading.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#97 | Stage 5 | Python - Pandas | 📊 Level: Advanced | 🌐 Coding5s.com
**Concept:** Advanced I/O: Custom Parsers and Converters During Ingestion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5"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Streamline data loading pipelines by defining custom Python dictionaries for the converters parameter during Pandas ingestion to immediately transform specific columns upon reading.. Goal: Advanced I/O: Custom Parsers and Converters During Ingestion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#97 | Extend | Python - Pandas | 📊 Level: Advanced
**Topic:** Streamline data loading pipelines by defining custom Python dictionaries for the converters parameter during Pandas ingestion to immediately transform specific columns upon reading.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5" s="53">
        <v>0</v>
      </c>
      <c r="Z105" s="56" t="str">
        <f t="shared" si="30"/>
        <v/>
      </c>
      <c r="AA105" s="56" t="str">
        <f t="shared" si="31"/>
        <v/>
      </c>
      <c r="AB105" s="56" t="str">
        <f t="shared" si="32"/>
        <v/>
      </c>
      <c r="AC105" s="56" t="str">
        <f t="shared" si="33"/>
        <v/>
      </c>
      <c r="AD105" s="56" t="str">
        <f t="shared" si="34"/>
        <v/>
      </c>
      <c r="AE105" s="40"/>
      <c r="AF105" s="40"/>
      <c r="AG105" s="40"/>
      <c r="AH105" s="56" t="str">
        <f t="shared" ref="AH105:AH136" si="35">IF(AE105=$B$6,AG105,"")</f>
        <v/>
      </c>
      <c r="AI105" s="54"/>
      <c r="AJ105" s="54"/>
      <c r="AK105" s="54"/>
      <c r="AL105" s="54"/>
      <c r="AM105" s="54"/>
    </row>
    <row r="106" spans="1:39">
      <c r="A106" s="45" t="str" cm="1">
        <f t="array" ref="A106">IF(H106="PROJECT", CHAR(10) &amp; "- " &amp; _xlfn.TEXTJOIN(CHAR(10) &amp; "- ", TRUE, _xlfn._xlws.FILTER($I$9:$I$1000, ($B$9:$B$1000=B106) * ($H$9:$H$1000="Topic"))), "")</f>
        <v/>
      </c>
      <c r="B106" s="45">
        <f t="shared" si="19"/>
        <v>13</v>
      </c>
      <c r="C106" s="95">
        <v>12</v>
      </c>
      <c r="D106" s="57">
        <v>4</v>
      </c>
      <c r="E106" s="58" t="s">
        <v>46</v>
      </c>
      <c r="F106" s="54">
        <v>98</v>
      </c>
      <c r="G106" s="52" t="s">
        <v>159</v>
      </c>
      <c r="H106" s="52" t="s">
        <v>48</v>
      </c>
      <c r="I106" s="61" t="s">
        <v>973</v>
      </c>
      <c r="J106" s="62" t="s">
        <v>974</v>
      </c>
      <c r="K106" s="129" t="str">
        <f t="shared" si="20"/>
        <v xml:space="preserve">[ROLE] Friendly tutor specializing in Python | [TOPIC] Generate self-documenting summary tables using Pandas named aggregation within groupby operations to simultaneously compute specific metrics and assign customized output column names. | [LEVEL] Advanced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#98 | Stage 1 📖 Practice | Python - Pandas | 📊 Level: Advanced | 🌐 Coding5s.com
**Concept:** Advanced Aggregation: Named Aggregation in GroupBy Operations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6" s="103" t="str">
        <f t="shared" si="21"/>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Generate self-documenting summary tables using Pandas named aggregation within groupby operations to simultaneously compute specific metrics and assign customized output column names.. Topic details: Advanced Aggregation: Named Aggregation in GroupBy Operations | [LIBRARY BEING LEARNED] Pandas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#98 | Practice | Python - Pandas | 📊 Level: Advanced
**Topic:** Generate self-documenting summary tables using Pandas named aggregation within groupby operations to simultaneously compute specific metrics and assign customized output column names.
---
 | [FOOTER RULE - STRICT] End your response with: '--- ⚡ *Coding5s Mentor System — Eliminating Epistemic Debt*' | </v>
      </c>
      <c r="M106" s="52">
        <v>0</v>
      </c>
      <c r="N106" s="102" t="str">
        <f t="shared" si="22"/>
        <v>[ROLE] Careless Python Developer | [TASK] Generate debugging challenges in Python | | [TOPIC] Generate self-documenting summary tables using Pandas named aggregation within groupby operations to simultaneously compute specific metrics and assign customized output column names. | | [LEVEL] Advanced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#98 | Stage 2 🐛 Debug | Python - Pandas | 📊 Level: Advanced | 🌐 Coding5s.com
Concept: Advanced Aggregation: Named Aggregation in GroupBy Operations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6"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Generate self-documenting summary tables using Pandas named aggregation within groupby operations to simultaneously compute specific metrics and assign customized output column names.. Topic details: Advanced Aggregation: Named Aggregation in GroupBy Operations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#98 | Debug | Python - Pandas | 📊 Level: Advanced
**Topic:** Generate self-documenting summary tables using Pandas named aggregation within groupby operations to simultaneously compute specific metrics and assign customized output column names.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6" s="52">
        <v>0</v>
      </c>
      <c r="Q106" s="102" t="str">
        <f t="shared" si="24"/>
        <v>[ROLE] Tech Lead | [TASK] Assign incomplete Python script challenges | [TOPIC] Generate self-documenting summary tables using Pandas named aggregation within groupby operations to simultaneously compute specific metrics and assign customized output column names. | [LEVEL] Advanced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#98 | Stage 3 🧩 Complete | Python - Pandas | 📊 Level: Advanced | 🌐 Coding5s.com
**Concept:** Advanced Aggregation: Named Aggregation in GroupBy Operations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Generate self-documenting summary tables using Pandas named aggregation within groupby operations to simultaneously compute specific metrics and assign customized output column names..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6"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Generate self-documenting summary tables using Pandas named aggregation within groupby operations to simultaneously compute specific metrics and assign customized output column names.. Topic details: Advanced Aggregation: Named Aggregation in GroupBy Operations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#98 | Complete | Python - Pandas | 📊 Level: Advanced
**Topic:** Generate self-documenting summary tables using Pandas named aggregation within groupby operations to simultaneously compute specific metrics and assign customized output column names.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6" s="52">
        <v>0</v>
      </c>
      <c r="T106" s="102" t="str">
        <f t="shared" si="26"/>
        <v>[ROLE] Tech Lead | [TASK] Provide intentionally messy but functional code for learning debugging and improvement | [TOPIC] Generate self-documenting summary tables using Pandas named aggregation within groupby operations to simultaneously compute specific metrics and assign customized output column names. | [LEVEL] Advanced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#98 | Stage 4 🧹 Refactor | Python - Pandas | 📊 Level: Advanced | 🌐 Coding5s.com
**Concept:** Advanced Aggregation: Named Aggregation in GroupBy Operations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6"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Generate self-documenting summary tables using Pandas named aggregation within groupby operations to simultaneously compute specific metrics and assign customized output column names.. Topic details: Advanced Aggregation: Named Aggregation in GroupBy Operations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#98 | Refactor | Python - Pandas | 📊 Level: Advanced
**Topic:** Generate self-documenting summary tables using Pandas named aggregation within groupby operations to simultaneously compute specific metrics and assign customized output column names.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6" s="52">
        <v>0</v>
      </c>
      <c r="W106" s="87" t="str">
        <f t="shared" si="28"/>
        <v>[ROLE] Tech Product Manager assigning a Python Jira Ticket | [TASK] Provide a guided implementation exercise with full solution for learning purposes | [TOPIC] Generate self-documenting summary tables using Pandas named aggregation within groupby operations to simultaneously compute specific metrics and assign customized output column names.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#98 | Stage 5 | Python - Pandas | 📊 Level: Advanced | 🌐 Coding5s.com
**Concept:** Advanced Aggregation: Named Aggregation in GroupBy Operations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6"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Generate self-documenting summary tables using Pandas named aggregation within groupby operations to simultaneously compute specific metrics and assign customized output column names.. Goal: Advanced Aggregation: Named Aggregation in GroupBy Operations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#98 | Extend | Python - Pandas | 📊 Level: Advanced
**Topic:** Generate self-documenting summary tables using Pandas named aggregation within groupby operations to simultaneously compute specific metrics and assign customized output column names.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6" s="52">
        <v>0</v>
      </c>
      <c r="Z106" s="56" t="str">
        <f t="shared" si="30"/>
        <v/>
      </c>
      <c r="AA106" s="56" t="str">
        <f t="shared" si="31"/>
        <v/>
      </c>
      <c r="AB106" s="56" t="str">
        <f t="shared" si="32"/>
        <v/>
      </c>
      <c r="AC106" s="56" t="str">
        <f t="shared" si="33"/>
        <v/>
      </c>
      <c r="AD106" s="56" t="str">
        <f t="shared" si="34"/>
        <v/>
      </c>
      <c r="AE106" s="40"/>
      <c r="AF106" s="40"/>
      <c r="AG106" s="40"/>
      <c r="AH106" s="56" t="str">
        <f t="shared" si="35"/>
        <v/>
      </c>
      <c r="AI106" s="54"/>
      <c r="AJ106" s="54"/>
      <c r="AK106" s="54"/>
      <c r="AL106" s="54"/>
      <c r="AM106" s="54"/>
    </row>
    <row r="107" spans="1:39">
      <c r="A107" s="45" t="str" cm="1">
        <f t="array" ref="A107">IF(H107="PROJECT", CHAR(10) &amp; "- " &amp; _xlfn.TEXTJOIN(CHAR(10) &amp; "- ", TRUE, _xlfn._xlws.FILTER($I$9:$I$1000, ($B$9:$B$1000=B107) * ($H$9:$H$1000="Topic"))), "")</f>
        <v/>
      </c>
      <c r="B107" s="45">
        <f t="shared" si="19"/>
        <v>13</v>
      </c>
      <c r="C107" s="95">
        <v>18</v>
      </c>
      <c r="D107" s="46">
        <v>5</v>
      </c>
      <c r="E107" s="58" t="s">
        <v>46</v>
      </c>
      <c r="F107" s="67">
        <v>99</v>
      </c>
      <c r="G107" s="53" t="s">
        <v>159</v>
      </c>
      <c r="H107" s="53" t="s">
        <v>48</v>
      </c>
      <c r="I107" s="50" t="s">
        <v>975</v>
      </c>
      <c r="J107" s="51" t="s">
        <v>976</v>
      </c>
      <c r="K107" s="129" t="str">
        <f t="shared" si="20"/>
        <v xml:space="preserve">[ROLE] Friendly tutor specializing in Python | [TOPIC] Execute localized transformations by combining Pandas groupby operations with rolling or expanding window functions to calculate dynamic metrics isolated within specific categorical cohorts. | [LEVEL] Advanced | [COUNT] 5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#99 | Stage 1 📖 Practice | Python - Pandas | 📊 Level: Advanced | 🌐 Coding5s.com
**Concept:** Advanced Transformation: Window Functions Applied within Groups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7" s="103" t="str">
        <f t="shared" si="21"/>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localized transformations by combining Pandas groupby operations with rolling or expanding window functions to calculate dynamic metrics isolated within specific categorical cohorts.. Topic details: Advanced Transformation: Window Functions Applied within Groups | [LIBRARY BEING LEARNED] Pandas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#99 | Practice | Python - Pandas | 📊 Level: Advanced
**Topic:** Execute localized transformations by combining Pandas groupby operations with rolling or expanding window functions to calculate dynamic metrics isolated within specific categorical cohorts.
---
 | [FOOTER RULE - STRICT] End your response with: '--- ⚡ *Coding5s Mentor System — Eliminating Epistemic Debt*' | </v>
      </c>
      <c r="M107" s="53">
        <v>0</v>
      </c>
      <c r="N107" s="102" t="str">
        <f t="shared" si="22"/>
        <v>[ROLE] Careless Python Developer | [TASK] Generate debugging challenges in Python | | [TOPIC] Execute localized transformations by combining Pandas groupby operations with rolling or expanding window functions to calculate dynamic metrics isolated within specific categorical cohorts. | | [LEVEL] Advanced |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#99 | Stage 2 🐛 Debug | Python - Pandas | 📊 Level: Advanced | 🌐 Coding5s.com
Concept: Advanced Transformation: Window Functions Applied within Groups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7"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localized transformations by combining Pandas groupby operations with rolling or expanding window functions to calculate dynamic metrics isolated within specific categorical cohorts.. Topic details: Advanced Transformation: Window Functions Applied within Groups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#99 | Debug | Python - Pandas | 📊 Level: Advanced
**Topic:** Execute localized transformations by combining Pandas groupby operations with rolling or expanding window functions to calculate dynamic metrics isolated within specific categorical cohorts.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7" s="53">
        <v>0</v>
      </c>
      <c r="Q107" s="102" t="str">
        <f t="shared" si="24"/>
        <v>[ROLE] Tech Lead | [TASK] Assign incomplete Python script challenges | [TOPIC] Execute localized transformations by combining Pandas groupby operations with rolling or expanding window functions to calculate dynamic metrics isolated within specific categorical cohorts. | [LEVEL] Advanced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#99 | Stage 3 🧩 Complete | Python - Pandas | 📊 Level: Advanced | 🌐 Coding5s.com
**Concept:** Advanced Transformation: Window Functions Applied within Groups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localized transformations by combining Pandas groupby operations with rolling or expanding window functions to calculate dynamic metrics isolated within specific categorical cohorts..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7"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localized transformations by combining Pandas groupby operations with rolling or expanding window functions to calculate dynamic metrics isolated within specific categorical cohorts.. Topic details: Advanced Transformation: Window Functions Applied within Groups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#99 | Complete | Python - Pandas | 📊 Level: Advanced
**Topic:** Execute localized transformations by combining Pandas groupby operations with rolling or expanding window functions to calculate dynamic metrics isolated within specific categorical cohorts.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7" s="53">
        <v>0</v>
      </c>
      <c r="T107" s="102" t="str">
        <f t="shared" si="26"/>
        <v>[ROLE] Tech Lead | [TASK] Provide intentionally messy but functional code for learning debugging and improvement | [TOPIC] Execute localized transformations by combining Pandas groupby operations with rolling or expanding window functions to calculate dynamic metrics isolated within specific categorical cohorts. | [LEVEL] Advanced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#99 | Stage 4 🧹 Refactor | Python - Pandas | 📊 Level: Advanced | 🌐 Coding5s.com
**Concept:** Advanced Transformation: Window Functions Applied within Groups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7"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Execute localized transformations by combining Pandas groupby operations with rolling or expanding window functions to calculate dynamic metrics isolated within specific categorical cohorts.. Topic details: Advanced Transformation: Window Functions Applied within Groups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#99 | Refactor | Python - Pandas | 📊 Level: Advanced
**Topic:** Execute localized transformations by combining Pandas groupby operations with rolling or expanding window functions to calculate dynamic metrics isolated within specific categorical cohorts.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7" s="53">
        <v>0</v>
      </c>
      <c r="W107" s="87" t="str">
        <f t="shared" si="28"/>
        <v>[ROLE] Tech Product Manager assigning a Python Jira Ticket | [TASK] Provide a guided implementation exercise with full solution for learning purposes | [TOPIC] Execute localized transformations by combining Pandas groupby operations with rolling or expanding window functions to calculate dynamic metrics isolated within specific categorical cohorts.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#99 | Stage 5 | Python - Pandas | 📊 Level: Advanced | 🌐 Coding5s.com
**Concept:** Advanced Transformation: Window Functions Applied within Groups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7"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localized transformations by combining Pandas groupby operations with rolling or expanding window functions to calculate dynamic metrics isolated within specific categorical cohorts.. Goal: Advanced Transformation: Window Functions Applied within Groups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#99 | Extend | Python - Pandas | 📊 Level: Advanced
**Topic:** Execute localized transformations by combining Pandas groupby operations with rolling or expanding window functions to calculate dynamic metrics isolated within specific categorical cohorts.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7" s="53">
        <v>0</v>
      </c>
      <c r="Z107" s="56" t="str">
        <f t="shared" si="30"/>
        <v/>
      </c>
      <c r="AA107" s="56" t="str">
        <f t="shared" si="31"/>
        <v/>
      </c>
      <c r="AB107" s="56" t="str">
        <f t="shared" si="32"/>
        <v/>
      </c>
      <c r="AC107" s="56" t="str">
        <f t="shared" si="33"/>
        <v/>
      </c>
      <c r="AD107" s="56" t="str">
        <f t="shared" si="34"/>
        <v/>
      </c>
      <c r="AE107" s="40"/>
      <c r="AF107" s="40"/>
      <c r="AG107" s="40"/>
      <c r="AH107" s="56" t="str">
        <f t="shared" si="35"/>
        <v/>
      </c>
      <c r="AI107" s="54"/>
      <c r="AJ107" s="54"/>
      <c r="AK107" s="54"/>
      <c r="AL107" s="54"/>
      <c r="AM107" s="54"/>
    </row>
    <row r="108" spans="1:39">
      <c r="A108" s="45" t="str" cm="1">
        <f t="array" ref="A108">IF(H108="PROJECT", CHAR(10) &amp; "- " &amp; _xlfn.TEXTJOIN(CHAR(10) &amp; "- ", TRUE, _xlfn._xlws.FILTER($I$9:$I$1000, ($B$9:$B$1000=B108) * ($H$9:$H$1000="Topic"))), "")</f>
        <v/>
      </c>
      <c r="B108" s="45">
        <f t="shared" si="19"/>
        <v>13</v>
      </c>
      <c r="C108" s="95">
        <v>12</v>
      </c>
      <c r="D108" s="57">
        <v>4</v>
      </c>
      <c r="E108" s="58" t="s">
        <v>46</v>
      </c>
      <c r="F108" s="54">
        <v>100</v>
      </c>
      <c r="G108" s="52" t="s">
        <v>159</v>
      </c>
      <c r="H108" s="52" t="s">
        <v>48</v>
      </c>
      <c r="I108" s="61" t="s">
        <v>977</v>
      </c>
      <c r="J108" s="62" t="s">
        <v>978</v>
      </c>
      <c r="K108" s="129" t="str">
        <f t="shared" si="20"/>
        <v xml:space="preserve">[ROLE] Friendly tutor specializing in Python | [TOPIC] Deconstruct complex string columns directly into multiple independent Pandas DataFrame columns by utilizing vectorized str.split with the expand=True parameter. | [LEVEL] Advanced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#100 | Stage 1 📖 Practice | Python - Pandas | 📊 Level: Advanced | 🌐 Coding5s.com
**Concept:** Advanced String: Vectorized Splitting into Multiple Columns (str.split(expand=True))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8" s="103" t="str">
        <f t="shared" si="21"/>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Deconstruct complex string columns directly into multiple independent Pandas DataFrame columns by utilizing vectorized str.split with the expand=True parameter.. Topic details: Advanced String: Vectorized Splitting into Multiple Columns (str.split(expand=True)) | [LIBRARY BEING LEARNED] Pandas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#100 | Practice | Python - Pandas | 📊 Level: Advanced
**Topic:** Deconstruct complex string columns directly into multiple independent Pandas DataFrame columns by utilizing vectorized str.split with the expand=True parameter.
---
 | [FOOTER RULE - STRICT] End your response with: '--- ⚡ *Coding5s Mentor System — Eliminating Epistemic Debt*' | </v>
      </c>
      <c r="M108" s="52">
        <v>0</v>
      </c>
      <c r="N108" s="102" t="str">
        <f t="shared" si="22"/>
        <v>[ROLE] Careless Python Developer | [TASK] Generate debugging challenges in Python | | [TOPIC] Deconstruct complex string columns directly into multiple independent Pandas DataFrame columns by utilizing vectorized str.split with the expand=True parameter. | | [LEVEL] Advanced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#100 | Stage 2 🐛 Debug | Python - Pandas | 📊 Level: Advanced | 🌐 Coding5s.com
Concept: Advanced String: Vectorized Splitting into Multiple Columns (str.split(expand=True))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8"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Deconstruct complex string columns directly into multiple independent Pandas DataFrame columns by utilizing vectorized str.split with the expand=True parameter.. Topic details: Advanced String: Vectorized Splitting into Multiple Columns (str.split(expand=True))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#100 | Debug | Python - Pandas | 📊 Level: Advanced
**Topic:** Deconstruct complex string columns directly into multiple independent Pandas DataFrame columns by utilizing vectorized str.split with the expand=True parameter.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8" s="52">
        <v>0</v>
      </c>
      <c r="Q108" s="102" t="str">
        <f t="shared" si="24"/>
        <v>[ROLE] Tech Lead | [TASK] Assign incomplete Python script challenges | [TOPIC] Deconstruct complex string columns directly into multiple independent Pandas DataFrame columns by utilizing vectorized str.split with the expand=True parameter. | [LEVEL] Advanced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#100 | Stage 3 🧩 Complete | Python - Pandas | 📊 Level: Advanced | 🌐 Coding5s.com
**Concept:** Advanced String: Vectorized Splitting into Multiple Columns (str.split(expand=True))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Deconstruct complex string columns directly into multiple independent Pandas DataFrame columns by utilizing vectorized str.split with the expand=True parameter..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8"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Deconstruct complex string columns directly into multiple independent Pandas DataFrame columns by utilizing vectorized str.split with the expand=True parameter.. Topic details: Advanced String: Vectorized Splitting into Multiple Columns (str.split(expand=True))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#100 | Complete | Python - Pandas | 📊 Level: Advanced
**Topic:** Deconstruct complex string columns directly into multiple independent Pandas DataFrame columns by utilizing vectorized str.split with the expand=True parameter.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8" s="52">
        <v>0</v>
      </c>
      <c r="T108" s="102" t="str">
        <f t="shared" si="26"/>
        <v>[ROLE] Tech Lead | [TASK] Provide intentionally messy but functional code for learning debugging and improvement | [TOPIC] Deconstruct complex string columns directly into multiple independent Pandas DataFrame columns by utilizing vectorized str.split with the expand=True parameter. | [LEVEL] Advanced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#100 | Stage 4 🧹 Refactor | Python - Pandas | 📊 Level: Advanced | 🌐 Coding5s.com
**Concept:** Advanced String: Vectorized Splitting into Multiple Columns (str.split(expand=True))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8"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Deconstruct complex string columns directly into multiple independent Pandas DataFrame columns by utilizing vectorized str.split with the expand=True parameter.. Topic details: Advanced String: Vectorized Splitting into Multiple Columns (str.split(expand=True))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#100 | Refactor | Python - Pandas | 📊 Level: Advanced
**Topic:** Deconstruct complex string columns directly into multiple independent Pandas DataFrame columns by utilizing vectorized str.split with the expand=True parameter.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8" s="52">
        <v>0</v>
      </c>
      <c r="W108" s="87" t="str">
        <f t="shared" si="28"/>
        <v>[ROLE] Tech Product Manager assigning a Python Jira Ticket | [TASK] Provide a guided implementation exercise with full solution for learning purposes | [TOPIC] Deconstruct complex string columns directly into multiple independent Pandas DataFrame columns by utilizing vectorized str.split with the expand=True parameter.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#100 | Stage 5 | Python - Pandas | 📊 Level: Advanced | 🌐 Coding5s.com
**Concept:** Advanced String: Vectorized Splitting into Multiple Columns (str.split(expand=True))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8"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Deconstruct complex string columns directly into multiple independent Pandas DataFrame columns by utilizing vectorized str.split with the expand=True parameter.. Goal: Advanced String: Vectorized Splitting into Multiple Columns (str.split(expand=True))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#100 | Extend | Python - Pandas | 📊 Level: Advanced
**Topic:** Deconstruct complex string columns directly into multiple independent Pandas DataFrame columns by utilizing vectorized str.split with the expand=True parameter.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8" s="52">
        <v>0</v>
      </c>
      <c r="Z108" s="56" t="str">
        <f t="shared" si="30"/>
        <v/>
      </c>
      <c r="AA108" s="56" t="str">
        <f t="shared" si="31"/>
        <v/>
      </c>
      <c r="AB108" s="56" t="str">
        <f t="shared" si="32"/>
        <v/>
      </c>
      <c r="AC108" s="56" t="str">
        <f t="shared" si="33"/>
        <v/>
      </c>
      <c r="AD108" s="56" t="str">
        <f t="shared" si="34"/>
        <v/>
      </c>
      <c r="AE108" s="40"/>
      <c r="AF108" s="40"/>
      <c r="AG108" s="40"/>
      <c r="AH108" s="56" t="str">
        <f t="shared" si="35"/>
        <v/>
      </c>
      <c r="AI108" s="54"/>
      <c r="AJ108" s="54"/>
      <c r="AK108" s="54"/>
      <c r="AL108" s="54"/>
      <c r="AM108" s="54"/>
    </row>
    <row r="109" spans="1:39">
      <c r="A109" s="45" t="str" cm="1">
        <f t="array" ref="A109">IF(H109="PROJECT", CHAR(10) &amp; "- " &amp; _xlfn.TEXTJOIN(CHAR(10) &amp; "- ", TRUE, _xlfn._xlws.FILTER($I$9:$I$1000, ($B$9:$B$1000=B109) * ($H$9:$H$1000="Topic"))), "")</f>
        <v/>
      </c>
      <c r="B109" s="45">
        <f t="shared" si="19"/>
        <v>13</v>
      </c>
      <c r="C109" s="95">
        <v>18</v>
      </c>
      <c r="D109" s="46">
        <v>4</v>
      </c>
      <c r="E109" s="58" t="s">
        <v>46</v>
      </c>
      <c r="F109" s="67">
        <v>101</v>
      </c>
      <c r="G109" s="53" t="s">
        <v>159</v>
      </c>
      <c r="H109" s="53" t="s">
        <v>48</v>
      </c>
      <c r="I109" s="50" t="s">
        <v>979</v>
      </c>
      <c r="J109" s="51" t="s">
        <v>980</v>
      </c>
      <c r="K109" s="129" t="str">
        <f t="shared" si="20"/>
        <v xml:space="preserve">[ROLE] Friendly tutor specializing in Python | [TOPIC] Estimate and impute missing numerical values within a Pandas DataFrame by executing the interpolate method to apply advanced mathematical techniques like linear, polynomial, or time-based interpolation. | [LEVEL] Advanced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#101 | Stage 1 📖 Practice | Python - Pandas | 📊 Level: Advanced | 🌐 Coding5s.com
**Concept:** Missing Data Handling: Advanced Mathematical Interpolation (interpolate)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9" s="103" t="str">
        <f t="shared" si="21"/>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Estimate and impute missing numerical values within a Pandas DataFrame by executing the interpolate method to apply advanced mathematical techniques like linear, polynomial, or time-based interpolation.. Topic details: Missing Data Handling: Advanced Mathematical Interpolation (interpolate) | [LIBRARY BEING LEARNED] Pandas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#101 | Practice | Python - Pandas | 📊 Level: Advanced
**Topic:** Estimate and impute missing numerical values within a Pandas DataFrame by executing the interpolate method to apply advanced mathematical techniques like linear, polynomial, or time-based interpolation.
---
 | [FOOTER RULE - STRICT] End your response with: '--- ⚡ *Coding5s Mentor System — Eliminating Epistemic Debt*' | </v>
      </c>
      <c r="M109" s="53">
        <v>0</v>
      </c>
      <c r="N109" s="102" t="str">
        <f t="shared" si="22"/>
        <v>[ROLE] Careless Python Developer | [TASK] Generate debugging challenges in Python | | [TOPIC] Estimate and impute missing numerical values within a Pandas DataFrame by executing the interpolate method to apply advanced mathematical techniques like linear, polynomial, or time-based interpolation. | | [LEVEL] Advanced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#101 | Stage 2 🐛 Debug | Python - Pandas | 📊 Level: Advanced | 🌐 Coding5s.com
Concept: Missing Data Handling: Advanced Mathematical Interpolation (interpolate)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9"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Estimate and impute missing numerical values within a Pandas DataFrame by executing the interpolate method to apply advanced mathematical techniques like linear, polynomial, or time-based interpolation.. Topic details: Missing Data Handling: Advanced Mathematical Interpolation (interpolate)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#101 | Debug | Python - Pandas | 📊 Level: Advanced
**Topic:** Estimate and impute missing numerical values within a Pandas DataFrame by executing the interpolate method to apply advanced mathematical techniques like linear, polynomial, or time-based interpolation.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9" s="53">
        <v>0</v>
      </c>
      <c r="Q109" s="102" t="str">
        <f t="shared" si="24"/>
        <v>[ROLE] Tech Lead | [TASK] Assign incomplete Python script challenges | [TOPIC] Estimate and impute missing numerical values within a Pandas DataFrame by executing the interpolate method to apply advanced mathematical techniques like linear, polynomial, or time-based interpolation. | [LEVEL] Advanced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#101 | Stage 3 🧩 Complete | Python - Pandas | 📊 Level: Advanced | 🌐 Coding5s.com
**Concept:** Missing Data Handling: Advanced Mathematical Interpolation (interpolate)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Estimate and impute missing numerical values within a Pandas DataFrame by executing the interpolate method to apply advanced mathematical techniques like linear, polynomial, or time-based interpolation..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9"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Estimate and impute missing numerical values within a Pandas DataFrame by executing the interpolate method to apply advanced mathematical techniques like linear, polynomial, or time-based interpolation.. Topic details: Missing Data Handling: Advanced Mathematical Interpolation (interpolate)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#101 | Complete | Python - Pandas | 📊 Level: Advanced
**Topic:** Estimate and impute missing numerical values within a Pandas DataFrame by executing the interpolate method to apply advanced mathematical techniques like linear, polynomial, or time-based interpolation.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9" s="53">
        <v>0</v>
      </c>
      <c r="T109" s="102" t="str">
        <f t="shared" si="26"/>
        <v>[ROLE] Tech Lead | [TASK] Provide intentionally messy but functional code for learning debugging and improvement | [TOPIC] Estimate and impute missing numerical values within a Pandas DataFrame by executing the interpolate method to apply advanced mathematical techniques like linear, polynomial, or time-based interpolation. | [LEVEL] Advanced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#101 | Stage 4 🧹 Refactor | Python - Pandas | 📊 Level: Advanced | 🌐 Coding5s.com
**Concept:** Missing Data Handling: Advanced Mathematical Interpolation (interpolate)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9"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Estimate and impute missing numerical values within a Pandas DataFrame by executing the interpolate method to apply advanced mathematical techniques like linear, polynomial, or time-based interpolation.. Topic details: Missing Data Handling: Advanced Mathematical Interpolation (interpolate)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#101 | Refactor | Python - Pandas | 📊 Level: Advanced
**Topic:** Estimate and impute missing numerical values within a Pandas DataFrame by executing the interpolate method to apply advanced mathematical techniques like linear, polynomial, or time-based interpolation.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9" s="53">
        <v>0</v>
      </c>
      <c r="W109" s="87" t="str">
        <f t="shared" si="28"/>
        <v>[ROLE] Tech Product Manager assigning a Python Jira Ticket | [TASK] Provide a guided implementation exercise with full solution for learning purposes | [TOPIC] Estimate and impute missing numerical values within a Pandas DataFrame by executing the interpolate method to apply advanced mathematical techniques like linear, polynomial, or time-based interpolation.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#101 | Stage 5 | Python - Pandas | 📊 Level: Advanced | 🌐 Coding5s.com
**Concept:** Missing Data Handling: Advanced Mathematical Interpolation (interpolate)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9"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Estimate and impute missing numerical values within a Pandas DataFrame by executing the interpolate method to apply advanced mathematical techniques like linear, polynomial, or time-based interpolation.. Goal: Missing Data Handling: Advanced Mathematical Interpolation (interpolate)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#101 | Extend | Python - Pandas | 📊 Level: Advanced
**Topic:** Estimate and impute missing numerical values within a Pandas DataFrame by executing the interpolate method to apply advanced mathematical techniques like linear, polynomial, or time-based interpolation.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9" s="53">
        <v>0</v>
      </c>
      <c r="Z109" s="56" t="str">
        <f t="shared" si="30"/>
        <v/>
      </c>
      <c r="AA109" s="56" t="str">
        <f t="shared" si="31"/>
        <v/>
      </c>
      <c r="AB109" s="56" t="str">
        <f t="shared" si="32"/>
        <v/>
      </c>
      <c r="AC109" s="56" t="str">
        <f t="shared" si="33"/>
        <v/>
      </c>
      <c r="AD109" s="56" t="str">
        <f t="shared" si="34"/>
        <v/>
      </c>
      <c r="AE109" s="40"/>
      <c r="AF109" s="40"/>
      <c r="AG109" s="40"/>
      <c r="AH109" s="56" t="str">
        <f t="shared" si="35"/>
        <v/>
      </c>
      <c r="AI109" s="54"/>
      <c r="AJ109" s="54"/>
      <c r="AK109" s="54"/>
      <c r="AL109" s="54"/>
      <c r="AM109" s="54"/>
    </row>
    <row r="110" spans="1:39">
      <c r="A110" s="45" t="str" cm="1">
        <f t="array" ref="A110">IF(H110="PROJECT", CHAR(10) &amp; "- " &amp; _xlfn.TEXTJOIN(CHAR(10) &amp; "- ", TRUE, _xlfn._xlws.FILTER($I$9:$I$1000, ($B$9:$B$1000=B110) * ($H$9:$H$1000="Topic"))), "")</f>
        <v/>
      </c>
      <c r="B110" s="45">
        <f t="shared" si="19"/>
        <v>13</v>
      </c>
      <c r="C110" s="95">
        <v>12</v>
      </c>
      <c r="D110" s="57">
        <v>4</v>
      </c>
      <c r="E110" s="58" t="s">
        <v>46</v>
      </c>
      <c r="F110" s="54">
        <v>102</v>
      </c>
      <c r="G110" s="52" t="s">
        <v>159</v>
      </c>
      <c r="H110" s="52" t="s">
        <v>48</v>
      </c>
      <c r="I110" s="61" t="s">
        <v>981</v>
      </c>
      <c r="J110" s="62" t="s">
        <v>982</v>
      </c>
      <c r="K110" s="129" t="str">
        <f t="shared" si="20"/>
        <v xml:space="preserve">[ROLE] Friendly tutor specializing in Python | [TOPIC] Accelerate complex mathematical and boolean operations on large datasets by utilizing the Pandas eval function to parse and execute optimized string-based expressions using the underlying NumExpr engine. | [LEVEL] Advanced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#102 | Stage 1 📖 Practice | Python - Pandas | 📊 Level: Advanced | 🌐 Coding5s.com
**Concept:** Performance Evaluation: Using eval for Fast DataFrame Operations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0" s="103" t="str">
        <f t="shared" si="21"/>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Accelerate complex mathematical and boolean operations on large datasets by utilizing the Pandas eval function to parse and execute optimized string-based expressions using the underlying NumExpr engine.. Topic details: Performance Evaluation: Using eval for Fast DataFrame Operations | [LIBRARY BEING LEARNED] Pandas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#102 | Practice | Python - Pandas | 📊 Level: Advanced
**Topic:** Accelerate complex mathematical and boolean operations on large datasets by utilizing the Pandas eval function to parse and execute optimized string-based expressions using the underlying NumExpr engine.
---
 | [FOOTER RULE - STRICT] End your response with: '--- ⚡ *Coding5s Mentor System — Eliminating Epistemic Debt*' | </v>
      </c>
      <c r="M110" s="52">
        <v>0</v>
      </c>
      <c r="N110" s="102" t="str">
        <f t="shared" si="22"/>
        <v>[ROLE] Careless Python Developer | [TASK] Generate debugging challenges in Python | | [TOPIC] Accelerate complex mathematical and boolean operations on large datasets by utilizing the Pandas eval function to parse and execute optimized string-based expressions using the underlying NumExpr engine. | | [LEVEL] Advanced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#102 | Stage 2 🐛 Debug | Python - Pandas | 📊 Level: Advanced | 🌐 Coding5s.com
Concept: Performance Evaluation: Using eval for Fast DataFrame Operations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0"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Accelerate complex mathematical and boolean operations on large datasets by utilizing the Pandas eval function to parse and execute optimized string-based expressions using the underlying NumExpr engine.. Topic details: Performance Evaluation: Using eval for Fast DataFrame Operations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#102 | Debug | Python - Pandas | 📊 Level: Advanced
**Topic:** Accelerate complex mathematical and boolean operations on large datasets by utilizing the Pandas eval function to parse and execute optimized string-based expressions using the underlying NumExpr engine.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0" s="52">
        <v>0</v>
      </c>
      <c r="Q110" s="102" t="str">
        <f t="shared" si="24"/>
        <v>[ROLE] Tech Lead | [TASK] Assign incomplete Python script challenges | [TOPIC] Accelerate complex mathematical and boolean operations on large datasets by utilizing the Pandas eval function to parse and execute optimized string-based expressions using the underlying NumExpr engine. | [LEVEL] Advanced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#102 | Stage 3 🧩 Complete | Python - Pandas | 📊 Level: Advanced | 🌐 Coding5s.com
**Concept:** Performance Evaluation: Using eval for Fast DataFrame Operations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Accelerate complex mathematical and boolean operations on large datasets by utilizing the Pandas eval function to parse and execute optimized string-based expressions using the underlying NumExpr engine..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0"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Accelerate complex mathematical and boolean operations on large datasets by utilizing the Pandas eval function to parse and execute optimized string-based expressions using the underlying NumExpr engine.. Topic details: Performance Evaluation: Using eval for Fast DataFrame Operations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#102 | Complete | Python - Pandas | 📊 Level: Advanced
**Topic:** Accelerate complex mathematical and boolean operations on large datasets by utilizing the Pandas eval function to parse and execute optimized string-based expressions using the underlying NumExpr engine.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0" s="52">
        <v>0</v>
      </c>
      <c r="T110" s="102" t="str">
        <f t="shared" si="26"/>
        <v>[ROLE] Tech Lead | [TASK] Provide intentionally messy but functional code for learning debugging and improvement | [TOPIC] Accelerate complex mathematical and boolean operations on large datasets by utilizing the Pandas eval function to parse and execute optimized string-based expressions using the underlying NumExpr engine. | [LEVEL] Advanced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#102 | Stage 4 🧹 Refactor | Python - Pandas | 📊 Level: Advanced | 🌐 Coding5s.com
**Concept:** Performance Evaluation: Using eval for Fast DataFrame Operations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0"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Accelerate complex mathematical and boolean operations on large datasets by utilizing the Pandas eval function to parse and execute optimized string-based expressions using the underlying NumExpr engine.. Topic details: Performance Evaluation: Using eval for Fast DataFrame Operations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#102 | Refactor | Python - Pandas | 📊 Level: Advanced
**Topic:** Accelerate complex mathematical and boolean operations on large datasets by utilizing the Pandas eval function to parse and execute optimized string-based expressions using the underlying NumExpr engine.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0" s="52">
        <v>0</v>
      </c>
      <c r="W110" s="87" t="str">
        <f t="shared" si="28"/>
        <v>[ROLE] Tech Product Manager assigning a Python Jira Ticket | [TASK] Provide a guided implementation exercise with full solution for learning purposes | [TOPIC] Accelerate complex mathematical and boolean operations on large datasets by utilizing the Pandas eval function to parse and execute optimized string-based expressions using the underlying NumExpr engine.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#102 | Stage 5 | Python - Pandas | 📊 Level: Advanced | 🌐 Coding5s.com
**Concept:** Performance Evaluation: Using eval for Fast DataFrame Operations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0"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Accelerate complex mathematical and boolean operations on large datasets by utilizing the Pandas eval function to parse and execute optimized string-based expressions using the underlying NumExpr engine.. Goal: Performance Evaluation: Using eval for Fast DataFrame Operations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#102 | Extend | Python - Pandas | 📊 Level: Advanced
**Topic:** Accelerate complex mathematical and boolean operations on large datasets by utilizing the Pandas eval function to parse and execute optimized string-based expressions using the underlying NumExpr engine.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0" s="52">
        <v>0</v>
      </c>
      <c r="Z110" s="56" t="str">
        <f t="shared" si="30"/>
        <v/>
      </c>
      <c r="AA110" s="56" t="str">
        <f t="shared" si="31"/>
        <v/>
      </c>
      <c r="AB110" s="56" t="str">
        <f t="shared" si="32"/>
        <v/>
      </c>
      <c r="AC110" s="56" t="str">
        <f t="shared" si="33"/>
        <v/>
      </c>
      <c r="AD110" s="56" t="str">
        <f t="shared" si="34"/>
        <v/>
      </c>
      <c r="AE110" s="40"/>
      <c r="AF110" s="40"/>
      <c r="AG110" s="40"/>
      <c r="AH110" s="56" t="str">
        <f t="shared" si="35"/>
        <v/>
      </c>
      <c r="AI110" s="54"/>
      <c r="AJ110" s="54"/>
      <c r="AK110" s="54"/>
      <c r="AL110" s="54"/>
      <c r="AM110" s="54"/>
    </row>
    <row r="111" spans="1:39">
      <c r="A111" s="45" t="str" cm="1">
        <f t="array" ref="A111">IF(H111="PROJECT", CHAR(10) &amp; "- " &amp; _xlfn.TEXTJOIN(CHAR(10) &amp; "- ", TRUE, _xlfn._xlws.FILTER($I$9:$I$1000, ($B$9:$B$1000=B111) * ($H$9:$H$1000="Topic"))), "")</f>
        <v/>
      </c>
      <c r="B111" s="45">
        <f t="shared" si="19"/>
        <v>13</v>
      </c>
      <c r="C111" s="95">
        <v>15</v>
      </c>
      <c r="D111" s="46">
        <v>4</v>
      </c>
      <c r="E111" s="58" t="s">
        <v>46</v>
      </c>
      <c r="F111" s="67">
        <v>103</v>
      </c>
      <c r="G111" s="53" t="s">
        <v>159</v>
      </c>
      <c r="H111" s="53" t="s">
        <v>48</v>
      </c>
      <c r="I111" s="50" t="s">
        <v>983</v>
      </c>
      <c r="J111" s="51" t="s">
        <v>984</v>
      </c>
      <c r="K111" s="129" t="str">
        <f t="shared" si="20"/>
        <v xml:space="preserve">[ROLE] Friendly tutor specializing in Python | [TOPIC] Filter complex Pandas DataFrames dynamically by combining the query method with the @ symbol to inject local Python variables seamlessly into string-based conditional expressions. | [LEVEL] Advanced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#103 | Stage 1 📖 Practice | Python - Pandas | 📊 Level: Advanced | 🌐 Coding5s.com
**Concept:** Performance Querying: Using query with Local Variables (@var)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1" s="103" t="str">
        <f t="shared" si="21"/>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Filter complex Pandas DataFrames dynamically by combining the query method with the @ symbol to inject local Python variables seamlessly into string-based conditional expressions.. Topic details: Performance Querying: Using query with Local Variables (@var) | [LIBRARY BEING LEARNED] Pandas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#103 | Practice | Python - Pandas | 📊 Level: Advanced
**Topic:** Filter complex Pandas DataFrames dynamically by combining the query method with the @ symbol to inject local Python variables seamlessly into string-based conditional expressions.
---
 | [FOOTER RULE - STRICT] End your response with: '--- ⚡ *Coding5s Mentor System — Eliminating Epistemic Debt*' | </v>
      </c>
      <c r="M111" s="53">
        <v>0</v>
      </c>
      <c r="N111" s="102" t="str">
        <f t="shared" si="22"/>
        <v>[ROLE] Careless Python Developer | [TASK] Generate debugging challenges in Python | | [TOPIC] Filter complex Pandas DataFrames dynamically by combining the query method with the @ symbol to inject local Python variables seamlessly into string-based conditional expressions. | | [LEVEL] Advanced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#103 | Stage 2 🐛 Debug | Python - Pandas | 📊 Level: Advanced | 🌐 Coding5s.com
Concept: Performance Querying: Using query with Local Variables (@var)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1"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Filter complex Pandas DataFrames dynamically by combining the query method with the @ symbol to inject local Python variables seamlessly into string-based conditional expressions.. Topic details: Performance Querying: Using query with Local Variables (@var)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#103 | Debug | Python - Pandas | 📊 Level: Advanced
**Topic:** Filter complex Pandas DataFrames dynamically by combining the query method with the @ symbol to inject local Python variables seamlessly into string-based conditional expressions.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1" s="53">
        <v>0</v>
      </c>
      <c r="Q111" s="102" t="str">
        <f t="shared" si="24"/>
        <v>[ROLE] Tech Lead | [TASK] Assign incomplete Python script challenges | [TOPIC] Filter complex Pandas DataFrames dynamically by combining the query method with the @ symbol to inject local Python variables seamlessly into string-based conditional expressions. | [LEVEL] Advanced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#103 | Stage 3 🧩 Complete | Python - Pandas | 📊 Level: Advanced | 🌐 Coding5s.com
**Concept:** Performance Querying: Using query with Local Variables (@var)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Filter complex Pandas DataFrames dynamically by combining the query method with the @ symbol to inject local Python variables seamlessly into string-based conditional expressions..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1"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Filter complex Pandas DataFrames dynamically by combining the query method with the @ symbol to inject local Python variables seamlessly into string-based conditional expressions.. Topic details: Performance Querying: Using query with Local Variables (@var)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#103 | Complete | Python - Pandas | 📊 Level: Advanced
**Topic:** Filter complex Pandas DataFrames dynamically by combining the query method with the @ symbol to inject local Python variables seamlessly into string-based conditional expressions.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1" s="53">
        <v>0</v>
      </c>
      <c r="T111" s="102" t="str">
        <f t="shared" si="26"/>
        <v>[ROLE] Tech Lead | [TASK] Provide intentionally messy but functional code for learning debugging and improvement | [TOPIC] Filter complex Pandas DataFrames dynamically by combining the query method with the @ symbol to inject local Python variables seamlessly into string-based conditional expressions. | [LEVEL] Advanced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#103 | Stage 4 🧹 Refactor | Python - Pandas | 📊 Level: Advanced | 🌐 Coding5s.com
**Concept:** Performance Querying: Using query with Local Variables (@var)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1"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Filter complex Pandas DataFrames dynamically by combining the query method with the @ symbol to inject local Python variables seamlessly into string-based conditional expressions.. Topic details: Performance Querying: Using query with Local Variables (@var)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#103 | Refactor | Python - Pandas | 📊 Level: Advanced
**Topic:** Filter complex Pandas DataFrames dynamically by combining the query method with the @ symbol to inject local Python variables seamlessly into string-based conditional expressions.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1" s="53">
        <v>0</v>
      </c>
      <c r="W111" s="87" t="str">
        <f t="shared" si="28"/>
        <v>[ROLE] Tech Product Manager assigning a Python Jira Ticket | [TASK] Provide a guided implementation exercise with full solution for learning purposes | [TOPIC] Filter complex Pandas DataFrames dynamically by combining the query method with the @ symbol to inject local Python variables seamlessly into string-based conditional expressions.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#103 | Stage 5 | Python - Pandas | 📊 Level: Advanced | 🌐 Coding5s.com
**Concept:** Performance Querying: Using query with Local Variables (@var)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1"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Filter complex Pandas DataFrames dynamically by combining the query method with the @ symbol to inject local Python variables seamlessly into string-based conditional expressions.. Goal: Performance Querying: Using query with Local Variables (@var)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#103 | Extend | Python - Pandas | 📊 Level: Advanced
**Topic:** Filter complex Pandas DataFrames dynamically by combining the query method with the @ symbol to inject local Python variables seamlessly into string-based conditional expressions.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1" s="53">
        <v>0</v>
      </c>
      <c r="Z111" s="56" t="str">
        <f t="shared" si="30"/>
        <v/>
      </c>
      <c r="AA111" s="56" t="str">
        <f t="shared" si="31"/>
        <v/>
      </c>
      <c r="AB111" s="56" t="str">
        <f t="shared" si="32"/>
        <v/>
      </c>
      <c r="AC111" s="56" t="str">
        <f t="shared" si="33"/>
        <v/>
      </c>
      <c r="AD111" s="56" t="str">
        <f t="shared" si="34"/>
        <v/>
      </c>
      <c r="AE111" s="40"/>
      <c r="AF111" s="40"/>
      <c r="AG111" s="40"/>
      <c r="AH111" s="56" t="str">
        <f t="shared" si="35"/>
        <v/>
      </c>
      <c r="AI111" s="54"/>
      <c r="AJ111" s="54"/>
      <c r="AK111" s="54"/>
      <c r="AL111" s="54"/>
      <c r="AM111" s="54"/>
    </row>
    <row r="112" spans="1:39">
      <c r="A112" s="45" t="str" cm="1">
        <f t="array" ref="A112">IF(H112="PROJECT", CHAR(10) &amp; "- " &amp; _xlfn.TEXTJOIN(CHAR(10) &amp; "- ", TRUE, _xlfn._xlws.FILTER($I$9:$I$1000, ($B$9:$B$1000=B112) * ($H$9:$H$1000="Topic"))), "")</f>
        <v/>
      </c>
      <c r="B112" s="45">
        <f t="shared" si="19"/>
        <v>13</v>
      </c>
      <c r="C112" s="95">
        <v>15</v>
      </c>
      <c r="D112" s="57">
        <v>4</v>
      </c>
      <c r="E112" s="58" t="s">
        <v>46</v>
      </c>
      <c r="F112" s="54">
        <v>104</v>
      </c>
      <c r="G112" s="52" t="s">
        <v>159</v>
      </c>
      <c r="H112" s="52" t="s">
        <v>48</v>
      </c>
      <c r="I112" s="61" t="s">
        <v>985</v>
      </c>
      <c r="J112" s="62" t="s">
        <v>986</v>
      </c>
      <c r="K112" s="129" t="str">
        <f t="shared" si="20"/>
        <v xml:space="preserve">[ROLE] Friendly tutor specializing in Python | [TOPIC] Architect robust, highly readable Pandas data processing pipelines by implementing advanced method chaining techniques and strategically using the pipe method to integrate mid-chain debugging operations. | [LEVEL] Advanced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#104 | Stage 1 📖 Practice | Python - Pandas | 📊 Level: Advanced | 🌐 Coding5s.com
**Concept:** Method Chaining Philosophy: Readable Pipelines and Debugging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2" s="103" t="str">
        <f t="shared" si="21"/>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Architect robust, highly readable Pandas data processing pipelines by implementing advanced method chaining techniques and strategically using the pipe method to integrate mid-chain debugging operations.. Topic details: Method Chaining Philosophy: Readable Pipelines and Debugging | [LIBRARY BEING LEARNED] Pandas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#104 | Practice | Python - Pandas | 📊 Level: Advanced
**Topic:** Architect robust, highly readable Pandas data processing pipelines by implementing advanced method chaining techniques and strategically using the pipe method to integrate mid-chain debugging operations.
---
 | [FOOTER RULE - STRICT] End your response with: '--- ⚡ *Coding5s Mentor System — Eliminating Epistemic Debt*' | </v>
      </c>
      <c r="M112" s="52">
        <v>0</v>
      </c>
      <c r="N112" s="102" t="str">
        <f t="shared" si="22"/>
        <v>[ROLE] Careless Python Developer | [TASK] Generate debugging challenges in Python | | [TOPIC] Architect robust, highly readable Pandas data processing pipelines by implementing advanced method chaining techniques and strategically using the pipe method to integrate mid-chain debugging operations. | | [LEVEL] Advanced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#104 | Stage 2 🐛 Debug | Python - Pandas | 📊 Level: Advanced | 🌐 Coding5s.com
Concept: Method Chaining Philosophy: Readable Pipelines and Debugging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2"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Architect robust, highly readable Pandas data processing pipelines by implementing advanced method chaining techniques and strategically using the pipe method to integrate mid-chain debugging operations.. Topic details: Method Chaining Philosophy: Readable Pipelines and Debugging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#104 | Debug | Python - Pandas | 📊 Level: Advanced
**Topic:** Architect robust, highly readable Pandas data processing pipelines by implementing advanced method chaining techniques and strategically using the pipe method to integrate mid-chain debugging operations.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2" s="52">
        <v>0</v>
      </c>
      <c r="Q112" s="102" t="str">
        <f t="shared" si="24"/>
        <v>[ROLE] Tech Lead | [TASK] Assign incomplete Python script challenges | [TOPIC] Architect robust, highly readable Pandas data processing pipelines by implementing advanced method chaining techniques and strategically using the pipe method to integrate mid-chain debugging operations. | [LEVEL] Advanced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#104 | Stage 3 🧩 Complete | Python - Pandas | 📊 Level: Advanced | 🌐 Coding5s.com
**Concept:** Method Chaining Philosophy: Readable Pipelines and Debugging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Architect robust, highly readable Pandas data processing pipelines by implementing advanced method chaining techniques and strategically using the pipe method to integrate mid-chain debugging operations..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2"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Architect robust, highly readable Pandas data processing pipelines by implementing advanced method chaining techniques and strategically using the pipe method to integrate mid-chain debugging operations.. Topic details: Method Chaining Philosophy: Readable Pipelines and Debugging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#104 | Complete | Python - Pandas | 📊 Level: Advanced
**Topic:** Architect robust, highly readable Pandas data processing pipelines by implementing advanced method chaining techniques and strategically using the pipe method to integrate mid-chain debugging operations.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2" s="52">
        <v>0</v>
      </c>
      <c r="T112" s="102" t="str">
        <f t="shared" si="26"/>
        <v>[ROLE] Tech Lead | [TASK] Provide intentionally messy but functional code for learning debugging and improvement | [TOPIC] Architect robust, highly readable Pandas data processing pipelines by implementing advanced method chaining techniques and strategically using the pipe method to integrate mid-chain debugging operations. | [LEVEL] Advanced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#104 | Stage 4 🧹 Refactor | Python - Pandas | 📊 Level: Advanced | 🌐 Coding5s.com
**Concept:** Method Chaining Philosophy: Readable Pipelines and Debugging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2"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Architect robust, highly readable Pandas data processing pipelines by implementing advanced method chaining techniques and strategically using the pipe method to integrate mid-chain debugging operations.. Topic details: Method Chaining Philosophy: Readable Pipelines and Debugging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#104 | Refactor | Python - Pandas | 📊 Level: Advanced
**Topic:** Architect robust, highly readable Pandas data processing pipelines by implementing advanced method chaining techniques and strategically using the pipe method to integrate mid-chain debugging operations.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2" s="52">
        <v>0</v>
      </c>
      <c r="W112" s="87" t="str">
        <f t="shared" si="28"/>
        <v>[ROLE] Tech Product Manager assigning a Python Jira Ticket | [TASK] Provide a guided implementation exercise with full solution for learning purposes | [TOPIC] Architect robust, highly readable Pandas data processing pipelines by implementing advanced method chaining techniques and strategically using the pipe method to integrate mid-chain debugging operations.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#104 | Stage 5 | Python - Pandas | 📊 Level: Advanced | 🌐 Coding5s.com
**Concept:** Method Chaining Philosophy: Readable Pipelines and Debugging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2"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Architect robust, highly readable Pandas data processing pipelines by implementing advanced method chaining techniques and strategically using the pipe method to integrate mid-chain debugging operations.. Goal: Method Chaining Philosophy: Readable Pipelines and Debugging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#104 | Extend | Python - Pandas | 📊 Level: Advanced
**Topic:** Architect robust, highly readable Pandas data processing pipelines by implementing advanced method chaining techniques and strategically using the pipe method to integrate mid-chain debugging operations.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2" s="52">
        <v>0</v>
      </c>
      <c r="Z112" s="56" t="str">
        <f t="shared" si="30"/>
        <v/>
      </c>
      <c r="AA112" s="56" t="str">
        <f t="shared" si="31"/>
        <v/>
      </c>
      <c r="AB112" s="56" t="str">
        <f t="shared" si="32"/>
        <v/>
      </c>
      <c r="AC112" s="56" t="str">
        <f t="shared" si="33"/>
        <v/>
      </c>
      <c r="AD112" s="56" t="str">
        <f t="shared" si="34"/>
        <v/>
      </c>
      <c r="AE112" s="40"/>
      <c r="AF112" s="40"/>
      <c r="AG112" s="40"/>
      <c r="AH112" s="56" t="str">
        <f t="shared" si="35"/>
        <v/>
      </c>
      <c r="AI112" s="54"/>
      <c r="AJ112" s="54"/>
      <c r="AK112" s="54"/>
      <c r="AL112" s="54"/>
      <c r="AM112" s="54"/>
    </row>
    <row r="113" spans="1:39">
      <c r="A113" s="45" t="str" cm="1">
        <f t="array" ref="A113">IF(H113="PROJECT", CHAR(10) &amp; "- " &amp; _xlfn.TEXTJOIN(CHAR(10) &amp; "- ", TRUE, _xlfn._xlws.FILTER($I$9:$I$1000, ($B$9:$B$1000=B113) * ($H$9:$H$1000="Topic"))), "")</f>
        <v/>
      </c>
      <c r="B113" s="45">
        <f t="shared" si="19"/>
        <v>13</v>
      </c>
      <c r="C113" s="95">
        <v>15</v>
      </c>
      <c r="D113" s="46">
        <v>4</v>
      </c>
      <c r="E113" s="58" t="s">
        <v>46</v>
      </c>
      <c r="F113" s="67">
        <v>105</v>
      </c>
      <c r="G113" s="53" t="s">
        <v>159</v>
      </c>
      <c r="H113" s="53" t="s">
        <v>48</v>
      </c>
      <c r="I113" s="50" t="s">
        <v>987</v>
      </c>
      <c r="J113" s="51" t="s">
        <v>988</v>
      </c>
      <c r="K113" s="129" t="str">
        <f t="shared" si="20"/>
        <v xml:space="preserve">[ROLE] Friendly tutor specializing in Python | [TOPIC] Construct clean, readable data transformation pipelines by linking multiple Pandas operations using method chaining and applying custom functions via the pipe method. | [LEVEL] Advanced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#105 | Stage 1 📖 Practice | Python - Pandas | 📊 Level: Advanced | 🌐 Coding5s.com
**Concept:** Clean Code: Method Chaining and Custom Pipelines (pipe)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3" s="103" t="str">
        <f t="shared" si="21"/>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clean, readable data transformation pipelines by linking multiple Pandas operations using method chaining and applying custom functions via the pipe method.. Topic details: Clean Code: Method Chaining and Custom Pipelines (pipe) | [LIBRARY BEING LEARNED] Pandas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#105 | Practice | Python - Pandas | 📊 Level: Advanced
**Topic:** Construct clean, readable data transformation pipelines by linking multiple Pandas operations using method chaining and applying custom functions via the pipe method.
---
 | [FOOTER RULE - STRICT] End your response with: '--- ⚡ *Coding5s Mentor System — Eliminating Epistemic Debt*' | </v>
      </c>
      <c r="M113" s="53">
        <v>0</v>
      </c>
      <c r="N113" s="102" t="str">
        <f t="shared" si="22"/>
        <v>[ROLE] Careless Python Developer | [TASK] Generate debugging challenges in Python | | [TOPIC] Construct clean, readable data transformation pipelines by linking multiple Pandas operations using method chaining and applying custom functions via the pipe method. | | [LEVEL] Advanced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#105 | Stage 2 🐛 Debug | Python - Pandas | 📊 Level: Advanced | 🌐 Coding5s.com
Concept: Clean Code: Method Chaining and Custom Pipelines (pipe)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3"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clean, readable data transformation pipelines by linking multiple Pandas operations using method chaining and applying custom functions via the pipe method.. Topic details: Clean Code: Method Chaining and Custom Pipelines (pipe)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#105 | Debug | Python - Pandas | 📊 Level: Advanced
**Topic:** Construct clean, readable data transformation pipelines by linking multiple Pandas operations using method chaining and applying custom functions via the pipe method.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3" s="53">
        <v>0</v>
      </c>
      <c r="Q113" s="102" t="str">
        <f t="shared" si="24"/>
        <v>[ROLE] Tech Lead | [TASK] Assign incomplete Python script challenges | [TOPIC] Construct clean, readable data transformation pipelines by linking multiple Pandas operations using method chaining and applying custom functions via the pipe method. | [LEVEL] Advanced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#105 | Stage 3 🧩 Complete | Python - Pandas | 📊 Level: Advanced | 🌐 Coding5s.com
**Concept:** Clean Code: Method Chaining and Custom Pipelines (pipe)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clean, readable data transformation pipelines by linking multiple Pandas operations using method chaining and applying custom functions via the pipe method..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3"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clean, readable data transformation pipelines by linking multiple Pandas operations using method chaining and applying custom functions via the pipe method.. Topic details: Clean Code: Method Chaining and Custom Pipelines (pipe)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#105 | Complete | Python - Pandas | 📊 Level: Advanced
**Topic:** Construct clean, readable data transformation pipelines by linking multiple Pandas operations using method chaining and applying custom functions via the pipe method.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3" s="53">
        <v>0</v>
      </c>
      <c r="T113" s="102" t="str">
        <f t="shared" si="26"/>
        <v>[ROLE] Tech Lead | [TASK] Provide intentionally messy but functional code for learning debugging and improvement | [TOPIC] Construct clean, readable data transformation pipelines by linking multiple Pandas operations using method chaining and applying custom functions via the pipe method. | [LEVEL] Advanced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#105 | Stage 4 🧹 Refactor | Python - Pandas | 📊 Level: Advanced | 🌐 Coding5s.com
**Concept:** Clean Code: Method Chaining and Custom Pipelines (pipe)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3"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Construct clean, readable data transformation pipelines by linking multiple Pandas operations using method chaining and applying custom functions via the pipe method.. Topic details: Clean Code: Method Chaining and Custom Pipelines (pipe)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#105 | Refactor | Python - Pandas | 📊 Level: Advanced
**Topic:** Construct clean, readable data transformation pipelines by linking multiple Pandas operations using method chaining and applying custom functions via the pipe method.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3" s="53">
        <v>0</v>
      </c>
      <c r="W113" s="87" t="str">
        <f t="shared" si="28"/>
        <v>[ROLE] Tech Product Manager assigning a Python Jira Ticket | [TASK] Provide a guided implementation exercise with full solution for learning purposes | [TOPIC] Construct clean, readable data transformation pipelines by linking multiple Pandas operations using method chaining and applying custom functions via the pipe method.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#105 | Stage 5 | Python - Pandas | 📊 Level: Advanced | 🌐 Coding5s.com
**Concept:** Clean Code: Method Chaining and Custom Pipelines (pipe)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3"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clean, readable data transformation pipelines by linking multiple Pandas operations using method chaining and applying custom functions via the pipe method.. Goal: Clean Code: Method Chaining and Custom Pipelines (pipe)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#105 | Extend | Python - Pandas | 📊 Level: Advanced
**Topic:** Construct clean, readable data transformation pipelines by linking multiple Pandas operations using method chaining and applying custom functions via the pipe method.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3" s="53">
        <v>0</v>
      </c>
      <c r="Z113" s="56" t="str">
        <f t="shared" si="30"/>
        <v/>
      </c>
      <c r="AA113" s="56" t="str">
        <f t="shared" si="31"/>
        <v/>
      </c>
      <c r="AB113" s="56" t="str">
        <f t="shared" si="32"/>
        <v/>
      </c>
      <c r="AC113" s="56" t="str">
        <f t="shared" si="33"/>
        <v/>
      </c>
      <c r="AD113" s="56" t="str">
        <f t="shared" si="34"/>
        <v/>
      </c>
      <c r="AE113" s="40"/>
      <c r="AF113" s="40"/>
      <c r="AG113" s="40"/>
      <c r="AH113" s="56" t="str">
        <f t="shared" si="35"/>
        <v/>
      </c>
      <c r="AI113" s="54"/>
      <c r="AJ113" s="54"/>
      <c r="AK113" s="54"/>
      <c r="AL113" s="54"/>
      <c r="AM113" s="54"/>
    </row>
    <row r="114" spans="1:39">
      <c r="A114" s="45" t="str" cm="1">
        <f t="array" ref="A114">IF(H114="PROJECT", CHAR(10) &amp; "- " &amp; _xlfn.TEXTJOIN(CHAR(10) &amp; "- ", TRUE, _xlfn._xlws.FILTER($I$9:$I$1000, ($B$9:$B$1000=B114) * ($H$9:$H$1000="Topic"))), "")</f>
        <v xml:space="preserve">
- Process massive datasets that exceed system RAM by passing the chunksize parameter to Pandas read_csv, enabling the iterative ingestion and transformation of manageable DataFrame chunks.
- Streamline data loading pipelines by defining custom Python dictionaries for the converters parameter during Pandas ingestion to immediately transform specific columns upon reading.
- Generate self-documenting summary tables using Pandas named aggregation within groupby operations to simultaneously compute specific metrics and assign customized output column names.
- Execute localized transformations by combining Pandas groupby operations with rolling or expanding window functions to calculate dynamic metrics isolated within specific categorical cohorts.
- Deconstruct complex string columns directly into multiple independent Pandas DataFrame columns by utilizing vectorized str.split with the expand=True parameter.
- Estimate and impute missing numerical values within a Pandas DataFrame by executing the interpolate method to apply advanced mathematical techniques like linear, polynomial, or time-based interpolation.
- Accelerate complex mathematical and boolean operations on large datasets by utilizing the Pandas eval function to parse and execute optimized string-based expressions using the underlying NumExpr engine.
- Filter complex Pandas DataFrames dynamically by combining the query method with the @ symbol to inject local Python variables seamlessly into string-based conditional expressions.
- Architect robust, highly readable Pandas data processing pipelines by implementing advanced method chaining techniques and strategically using the pipe method to integrate mid-chain debugging operations.
- Construct clean, readable data transformation pipelines by linking multiple Pandas operations using method chaining and applying custom functions via the pipe method.</v>
      </c>
      <c r="B114" s="45">
        <f t="shared" si="19"/>
        <v>13</v>
      </c>
      <c r="C114" s="95" t="s">
        <v>798</v>
      </c>
      <c r="D114" s="57">
        <v>0</v>
      </c>
      <c r="E114" s="58" t="s">
        <v>779</v>
      </c>
      <c r="F114" s="54">
        <v>106</v>
      </c>
      <c r="G114" s="52" t="s">
        <v>159</v>
      </c>
      <c r="H114" s="52" t="s">
        <v>77</v>
      </c>
      <c r="I114" s="61" t="s">
        <v>989</v>
      </c>
      <c r="J114" s="62" t="s">
        <v>990</v>
      </c>
      <c r="K114" s="129" t="str">
        <f t="shared" si="20"/>
        <v>[TASK] Teach through a practical Python - Pandas project following the micro-learning methodology, acting as a supportive tutor, creating a project about  Build a scalable big data processor that takes out-of-core memory CSV files as input, iteratively processes the data in chunks using Pandas custom converters and named aggregation, and outputs a consolidated, memory-optimized analytical summary. | [TOPICS USED] 
- Process massive datasets that exceed system RAM by passing the chunksize parameter to Pandas read_csv, enabling the iterative ingestion and transformation of manageable DataFrame chunks.
- Streamline data loading pipelines by defining custom Python dictionaries for the converters parameter during Pandas ingestion to immediately transform specific columns upon reading.
- Generate self-documenting summary tables using Pandas named aggregation within groupby operations to simultaneously compute specific metrics and assign customized output column names.
- Execute localized transformations by combining Pandas groupby operations with rolling or expanding window functions to calculate dynamic metrics isolated within specific categorical cohorts.
- Deconstruct complex string columns directly into multiple independent Pandas DataFrame columns by utilizing vectorized str.split with the expand=True parameter.
- Estimate and impute missing numerical values within a Pandas DataFrame by executing the interpolate method to apply advanced mathematical techniques like linear, polynomial, or time-based interpolation.
- Accelerate complex mathematical and boolean operations on large datasets by utilizing the Pandas eval function to parse and execute optimized string-based expressions using the underlying NumExpr engine.
- Filter complex Pandas DataFrames dynamically by combining the query method with the @ symbol to inject local Python variables seamlessly into string-based conditional expressions.
- Architect robust, highly readable Pandas data processing pipelines by implementing advanced method chaining techniques and strategically using the pipe method to integrate mid-chain debugging operations.
- Construct clean, readable data transformation pipelines by linking multiple Pandas operations using method chaining and applying custom functions via the pipe method. | [LEVEL] Advanced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#106 | Stage 1 | Python - Pandas | 📊 Level: Advanced | 🌐 Coding5s.com
**Project:** Project 13: End-to-End Big Data Pipeline - Chunking, Optimizing, and Complex Grouping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114" s="103" t="str">
        <f t="shared" si="21"/>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scalable big data processor that takes out-of-core memory CSV files as input, iteratively processes the data in chunks using Pandas custom converters and named aggregation, and outputs a consolidated, memory-optimized analytical summary.. Topics applied in this project: 
- Process massive datasets that exceed system RAM by passing the chunksize parameter to Pandas read_csv, enabling the iterative ingestion and transformation of manageable DataFrame chunks.
- Streamline data loading pipelines by defining custom Python dictionaries for the converters parameter during Pandas ingestion to immediately transform specific columns upon reading.
- Generate self-documenting summary tables using Pandas named aggregation within groupby operations to simultaneously compute specific metrics and assign customized output column names.
- Execute localized transformations by combining Pandas groupby operations with rolling or expanding window functions to calculate dynamic metrics isolated within specific categorical cohorts.
- Deconstruct complex string columns directly into multiple independent Pandas DataFrame columns by utilizing vectorized str.split with the expand=True parameter.
- Estimate and impute missing numerical values within a Pandas DataFrame by executing the interpolate method to apply advanced mathematical techniques like linear, polynomial, or time-based interpolation.
- Accelerate complex mathematical and boolean operations on large datasets by utilizing the Pandas eval function to parse and execute optimized string-based expressions using the underlying NumExpr engine.
- Filter complex Pandas DataFrames dynamically by combining the query method with the @ symbol to inject local Python variables seamlessly into string-based conditional expressions.
- Architect robust, highly readable Pandas data processing pipelines by implementing advanced method chaining techniques and strategically using the pipe method to integrate mid-chain debugging operations.
- Construct clean, readable data transformation pipelines by linking multiple Pandas operations using method chaining and applying custom functions via the pipe method.. Project objective: Project 13: End-to-End Big Data Pipeline - Chunking, Optimizing, and Complex Grouping | [LIBRARY BEING LEARNED] Pandas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#106 | Practice | Python - Pandas | 📊 Level: Advanced
**Project:** Build a scalable big data processor that takes out-of-core memory CSV files as input, iteratively processes the data in chunks using Pandas custom converters and named aggregation, and outputs a consolidated, memory-optimized analytical summary.
---
 | [FOOTER RULE - STRICT] End your response with: '--- ⚡ *Coding5s Mentor System — Eliminating Epistemic Debt*' | </v>
      </c>
      <c r="M114" s="52">
        <v>0</v>
      </c>
      <c r="N114" s="102" t="str">
        <f t="shared" si="22"/>
        <v>[ROLE] Careless Python Developer | [TASK] Generate debugging project in Python | [PROJECT] Build a scalable big data processor that takes out-of-core memory CSV files as input, iteratively processes the data in chunks using Pandas custom converters and named aggregation, and outputs a consolidated, memory-optimized analytical summary. | [TOPICS USED] 
- Process massive datasets that exceed system RAM by passing the chunksize parameter to Pandas read_csv, enabling the iterative ingestion and transformation of manageable DataFrame chunks.
- Streamline data loading pipelines by defining custom Python dictionaries for the converters parameter during Pandas ingestion to immediately transform specific columns upon reading.
- Generate self-documenting summary tables using Pandas named aggregation within groupby operations to simultaneously compute specific metrics and assign customized output column names.
- Execute localized transformations by combining Pandas groupby operations with rolling or expanding window functions to calculate dynamic metrics isolated within specific categorical cohorts.
- Deconstruct complex string columns directly into multiple independent Pandas DataFrame columns by utilizing vectorized str.split with the expand=True parameter.
- Estimate and impute missing numerical values within a Pandas DataFrame by executing the interpolate method to apply advanced mathematical techniques like linear, polynomial, or time-based interpolation.
- Accelerate complex mathematical and boolean operations on large datasets by utilizing the Pandas eval function to parse and execute optimized string-based expressions using the underlying NumExpr engine.
- Filter complex Pandas DataFrames dynamically by combining the query method with the @ symbol to inject local Python variables seamlessly into string-based conditional expressions.
- Architect robust, highly readable Pandas data processing pipelines by implementing advanced method chaining techniques and strategically using the pipe method to integrate mid-chain debugging operations.
- Construct clean, readable data transformation pipelines by linking multiple Pandas operations using method chaining and applying custom functions via the pipe method. | [LEVEL] Advanced | [OUTPUT] Only header, dataset summary or statement (if any), email intro, objective, expected output, broken code, and footer | [HEADER RULE - STRICT] You MUST start your entire response EXACTLY with this markdown block (do not print anything before it):
### 🚀 Project #106 | Stage 2 | Python - Pandas | 📊 Level: Advanced | 🌐 Coding5s.com
Project: Project 13: End-to-End Big Data Pipeline - Chunking, Optimizing, and Complex Grouping
---
 | [LIBRARY BEING LEARNED] Pandas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114"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scalable big data processor that takes out-of-core memory CSV files as input, iteratively processes the data in chunks using Pandas custom converters and named aggregation, and outputs a consolidated, memory-optimized analytical summary.. Topics involved: 
- Process massive datasets that exceed system RAM by passing the chunksize parameter to Pandas read_csv, enabling the iterative ingestion and transformation of manageable DataFrame chunks.
- Streamline data loading pipelines by defining custom Python dictionaries for the converters parameter during Pandas ingestion to immediately transform specific columns upon reading.
- Generate self-documenting summary tables using Pandas named aggregation within groupby operations to simultaneously compute specific metrics and assign customized output column names.
- Execute localized transformations by combining Pandas groupby operations with rolling or expanding window functions to calculate dynamic metrics isolated within specific categorical cohorts.
- Deconstruct complex string columns directly into multiple independent Pandas DataFrame columns by utilizing vectorized str.split with the expand=True parameter.
- Estimate and impute missing numerical values within a Pandas DataFrame by executing the interpolate method to apply advanced mathematical techniques like linear, polynomial, or time-based interpolation.
- Accelerate complex mathematical and boolean operations on large datasets by utilizing the Pandas eval function to parse and execute optimized string-based expressions using the underlying NumExpr engine.
- Filter complex Pandas DataFrames dynamically by combining the query method with the @ symbol to inject local Python variables seamlessly into string-based conditional expressions.
- Architect robust, highly readable Pandas data processing pipelines by implementing advanced method chaining techniques and strategically using the pipe method to integrate mid-chain debugging operations.
- Construct clean, readable data transformation pipelines by linking multiple Pandas operations using method chaining and applying custom functions via the pipe method.. Project objective: Project 13: End-to-End Big Data Pipeline - Chunking, Optimizing, and Complex Grouping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#106 | Debug | Python - Pandas | 📊 Level: Advanced
**Project:** Build a scalable big data processor that takes out-of-core memory CSV files as input, iteratively processes the data in chunks using Pandas custom converters and named aggregation, and outputs a consolidated, memory-optimized analytical summary.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4" s="52">
        <v>0</v>
      </c>
      <c r="Q114" s="102" t="str">
        <f t="shared" si="24"/>
        <v>[ROLE] Tech Lead | [TASK] Assign incomplete project script | [PROJECT] Build a scalable big data processor that takes out-of-core memory CSV files as input, iteratively processes the data in chunks using Pandas custom converters and named aggregation, and outputs a consolidated, memory-optimized analytical summary. | [TOPICS USED] 
- Process massive datasets that exceed system RAM by passing the chunksize parameter to Pandas read_csv, enabling the iterative ingestion and transformation of manageable DataFrame chunks.
- Streamline data loading pipelines by defining custom Python dictionaries for the converters parameter during Pandas ingestion to immediately transform specific columns upon reading.
- Generate self-documenting summary tables using Pandas named aggregation within groupby operations to simultaneously compute specific metrics and assign customized output column names.
- Execute localized transformations by combining Pandas groupby operations with rolling or expanding window functions to calculate dynamic metrics isolated within specific categorical cohorts.
- Deconstruct complex string columns directly into multiple independent Pandas DataFrame columns by utilizing vectorized str.split with the expand=True parameter.
- Estimate and impute missing numerical values within a Pandas DataFrame by executing the interpolate method to apply advanced mathematical techniques like linear, polynomial, or time-based interpolation.
- Accelerate complex mathematical and boolean operations on large datasets by utilizing the Pandas eval function to parse and execute optimized string-based expressions using the underlying NumExpr engine.
- Filter complex Pandas DataFrames dynamically by combining the query method with the @ symbol to inject local Python variables seamlessly into string-based conditional expressions.
- Architect robust, highly readable Pandas data processing pipelines by implementing advanced method chaining techniques and strategically using the pipe method to integrate mid-chain debugging operations.
- Construct clean, readable data transformation pipelines by linking multiple Pandas operations using method chaining and applying custom functions via the pipe method. | [LEVEL] Advanced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#106 | Stage 3 | Python - Pandas | 📊 Level: Advanced | 🌐 Coding5s.com
**Project:** Project 13: End-to-End Big Data Pipeline - Chunking, Optimizing, and Complex Grouping
---
 | [EXTERNAL_PACKAGE_PROTOCOL] Require standard pip tooling and requirements.txt file for external dependencies when applicable. | [CHALLENGE_CONSTRAINTS_POLICY] MUST be between 25–40 lines of EXECUTABLE base Python code (STRICT: Do NOT count comments or # TODO blocks). 40–100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114"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scalable big data processor that takes out-of-core memory CSV files as input, iteratively processes the data in chunks using Pandas custom converters and named aggregation, and outputs a consolidated, memory-optimized analytical summary.. Topics involved: 
- Process massive datasets that exceed system RAM by passing the chunksize parameter to Pandas read_csv, enabling the iterative ingestion and transformation of manageable DataFrame chunks.
- Streamline data loading pipelines by defining custom Python dictionaries for the converters parameter during Pandas ingestion to immediately transform specific columns upon reading.
- Generate self-documenting summary tables using Pandas named aggregation within groupby operations to simultaneously compute specific metrics and assign customized output column names.
- Execute localized transformations by combining Pandas groupby operations with rolling or expanding window functions to calculate dynamic metrics isolated within specific categorical cohorts.
- Deconstruct complex string columns directly into multiple independent Pandas DataFrame columns by utilizing vectorized str.split with the expand=True parameter.
- Estimate and impute missing numerical values within a Pandas DataFrame by executing the interpolate method to apply advanced mathematical techniques like linear, polynomial, or time-based interpolation.
- Accelerate complex mathematical and boolean operations on large datasets by utilizing the Pandas eval function to parse and execute optimized string-based expressions using the underlying NumExpr engine.
- Filter complex Pandas DataFrames dynamically by combining the query method with the @ symbol to inject local Python variables seamlessly into string-based conditional expressions.
- Architect robust, highly readable Pandas data processing pipelines by implementing advanced method chaining techniques and strategically using the pipe method to integrate mid-chain debugging operations.
- Construct clean, readable data transformation pipelines by linking multiple Pandas operations using method chaining and applying custom functions via the pipe method.. Project objective: Project 13: End-to-End Big Data Pipeline - Chunking, Optimizing, and Complex Grouping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#106 | Complete | Python - Pandas | 📊 Level: Advanced
**Project:** Build a scalable big data processor that takes out-of-core memory CSV files as input, iteratively processes the data in chunks using Pandas custom converters and named aggregation, and outputs a consolidated, memory-optimized analytical summary.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4" s="52">
        <v>0</v>
      </c>
      <c r="T114" s="102" t="str">
        <f t="shared" si="26"/>
        <v>[ROLE] Tech Lead | [TASK] Provide a messy but functional project for refactoring | [PROJECT] Build a scalable big data processor that takes out-of-core memory CSV files as input, iteratively processes the data in chunks using Pandas custom converters and named aggregation, and outputs a consolidated, memory-optimized analytical summary. | [TOPICS USED] 
- Process massive datasets that exceed system RAM by passing the chunksize parameter to Pandas read_csv, enabling the iterative ingestion and transformation of manageable DataFrame chunks.
- Streamline data loading pipelines by defining custom Python dictionaries for the converters parameter during Pandas ingestion to immediately transform specific columns upon reading.
- Generate self-documenting summary tables using Pandas named aggregation within groupby operations to simultaneously compute specific metrics and assign customized output column names.
- Execute localized transformations by combining Pandas groupby operations with rolling or expanding window functions to calculate dynamic metrics isolated within specific categorical cohorts.
- Deconstruct complex string columns directly into multiple independent Pandas DataFrame columns by utilizing vectorized str.split with the expand=True parameter.
- Estimate and impute missing numerical values within a Pandas DataFrame by executing the interpolate method to apply advanced mathematical techniques like linear, polynomial, or time-based interpolation.
- Accelerate complex mathematical and boolean operations on large datasets by utilizing the Pandas eval function to parse and execute optimized string-based expressions using the underlying NumExpr engine.
- Filter complex Pandas DataFrames dynamically by combining the query method with the @ symbol to inject local Python variables seamlessly into string-based conditional expressions.
- Architect robust, highly readable Pandas data processing pipelines by implementing advanced method chaining techniques and strategically using the pipe method to integrate mid-chain debugging operations.
- Construct clean, readable data transformation pipelines by linking multiple Pandas operations using method chaining and applying custom functions via the pipe method. | [LEVEL] Advanced | [PERSONA RULE] Act as a Tech Lead. A junior wrote this working but messy code. Tone: professional but exhausted | [HEADER RULE - STRICT] You MUST start your entire response EXACTLY with this markdown block (do not print anything before it):
### 🚀 Project #106 | Stage 4 | Python - Pandas | 📊 Level: Advanced | 🌐 Coding5s.com
**Project:** Project 13: End-to-End Big Data Pipeline - Chunking, Optimizing, and Complex Grouping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114"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scalable big data processor that takes out-of-core memory CSV files as input, iteratively processes the data in chunks using Pandas custom converters and named aggregation, and outputs a consolidated, memory-optimized analytical summary.. Topics involved: 
- Process massive datasets that exceed system RAM by passing the chunksize parameter to Pandas read_csv, enabling the iterative ingestion and transformation of manageable DataFrame chunks.
- Streamline data loading pipelines by defining custom Python dictionaries for the converters parameter during Pandas ingestion to immediately transform specific columns upon reading.
- Generate self-documenting summary tables using Pandas named aggregation within groupby operations to simultaneously compute specific metrics and assign customized output column names.
- Execute localized transformations by combining Pandas groupby operations with rolling or expanding window functions to calculate dynamic metrics isolated within specific categorical cohorts.
- Deconstruct complex string columns directly into multiple independent Pandas DataFrame columns by utilizing vectorized str.split with the expand=True parameter.
- Estimate and impute missing numerical values within a Pandas DataFrame by executing the interpolate method to apply advanced mathematical techniques like linear, polynomial, or time-based interpolation.
- Accelerate complex mathematical and boolean operations on large datasets by utilizing the Pandas eval function to parse and execute optimized string-based expressions using the underlying NumExpr engine.
- Filter complex Pandas DataFrames dynamically by combining the query method with the @ symbol to inject local Python variables seamlessly into string-based conditional expressions.
- Architect robust, highly readable Pandas data processing pipelines by implementing advanced method chaining techniques and strategically using the pipe method to integrate mid-chain debugging operations.
- Construct clean, readable data transformation pipelines by linking multiple Pandas operations using method chaining and applying custom functions via the pipe method.. Project objective: Project 13: End-to-End Big Data Pipeline - Chunking, Optimizing, and Complex Grouping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#106 | Refactor | Python - Pandas | 📊 Level: Advanced
**Project:** Build a scalable big data processor that takes out-of-core memory CSV files as input, iteratively processes the data in chunks using Pandas custom converters and named aggregation, and outputs a consolidated, memory-optimized analytical summary.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4" s="52">
        <v>0</v>
      </c>
      <c r="W114" s="87" t="str">
        <f t="shared" si="28"/>
        <v>[ROLE] Tech Product Manager assigning a Python Jira Ticket | [TASK] Provide a guided project implementation with full solution | [PROJECT] Build a scalable big data processor that takes out-of-core memory CSV files as input, iteratively processes the data in chunks using Pandas custom converters and named aggregation, and outputs a consolidated, memory-optimized analytical summary. | [TOPICS USED] 
- Process massive datasets that exceed system RAM by passing the chunksize parameter to Pandas read_csv, enabling the iterative ingestion and transformation of manageable DataFrame chunks.
- Streamline data loading pipelines by defining custom Python dictionaries for the converters parameter during Pandas ingestion to immediately transform specific columns upon reading.
- Generate self-documenting summary tables using Pandas named aggregation within groupby operations to simultaneously compute specific metrics and assign customized output column names.
- Execute localized transformations by combining Pandas groupby operations with rolling or expanding window functions to calculate dynamic metrics isolated within specific categorical cohorts.
- Deconstruct complex string columns directly into multiple independent Pandas DataFrame columns by utilizing vectorized str.split with the expand=True parameter.
- Estimate and impute missing numerical values within a Pandas DataFrame by executing the interpolate method to apply advanced mathematical techniques like linear, polynomial, or time-based interpolation.
- Accelerate complex mathematical and boolean operations on large datasets by utilizing the Pandas eval function to parse and execute optimized string-based expressions using the underlying NumExpr engine.
- Filter complex Pandas DataFrames dynamically by combining the query method with the @ symbol to inject local Python variables seamlessly into string-based conditional expressions.
- Architect robust, highly readable Pandas data processing pipelines by implementing advanced method chaining techniques and strategically using the pipe method to integrate mid-chain debugging operations.
- Construct clean, readable data transformation pipelines by linking multiple Pandas operations using method chaining and applying custom functions via the pipe method. | [LEVEL] Advanced | [PERSONA RULE] Act as a professional Tech Product Manager defining a project ticket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#106 | Stage 5 | Python - Pandas | 📊 Level: Advanced | 🌐 Coding5s.com
**Project:** Project 13: End-to-End Big Data Pipeline - Chunking, Optimizing, and Complex Grouping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114"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scalable big data processor that takes out-of-core memory CSV files as input, iteratively processes the data in chunks using Pandas custom converters and named aggregation, and outputs a consolidated, memory-optimized analytical summary.. Topics integrated: 
- Process massive datasets that exceed system RAM by passing the chunksize parameter to Pandas read_csv, enabling the iterative ingestion and transformation of manageable DataFrame chunks.
- Streamline data loading pipelines by defining custom Python dictionaries for the converters parameter during Pandas ingestion to immediately transform specific columns upon reading.
- Generate self-documenting summary tables using Pandas named aggregation within groupby operations to simultaneously compute specific metrics and assign customized output column names.
- Execute localized transformations by combining Pandas groupby operations with rolling or expanding window functions to calculate dynamic metrics isolated within specific categorical cohorts.
- Deconstruct complex string columns directly into multiple independent Pandas DataFrame columns by utilizing vectorized str.split with the expand=True parameter.
- Estimate and impute missing numerical values within a Pandas DataFrame by executing the interpolate method to apply advanced mathematical techniques like linear, polynomial, or time-based interpolation.
- Accelerate complex mathematical and boolean operations on large datasets by utilizing the Pandas eval function to parse and execute optimized string-based expressions using the underlying NumExpr engine.
- Filter complex Pandas DataFrames dynamically by combining the query method with the @ symbol to inject local Python variables seamlessly into string-based conditional expressions.
- Architect robust, highly readable Pandas data processing pipelines by implementing advanced method chaining techniques and strategically using the pipe method to integrate mid-chain debugging operations.
- Construct clean, readable data transformation pipelines by linking multiple Pandas operations using method chaining and applying custom functions via the pipe method.. Business Goal: Project 13: End-to-End Big Data Pipeline - Chunking, Optimizing, and Complex Grouping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#106 | Extend | Python - Pandas | 📊 Level: Advanced
**Project:** Build a scalable big data processor that takes out-of-core memory CSV files as input, iteratively processes the data in chunks using Pandas custom converters and named aggregation, and outputs a consolidated, memory-optimized analytical summary.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4" s="52">
        <v>0</v>
      </c>
      <c r="Z114" s="56" t="str">
        <f t="shared" si="30"/>
        <v>[TASK] Teach through a practical Python - Pandas project following the micro-learning methodology, acting as a supportive tutor, creating a project about  Build a scalable big data processor that takes out-of-core memory CSV files as input, iteratively processes the data in chunks using Pandas custom converters and named aggregation, and outputs a consolidated, memory-optimized analytical summary. | [TOPICS USED] 
- Process massive datasets that exceed system RAM by passing the chunksize parameter to Pandas read_csv, enabling the iterative ingestion and transformation of manageable DataFrame chunks.
- Streamline data loading pipelines by defining custom Python dictionaries for the converters parameter during Pandas ingestion to immediately transform specific columns upon reading.
- Generate self-documenting summary tables using Pandas named aggregation within groupby operations to simultaneously compute specific metrics and assign customized output column names.
- Execute localized transformations by combining Pandas groupby operations with rolling or expanding window functions to calculate dynamic metrics isolated within specific categorical cohorts.
- Deconstruct complex string columns directly into multiple independent Pandas DataFrame columns by utilizing vectorized str.split with the expand=True parameter.
- Estimate and impute missing numerical values within a Pandas DataFrame by executing the interpolate method to apply advanced mathematical techniques like linear, polynomial, or time-based interpolation.
- Accelerate complex mathematical and boolean operations on large datasets by utilizing the Pandas eval function to parse and execute optimized string-based expressions using the underlying NumExpr engine.
- Filter complex Pandas DataFrames dynamically by combining the query method with the @ symbol to inject local Python variables seamlessly into string-based conditional expressions.
- Architect robust, highly readable Pandas data processing pipelines by implementing advanced method chaining techniques and strategically using the pipe method to integrate mid-chain debugging operations.
- Construct clean, readable data transformation pipelines by linking multiple Pandas operations using method chaining and applying custom functions via the pipe method. | [LEVEL] Advanced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#106 | Stage 1 | Python - Pandas | 📊 Level: Advanced | 🌐 Coding5s.com
**Project:** Project 13: End-to-End Big Data Pipeline - Chunking, Optimizing, and Complex Grouping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114" s="56" t="str">
        <f t="shared" si="31"/>
        <v>[ROLE] Careless Python Developer | [TASK] Generate debugging project in Python | [PROJECT] Build a scalable big data processor that takes out-of-core memory CSV files as input, iteratively processes the data in chunks using Pandas custom converters and named aggregation, and outputs a consolidated, memory-optimized analytical summary. | [TOPICS USED] 
- Process massive datasets that exceed system RAM by passing the chunksize parameter to Pandas read_csv, enabling the iterative ingestion and transformation of manageable DataFrame chunks.
- Streamline data loading pipelines by defining custom Python dictionaries for the converters parameter during Pandas ingestion to immediately transform specific columns upon reading.
- Generate self-documenting summary tables using Pandas named aggregation within groupby operations to simultaneously compute specific metrics and assign customized output column names.
- Execute localized transformations by combining Pandas groupby operations with rolling or expanding window functions to calculate dynamic metrics isolated within specific categorical cohorts.
- Deconstruct complex string columns directly into multiple independent Pandas DataFrame columns by utilizing vectorized str.split with the expand=True parameter.
- Estimate and impute missing numerical values within a Pandas DataFrame by executing the interpolate method to apply advanced mathematical techniques like linear, polynomial, or time-based interpolation.
- Accelerate complex mathematical and boolean operations on large datasets by utilizing the Pandas eval function to parse and execute optimized string-based expressions using the underlying NumExpr engine.
- Filter complex Pandas DataFrames dynamically by combining the query method with the @ symbol to inject local Python variables seamlessly into string-based conditional expressions.
- Architect robust, highly readable Pandas data processing pipelines by implementing advanced method chaining techniques and strategically using the pipe method to integrate mid-chain debugging operations.
- Construct clean, readable data transformation pipelines by linking multiple Pandas operations using method chaining and applying custom functions via the pipe method. | [LEVEL] Advanced | [OUTPUT] Only header, dataset summary or statement (if any), email intro, objective, expected output, broken code, and footer | [HEADER RULE - STRICT] You MUST start your entire response EXACTLY with this markdown block (do not print anything before it):
### 🚀 Project #106 | Stage 2 | Python - Pandas | 📊 Level: Advanced | 🌐 Coding5s.com
Project: Project 13: End-to-End Big Data Pipeline - Chunking, Optimizing, and Complex Grouping
---
 | [LIBRARY BEING LEARNED] Pandas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114" s="56" t="str">
        <f t="shared" si="32"/>
        <v>[ROLE] Tech Lead | [TASK] Assign incomplete project script | [PROJECT] Build a scalable big data processor that takes out-of-core memory CSV files as input, iteratively processes the data in chunks using Pandas custom converters and named aggregation, and outputs a consolidated, memory-optimized analytical summary. | [TOPICS USED] 
- Process massive datasets that exceed system RAM by passing the chunksize parameter to Pandas read_csv, enabling the iterative ingestion and transformation of manageable DataFrame chunks.
- Streamline data loading pipelines by defining custom Python dictionaries for the converters parameter during Pandas ingestion to immediately transform specific columns upon reading.
- Generate self-documenting summary tables using Pandas named aggregation within groupby operations to simultaneously compute specific metrics and assign customized output column names.
- Execute localized transformations by combining Pandas groupby operations with rolling or expanding window functions to calculate dynamic metrics isolated within specific categorical cohorts.
- Deconstruct complex string columns directly into multiple independent Pandas DataFrame columns by utilizing vectorized str.split with the expand=True parameter.
- Estimate and impute missing numerical values within a Pandas DataFrame by executing the interpolate method to apply advanced mathematical techniques like linear, polynomial, or time-based interpolation.
- Accelerate complex mathematical and boolean operations on large datasets by utilizing the Pandas eval function to parse and execute optimized string-based expressions using the underlying NumExpr engine.
- Filter complex Pandas DataFrames dynamically by combining the query method with the @ symbol to inject local Python variables seamlessly into string-based conditional expressions.
- Architect robust, highly readable Pandas data processing pipelines by implementing advanced method chaining techniques and strategically using the pipe method to integrate mid-chain debugging operations.
- Construct clean, readable data transformation pipelines by linking multiple Pandas operations using method chaining and applying custom functions via the pipe method. | [LEVEL] Advanced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#106 | Stage 3 | Python - Pandas | 📊 Level: Advanced | 🌐 Coding5s.com
**Project:** Project 13: End-to-End Big Data Pipeline - Chunking, Optimizing, and Complex Grouping
---
 | [EXTERNAL_PACKAGE_PROTOCOL] Require standard pip tooling and requirements.txt file for external dependencies when applicable. | [CHALLENGE_CONSTRAINTS_POLICY] MUST be between 25–40 lines of EXECUTABLE base Python code (STRICT: Do NOT count comments or # TODO blocks). 40–100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114" s="56" t="str">
        <f t="shared" si="33"/>
        <v>[ROLE] Tech Lead | [TASK] Provide a messy but functional project for refactoring | [PROJECT] Build a scalable big data processor that takes out-of-core memory CSV files as input, iteratively processes the data in chunks using Pandas custom converters and named aggregation, and outputs a consolidated, memory-optimized analytical summary. | [TOPICS USED] 
- Process massive datasets that exceed system RAM by passing the chunksize parameter to Pandas read_csv, enabling the iterative ingestion and transformation of manageable DataFrame chunks.
- Streamline data loading pipelines by defining custom Python dictionaries for the converters parameter during Pandas ingestion to immediately transform specific columns upon reading.
- Generate self-documenting summary tables using Pandas named aggregation within groupby operations to simultaneously compute specific metrics and assign customized output column names.
- Execute localized transformations by combining Pandas groupby operations with rolling or expanding window functions to calculate dynamic metrics isolated within specific categorical cohorts.
- Deconstruct complex string columns directly into multiple independent Pandas DataFrame columns by utilizing vectorized str.split with the expand=True parameter.
- Estimate and impute missing numerical values within a Pandas DataFrame by executing the interpolate method to apply advanced mathematical techniques like linear, polynomial, or time-based interpolation.
- Accelerate complex mathematical and boolean operations on large datasets by utilizing the Pandas eval function to parse and execute optimized string-based expressions using the underlying NumExpr engine.
- Filter complex Pandas DataFrames dynamically by combining the query method with the @ symbol to inject local Python variables seamlessly into string-based conditional expressions.
- Architect robust, highly readable Pandas data processing pipelines by implementing advanced method chaining techniques and strategically using the pipe method to integrate mid-chain debugging operations.
- Construct clean, readable data transformation pipelines by linking multiple Pandas operations using method chaining and applying custom functions via the pipe method. | [LEVEL] Advanced | [PERSONA RULE] Act as a Tech Lead. A junior wrote this working but messy code. Tone: professional but exhausted | [HEADER RULE - STRICT] You MUST start your entire response EXACTLY with this markdown block (do not print anything before it):
### 🚀 Project #106 | Stage 4 | Python - Pandas | 📊 Level: Advanced | 🌐 Coding5s.com
**Project:** Project 13: End-to-End Big Data Pipeline - Chunking, Optimizing, and Complex Grouping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114" s="56" t="str">
        <f t="shared" si="34"/>
        <v>[ROLE] Tech Product Manager assigning a Python Jira Ticket | [TASK] Provide a guided project implementation with full solution | [PROJECT] Build a scalable big data processor that takes out-of-core memory CSV files as input, iteratively processes the data in chunks using Pandas custom converters and named aggregation, and outputs a consolidated, memory-optimized analytical summary. | [TOPICS USED] 
- Process massive datasets that exceed system RAM by passing the chunksize parameter to Pandas read_csv, enabling the iterative ingestion and transformation of manageable DataFrame chunks.
- Streamline data loading pipelines by defining custom Python dictionaries for the converters parameter during Pandas ingestion to immediately transform specific columns upon reading.
- Generate self-documenting summary tables using Pandas named aggregation within groupby operations to simultaneously compute specific metrics and assign customized output column names.
- Execute localized transformations by combining Pandas groupby operations with rolling or expanding window functions to calculate dynamic metrics isolated within specific categorical cohorts.
- Deconstruct complex string columns directly into multiple independent Pandas DataFrame columns by utilizing vectorized str.split with the expand=True parameter.
- Estimate and impute missing numerical values within a Pandas DataFrame by executing the interpolate method to apply advanced mathematical techniques like linear, polynomial, or time-based interpolation.
- Accelerate complex mathematical and boolean operations on large datasets by utilizing the Pandas eval function to parse and execute optimized string-based expressions using the underlying NumExpr engine.
- Filter complex Pandas DataFrames dynamically by combining the query method with the @ symbol to inject local Python variables seamlessly into string-based conditional expressions.
- Architect robust, highly readable Pandas data processing pipelines by implementing advanced method chaining techniques and strategically using the pipe method to integrate mid-chain debugging operations.
- Construct clean, readable data transformation pipelines by linking multiple Pandas operations using method chaining and applying custom functions via the pipe method. | [LEVEL] Advanced | [PERSONA RULE] Act as a professional Tech Product Manager defining a project ticket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#106 | Stage 5 | Python - Pandas | 📊 Level: Advanced | 🌐 Coding5s.com
**Project:** Project 13: End-to-End Big Data Pipeline - Chunking, Optimizing, and Complex Grouping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114" s="40"/>
      <c r="AF114" s="40"/>
      <c r="AG114" s="40"/>
      <c r="AH114" s="56" t="str">
        <f t="shared" si="35"/>
        <v/>
      </c>
      <c r="AI114" s="54"/>
      <c r="AJ114" s="54"/>
      <c r="AK114" s="54"/>
      <c r="AL114" s="54"/>
      <c r="AM114" s="54"/>
    </row>
    <row r="115" spans="1:39">
      <c r="A115" s="45" t="str" cm="1">
        <f t="array" ref="A115">IF(H115="PROJECT", CHAR(10) &amp; "- " &amp; _xlfn.TEXTJOIN(CHAR(10) &amp; "- ", TRUE, _xlfn._xlws.FILTER($I$9:$I$1000, ($B$9:$B$1000=B115) * ($H$9:$H$1000="Topic"))), "")</f>
        <v/>
      </c>
      <c r="B115" s="45">
        <f t="shared" si="19"/>
        <v>14</v>
      </c>
      <c r="C115" s="95">
        <v>15</v>
      </c>
      <c r="D115" s="46">
        <v>4</v>
      </c>
      <c r="E115" s="58" t="s">
        <v>46</v>
      </c>
      <c r="F115" s="67">
        <v>107</v>
      </c>
      <c r="G115" s="53" t="s">
        <v>159</v>
      </c>
      <c r="H115" s="53" t="s">
        <v>48</v>
      </c>
      <c r="I115" s="50" t="s">
        <v>991</v>
      </c>
      <c r="J115" s="51" t="s">
        <v>992</v>
      </c>
      <c r="K115" s="129" t="str">
        <f t="shared" si="20"/>
        <v xml:space="preserve">[ROLE] Friendly tutor specializing in Python | [TOPIC] Perform highly customized text transformations across a Pandas Series by passing callable Python functions into the vectorized str.replace method for dynamic substring evaluation. | [LEVEL] Advanced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#107 | Stage 1 📖 Practice | Python - Pandas | 📊 Level: Advanced | 🌐 Coding5s.com
**Concept:** Advanced Text Processing: Vectorized String Replacements using Callables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5" s="103" t="str">
        <f t="shared" si="21"/>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highly customized text transformations across a Pandas Series by passing callable Python functions into the vectorized str.replace method for dynamic substring evaluation.. Topic details: Advanced Text Processing: Vectorized String Replacements using Callables | [LIBRARY BEING LEARNED] Pandas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#107 | Practice | Python - Pandas | 📊 Level: Advanced
**Topic:** Perform highly customized text transformations across a Pandas Series by passing callable Python functions into the vectorized str.replace method for dynamic substring evaluation.
---
 | [FOOTER RULE - STRICT] End your response with: '--- ⚡ *Coding5s Mentor System — Eliminating Epistemic Debt*' | </v>
      </c>
      <c r="M115" s="53">
        <v>0</v>
      </c>
      <c r="N115" s="102" t="str">
        <f t="shared" si="22"/>
        <v>[ROLE] Careless Python Developer | [TASK] Generate debugging challenges in Python | | [TOPIC] Perform highly customized text transformations across a Pandas Series by passing callable Python functions into the vectorized str.replace method for dynamic substring evaluation. | | [LEVEL] Advanced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#107 | Stage 2 🐛 Debug | Python - Pandas | 📊 Level: Advanced | 🌐 Coding5s.com
Concept: Advanced Text Processing: Vectorized String Replacements using Callables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5"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highly customized text transformations across a Pandas Series by passing callable Python functions into the vectorized str.replace method for dynamic substring evaluation.. Topic details: Advanced Text Processing: Vectorized String Replacements using Callables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#107 | Debug | Python - Pandas | 📊 Level: Advanced
**Topic:** Perform highly customized text transformations across a Pandas Series by passing callable Python functions into the vectorized str.replace method for dynamic substring evaluation.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5" s="53">
        <v>0</v>
      </c>
      <c r="Q115" s="102" t="str">
        <f t="shared" si="24"/>
        <v>[ROLE] Tech Lead | [TASK] Assign incomplete Python script challenges | [TOPIC] Perform highly customized text transformations across a Pandas Series by passing callable Python functions into the vectorized str.replace method for dynamic substring evaluation. | [LEVEL] Advanced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#107 | Stage 3 🧩 Complete | Python - Pandas | 📊 Level: Advanced | 🌐 Coding5s.com
**Concept:** Advanced Text Processing: Vectorized String Replacements using Callables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highly customized text transformations across a Pandas Series by passing callable Python functions into the vectorized str.replace method for dynamic substring evaluation..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5"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highly customized text transformations across a Pandas Series by passing callable Python functions into the vectorized str.replace method for dynamic substring evaluation.. Topic details: Advanced Text Processing: Vectorized String Replacements using Callables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#107 | Complete | Python - Pandas | 📊 Level: Advanced
**Topic:** Perform highly customized text transformations across a Pandas Series by passing callable Python functions into the vectorized str.replace method for dynamic substring evaluation.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5" s="53">
        <v>0</v>
      </c>
      <c r="T115" s="102" t="str">
        <f t="shared" si="26"/>
        <v>[ROLE] Tech Lead | [TASK] Provide intentionally messy but functional code for learning debugging and improvement | [TOPIC] Perform highly customized text transformations across a Pandas Series by passing callable Python functions into the vectorized str.replace method for dynamic substring evaluation. | [LEVEL] Advanced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#107 | Stage 4 🧹 Refactor | Python - Pandas | 📊 Level: Advanced | 🌐 Coding5s.com
**Concept:** Advanced Text Processing: Vectorized String Replacements using Callables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5"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Perform highly customized text transformations across a Pandas Series by passing callable Python functions into the vectorized str.replace method for dynamic substring evaluation.. Topic details: Advanced Text Processing: Vectorized String Replacements using Callables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#107 | Refactor | Python - Pandas | 📊 Level: Advanced
**Topic:** Perform highly customized text transformations across a Pandas Series by passing callable Python functions into the vectorized str.replace method for dynamic substring evaluation.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5" s="53">
        <v>0</v>
      </c>
      <c r="W115" s="87" t="str">
        <f t="shared" si="28"/>
        <v>[ROLE] Tech Product Manager assigning a Python Jira Ticket | [TASK] Provide a guided implementation exercise with full solution for learning purposes | [TOPIC] Perform highly customized text transformations across a Pandas Series by passing callable Python functions into the vectorized str.replace method for dynamic substring evaluation.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#107 | Stage 5 | Python - Pandas | 📊 Level: Advanced | 🌐 Coding5s.com
**Concept:** Advanced Text Processing: Vectorized String Replacements using Callables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5"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highly customized text transformations across a Pandas Series by passing callable Python functions into the vectorized str.replace method for dynamic substring evaluation.. Goal: Advanced Text Processing: Vectorized String Replacements using Callables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#107 | Extend | Python - Pandas | 📊 Level: Advanced
**Topic:** Perform highly customized text transformations across a Pandas Series by passing callable Python functions into the vectorized str.replace method for dynamic substring evaluation.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5" s="53">
        <v>0</v>
      </c>
      <c r="Z115" s="56" t="str">
        <f t="shared" si="30"/>
        <v/>
      </c>
      <c r="AA115" s="56" t="str">
        <f t="shared" si="31"/>
        <v/>
      </c>
      <c r="AB115" s="56" t="str">
        <f t="shared" si="32"/>
        <v/>
      </c>
      <c r="AC115" s="56" t="str">
        <f t="shared" si="33"/>
        <v/>
      </c>
      <c r="AD115" s="56" t="str">
        <f t="shared" si="34"/>
        <v/>
      </c>
      <c r="AE115" s="40"/>
      <c r="AF115" s="40"/>
      <c r="AG115" s="40"/>
      <c r="AH115" s="56" t="str">
        <f t="shared" si="35"/>
        <v/>
      </c>
      <c r="AI115" s="54"/>
      <c r="AJ115" s="54"/>
      <c r="AK115" s="54"/>
      <c r="AL115" s="54"/>
      <c r="AM115" s="54"/>
    </row>
    <row r="116" spans="1:39">
      <c r="A116" s="45" t="str" cm="1">
        <f t="array" ref="A116">IF(H116="PROJECT", CHAR(10) &amp; "- " &amp; _xlfn.TEXTJOIN(CHAR(10) &amp; "- ", TRUE, _xlfn._xlws.FILTER($I$9:$I$1000, ($B$9:$B$1000=B116) * ($H$9:$H$1000="Topic"))), "")</f>
        <v/>
      </c>
      <c r="B116" s="45">
        <f t="shared" si="19"/>
        <v>14</v>
      </c>
      <c r="C116" s="95">
        <v>15</v>
      </c>
      <c r="D116" s="57">
        <v>4</v>
      </c>
      <c r="E116" s="58" t="s">
        <v>46</v>
      </c>
      <c r="F116" s="54">
        <v>108</v>
      </c>
      <c r="G116" s="52" t="s">
        <v>159</v>
      </c>
      <c r="H116" s="52" t="s">
        <v>48</v>
      </c>
      <c r="I116" s="61" t="s">
        <v>993</v>
      </c>
      <c r="J116" s="62" t="s">
        <v>994</v>
      </c>
      <c r="K116" s="129" t="str">
        <f t="shared" si="20"/>
        <v xml:space="preserve">[ROLE] Friendly tutor specializing in Python | [TOPIC] Execute complex text processing and extraction on Pandas Series by combining the apply method with custom Python functions and advanced regular expressions (regex). | [LEVEL] Advanced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#108 | Stage 1 📖 Practice | Python - Pandas | 📊 Level: Advanced | 🌐 Coding5s.com
**Concept:** Advanced Text Processing: Custom Text Functions (apply + regex)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6" s="103" t="str">
        <f t="shared" si="21"/>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complex text processing and extraction on Pandas Series by combining the apply method with custom Python functions and advanced regular expressions (regex).. Topic details: Advanced Text Processing: Custom Text Functions (apply + regex) | [LIBRARY BEING LEARNED] Pandas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#108 | Practice | Python - Pandas | 📊 Level: Advanced
**Topic:** Execute complex text processing and extraction on Pandas Series by combining the apply method with custom Python functions and advanced regular expressions (regex).
---
 | [FOOTER RULE - STRICT] End your response with: '--- ⚡ *Coding5s Mentor System — Eliminating Epistemic Debt*' | </v>
      </c>
      <c r="M116" s="52">
        <v>0</v>
      </c>
      <c r="N116" s="102" t="str">
        <f t="shared" si="22"/>
        <v>[ROLE] Careless Python Developer | [TASK] Generate debugging challenges in Python | | [TOPIC] Execute complex text processing and extraction on Pandas Series by combining the apply method with custom Python functions and advanced regular expressions (regex). | | [LEVEL] Advanced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#108 | Stage 2 🐛 Debug | Python - Pandas | 📊 Level: Advanced | 🌐 Coding5s.com
Concept: Advanced Text Processing: Custom Text Functions (apply + regex)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6"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complex text processing and extraction on Pandas Series by combining the apply method with custom Python functions and advanced regular expressions (regex).. Topic details: Advanced Text Processing: Custom Text Functions (apply + regex)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#108 | Debug | Python - Pandas | 📊 Level: Advanced
**Topic:** Execute complex text processing and extraction on Pandas Series by combining the apply method with custom Python functions and advanced regular expressions (regex).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6" s="52">
        <v>0</v>
      </c>
      <c r="Q116" s="102" t="str">
        <f t="shared" si="24"/>
        <v>[ROLE] Tech Lead | [TASK] Assign incomplete Python script challenges | [TOPIC] Execute complex text processing and extraction on Pandas Series by combining the apply method with custom Python functions and advanced regular expressions (regex). | [LEVEL] Advanced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#108 | Stage 3 🧩 Complete | Python - Pandas | 📊 Level: Advanced | 🌐 Coding5s.com
**Concept:** Advanced Text Processing: Custom Text Functions (apply + regex)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complex text processing and extraction on Pandas Series by combining the apply method with custom Python functions and advanced regular expressions (regex)..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6"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complex text processing and extraction on Pandas Series by combining the apply method with custom Python functions and advanced regular expressions (regex).. Topic details: Advanced Text Processing: Custom Text Functions (apply + regex)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#108 | Complete | Python - Pandas | 📊 Level: Advanced
**Topic:** Execute complex text processing and extraction on Pandas Series by combining the apply method with custom Python functions and advanced regular expressions (regex).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6" s="52">
        <v>0</v>
      </c>
      <c r="T116" s="102" t="str">
        <f t="shared" si="26"/>
        <v>[ROLE] Tech Lead | [TASK] Provide intentionally messy but functional code for learning debugging and improvement | [TOPIC] Execute complex text processing and extraction on Pandas Series by combining the apply method with custom Python functions and advanced regular expressions (regex). | [LEVEL] Advanced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#108 | Stage 4 🧹 Refactor | Python - Pandas | 📊 Level: Advanced | 🌐 Coding5s.com
**Concept:** Advanced Text Processing: Custom Text Functions (apply + regex)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6"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Execute complex text processing and extraction on Pandas Series by combining the apply method with custom Python functions and advanced regular expressions (regex).. Topic details: Advanced Text Processing: Custom Text Functions (apply + regex)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#108 | Refactor | Python - Pandas | 📊 Level: Advanced
**Topic:** Execute complex text processing and extraction on Pandas Series by combining the apply method with custom Python functions and advanced regular expressions (regex).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6" s="52">
        <v>0</v>
      </c>
      <c r="W116" s="87" t="str">
        <f t="shared" si="28"/>
        <v>[ROLE] Tech Product Manager assigning a Python Jira Ticket | [TASK] Provide a guided implementation exercise with full solution for learning purposes | [TOPIC] Execute complex text processing and extraction on Pandas Series by combining the apply method with custom Python functions and advanced regular expressions (regex).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#108 | Stage 5 | Python - Pandas | 📊 Level: Advanced | 🌐 Coding5s.com
**Concept:** Advanced Text Processing: Custom Text Functions (apply + regex)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6"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complex text processing and extraction on Pandas Series by combining the apply method with custom Python functions and advanced regular expressions (regex).. Goal: Advanced Text Processing: Custom Text Functions (apply + regex)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#108 | Extend | Python - Pandas | 📊 Level: Advanced
**Topic:** Execute complex text processing and extraction on Pandas Series by combining the apply method with custom Python functions and advanced regular expressions (regex).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6" s="52">
        <v>0</v>
      </c>
      <c r="Z116" s="56" t="str">
        <f t="shared" si="30"/>
        <v/>
      </c>
      <c r="AA116" s="56" t="str">
        <f t="shared" si="31"/>
        <v/>
      </c>
      <c r="AB116" s="56" t="str">
        <f t="shared" si="32"/>
        <v/>
      </c>
      <c r="AC116" s="56" t="str">
        <f t="shared" si="33"/>
        <v/>
      </c>
      <c r="AD116" s="56" t="str">
        <f t="shared" si="34"/>
        <v/>
      </c>
      <c r="AE116" s="40"/>
      <c r="AF116" s="40"/>
      <c r="AG116" s="40"/>
      <c r="AH116" s="56" t="str">
        <f t="shared" si="35"/>
        <v/>
      </c>
      <c r="AI116" s="54"/>
      <c r="AJ116" s="54"/>
      <c r="AK116" s="54"/>
      <c r="AL116" s="54"/>
      <c r="AM116" s="54"/>
    </row>
    <row r="117" spans="1:39">
      <c r="A117" s="45" t="str" cm="1">
        <f t="array" ref="A117">IF(H117="PROJECT", CHAR(10) &amp; "- " &amp; _xlfn.TEXTJOIN(CHAR(10) &amp; "- ", TRUE, _xlfn._xlws.FILTER($I$9:$I$1000, ($B$9:$B$1000=B117) * ($H$9:$H$1000="Topic"))), "")</f>
        <v/>
      </c>
      <c r="B117" s="45">
        <f t="shared" si="19"/>
        <v>14</v>
      </c>
      <c r="C117" s="95">
        <v>15</v>
      </c>
      <c r="D117" s="46">
        <v>4</v>
      </c>
      <c r="E117" s="58" t="s">
        <v>46</v>
      </c>
      <c r="F117" s="67">
        <v>109</v>
      </c>
      <c r="G117" s="53" t="s">
        <v>159</v>
      </c>
      <c r="H117" s="53" t="s">
        <v>48</v>
      </c>
      <c r="I117" s="50" t="s">
        <v>995</v>
      </c>
      <c r="J117" s="51" t="s">
        <v>996</v>
      </c>
      <c r="K117" s="129" t="str">
        <f t="shared" si="20"/>
        <v xml:space="preserve">[ROLE] Friendly tutor specializing in Python | [TOPIC] Optimize memory and logic when grouping Pandas Categorical data by configuring the observed parameter in groupby to specifically include or exclude unobserved categorical variations. | [LEVEL] Advanced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#109 | Stage 1 📖 Practice | Python - Pandas | 📊 Level: Advanced | 🌐 Coding5s.com
**Concept:** Advanced Grouping: Controlling Unobserved Categories (observed parameter)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7" s="103" t="str">
        <f t="shared" si="21"/>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Optimize memory and logic when grouping Pandas Categorical data by configuring the observed parameter in groupby to specifically include or exclude unobserved categorical variations.. Topic details: Advanced Grouping: Controlling Unobserved Categories (observed parameter) | [LIBRARY BEING LEARNED] Pandas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#109 | Practice | Python - Pandas | 📊 Level: Advanced
**Topic:** Optimize memory and logic when grouping Pandas Categorical data by configuring the observed parameter in groupby to specifically include or exclude unobserved categorical variations.
---
 | [FOOTER RULE - STRICT] End your response with: '--- ⚡ *Coding5s Mentor System — Eliminating Epistemic Debt*' | </v>
      </c>
      <c r="M117" s="53">
        <v>0</v>
      </c>
      <c r="N117" s="102" t="str">
        <f t="shared" si="22"/>
        <v>[ROLE] Careless Python Developer | [TASK] Generate debugging challenges in Python | | [TOPIC] Optimize memory and logic when grouping Pandas Categorical data by configuring the observed parameter in groupby to specifically include or exclude unobserved categorical variations. | | [LEVEL] Advanced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#109 | Stage 2 🐛 Debug | Python - Pandas | 📊 Level: Advanced | 🌐 Coding5s.com
Concept: Advanced Grouping: Controlling Unobserved Categories (observed parameter)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7"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Optimize memory and logic when grouping Pandas Categorical data by configuring the observed parameter in groupby to specifically include or exclude unobserved categorical variations.. Topic details: Advanced Grouping: Controlling Unobserved Categories (observed parameter)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#109 | Debug | Python - Pandas | 📊 Level: Advanced
**Topic:** Optimize memory and logic when grouping Pandas Categorical data by configuring the observed parameter in groupby to specifically include or exclude unobserved categorical variations.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7" s="53">
        <v>0</v>
      </c>
      <c r="Q117" s="102" t="str">
        <f t="shared" si="24"/>
        <v>[ROLE] Tech Lead | [TASK] Assign incomplete Python script challenges | [TOPIC] Optimize memory and logic when grouping Pandas Categorical data by configuring the observed parameter in groupby to specifically include or exclude unobserved categorical variations. | [LEVEL] Advanced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#109 | Stage 3 🧩 Complete | Python - Pandas | 📊 Level: Advanced | 🌐 Coding5s.com
**Concept:** Advanced Grouping: Controlling Unobserved Categories (observed parameter)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Optimize memory and logic when grouping Pandas Categorical data by configuring the observed parameter in groupby to specifically include or exclude unobserved categorical variations..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7"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Optimize memory and logic when grouping Pandas Categorical data by configuring the observed parameter in groupby to specifically include or exclude unobserved categorical variations.. Topic details: Advanced Grouping: Controlling Unobserved Categories (observed parameter)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#109 | Complete | Python - Pandas | 📊 Level: Advanced
**Topic:** Optimize memory and logic when grouping Pandas Categorical data by configuring the observed parameter in groupby to specifically include or exclude unobserved categorical variations.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7" s="53">
        <v>0</v>
      </c>
      <c r="T117" s="102" t="str">
        <f t="shared" si="26"/>
        <v>[ROLE] Tech Lead | [TASK] Provide intentionally messy but functional code for learning debugging and improvement | [TOPIC] Optimize memory and logic when grouping Pandas Categorical data by configuring the observed parameter in groupby to specifically include or exclude unobserved categorical variations. | [LEVEL] Advanced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#109 | Stage 4 🧹 Refactor | Python - Pandas | 📊 Level: Advanced | 🌐 Coding5s.com
**Concept:** Advanced Grouping: Controlling Unobserved Categories (observed parameter)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7"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Optimize memory and logic when grouping Pandas Categorical data by configuring the observed parameter in groupby to specifically include or exclude unobserved categorical variations.. Topic details: Advanced Grouping: Controlling Unobserved Categories (observed parameter)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#109 | Refactor | Python - Pandas | 📊 Level: Advanced
**Topic:** Optimize memory and logic when grouping Pandas Categorical data by configuring the observed parameter in groupby to specifically include or exclude unobserved categorical variations.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7" s="53">
        <v>0</v>
      </c>
      <c r="W117" s="87" t="str">
        <f t="shared" si="28"/>
        <v>[ROLE] Tech Product Manager assigning a Python Jira Ticket | [TASK] Provide a guided implementation exercise with full solution for learning purposes | [TOPIC] Optimize memory and logic when grouping Pandas Categorical data by configuring the observed parameter in groupby to specifically include or exclude unobserved categorical variations.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#109 | Stage 5 | Python - Pandas | 📊 Level: Advanced | 🌐 Coding5s.com
**Concept:** Advanced Grouping: Controlling Unobserved Categories (observed parameter)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7"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Optimize memory and logic when grouping Pandas Categorical data by configuring the observed parameter in groupby to specifically include or exclude unobserved categorical variations.. Goal: Advanced Grouping: Controlling Unobserved Categories (observed parameter)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#109 | Extend | Python - Pandas | 📊 Level: Advanced
**Topic:** Optimize memory and logic when grouping Pandas Categorical data by configuring the observed parameter in groupby to specifically include or exclude unobserved categorical variations.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7" s="53">
        <v>0</v>
      </c>
      <c r="Z117" s="56" t="str">
        <f t="shared" si="30"/>
        <v/>
      </c>
      <c r="AA117" s="56" t="str">
        <f t="shared" si="31"/>
        <v/>
      </c>
      <c r="AB117" s="56" t="str">
        <f t="shared" si="32"/>
        <v/>
      </c>
      <c r="AC117" s="56" t="str">
        <f t="shared" si="33"/>
        <v/>
      </c>
      <c r="AD117" s="56" t="str">
        <f t="shared" si="34"/>
        <v/>
      </c>
      <c r="AE117" s="40"/>
      <c r="AF117" s="40"/>
      <c r="AG117" s="40"/>
      <c r="AH117" s="56" t="str">
        <f t="shared" si="35"/>
        <v/>
      </c>
      <c r="AI117" s="54"/>
      <c r="AJ117" s="54"/>
      <c r="AK117" s="54"/>
      <c r="AL117" s="54"/>
      <c r="AM117" s="54"/>
    </row>
    <row r="118" spans="1:39">
      <c r="A118" s="45" t="str" cm="1">
        <f t="array" ref="A118">IF(H118="PROJECT", CHAR(10) &amp; "- " &amp; _xlfn.TEXTJOIN(CHAR(10) &amp; "- ", TRUE, _xlfn._xlws.FILTER($I$9:$I$1000, ($B$9:$B$1000=B118) * ($H$9:$H$1000="Topic"))), "")</f>
        <v/>
      </c>
      <c r="B118" s="45">
        <f t="shared" si="19"/>
        <v>14</v>
      </c>
      <c r="C118" s="95">
        <v>15</v>
      </c>
      <c r="D118" s="57">
        <v>3</v>
      </c>
      <c r="E118" s="58" t="s">
        <v>46</v>
      </c>
      <c r="F118" s="54">
        <v>110</v>
      </c>
      <c r="G118" s="52" t="s">
        <v>159</v>
      </c>
      <c r="H118" s="52" t="s">
        <v>48</v>
      </c>
      <c r="I118" s="61" t="s">
        <v>997</v>
      </c>
      <c r="J118" s="62" t="s">
        <v>998</v>
      </c>
      <c r="K118" s="129" t="str">
        <f t="shared" si="20"/>
        <v xml:space="preserve">[ROLE] Friendly tutor specializing in Python | [TOPIC] Customize the Pandas global environment by utilizing pd.set_option to adjust display limits, formatting rules, and behavioral configurations for enhanced terminal or notebook readability. | [LEVEL] Advanced | [COUNT] 3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#110 | Stage 1 📖 Practice | Python - Pandas | 📊 Level: Advanced | 🌐 Coding5s.com
**Concept:** Configuration &amp; Options: Global Behavior and Display Customization (pd.set_option)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8" s="103" t="str">
        <f t="shared" si="21"/>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Customize the Pandas global environment by utilizing pd.set_option to adjust display limits, formatting rules, and behavioral configurations for enhanced terminal or notebook readability.. Topic details: Configuration &amp; Options: Global Behavior and Display Customization (pd.set_option) | [LIBRARY BEING LEARNED] Pandas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#110 | Practice | Python - Pandas | 📊 Level: Advanced
**Topic:** Customize the Pandas global environment by utilizing pd.set_option to adjust display limits, formatting rules, and behavioral configurations for enhanced terminal or notebook readability.
---
 | [FOOTER RULE - STRICT] End your response with: '--- ⚡ *Coding5s Mentor System — Eliminating Epistemic Debt*' | </v>
      </c>
      <c r="M118" s="52">
        <v>0</v>
      </c>
      <c r="N118" s="102" t="str">
        <f t="shared" si="22"/>
        <v>[ROLE] Careless Python Developer | [TASK] Generate debugging challenges in Python | | [TOPIC] Customize the Pandas global environment by utilizing pd.set_option to adjust display limits, formatting rules, and behavioral configurations for enhanced terminal or notebook readability. | | [LEVEL] Advanced |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#110 | Stage 2 🐛 Debug | Python - Pandas | 📊 Level: Advanced | 🌐 Coding5s.com
Concept: Configuration &amp; Options: Global Behavior and Display Customization (pd.set_option)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8"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Customize the Pandas global environment by utilizing pd.set_option to adjust display limits, formatting rules, and behavioral configurations for enhanced terminal or notebook readability.. Topic details: Configuration &amp; Options: Global Behavior and Display Customization (pd.set_option)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#110 | Debug | Python - Pandas | 📊 Level: Advanced
**Topic:** Customize the Pandas global environment by utilizing pd.set_option to adjust display limits, formatting rules, and behavioral configurations for enhanced terminal or notebook readability.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8" s="52">
        <v>0</v>
      </c>
      <c r="Q118" s="102" t="str">
        <f t="shared" si="24"/>
        <v>[ROLE] Tech Lead | [TASK] Assign incomplete Python script challenges | [TOPIC] Customize the Pandas global environment by utilizing pd.set_option to adjust display limits, formatting rules, and behavioral configurations for enhanced terminal or notebook readability. | [LEVEL] Advanced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#110 | Stage 3 🧩 Complete | Python - Pandas | 📊 Level: Advanced | 🌐 Coding5s.com
**Concept:** Configuration &amp; Options: Global Behavior and Display Customization (pd.set_option)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Customize the Pandas global environment by utilizing pd.set_option to adjust display limits, formatting rules, and behavioral configurations for enhanced terminal or notebook readability..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8"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Customize the Pandas global environment by utilizing pd.set_option to adjust display limits, formatting rules, and behavioral configurations for enhanced terminal or notebook readability.. Topic details: Configuration &amp; Options: Global Behavior and Display Customization (pd.set_option)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#110 | Complete | Python - Pandas | 📊 Level: Advanced
**Topic:** Customize the Pandas global environment by utilizing pd.set_option to adjust display limits, formatting rules, and behavioral configurations for enhanced terminal or notebook readability.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8" s="52">
        <v>0</v>
      </c>
      <c r="T118" s="102" t="str">
        <f t="shared" si="26"/>
        <v>[ROLE] Tech Lead | [TASK] Provide intentionally messy but functional code for learning debugging and improvement | [TOPIC] Customize the Pandas global environment by utilizing pd.set_option to adjust display limits, formatting rules, and behavioral configurations for enhanced terminal or notebook readability. | [LEVEL] Advanced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#110 | Stage 4 🧹 Refactor | Python - Pandas | 📊 Level: Advanced | 🌐 Coding5s.com
**Concept:** Configuration &amp; Options: Global Behavior and Display Customization (pd.set_option)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8"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Customize the Pandas global environment by utilizing pd.set_option to adjust display limits, formatting rules, and behavioral configurations for enhanced terminal or notebook readability.. Topic details: Configuration &amp; Options: Global Behavior and Display Customization (pd.set_option)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#110 | Refactor | Python - Pandas | 📊 Level: Advanced
**Topic:** Customize the Pandas global environment by utilizing pd.set_option to adjust display limits, formatting rules, and behavioral configurations for enhanced terminal or notebook readability.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8" s="52">
        <v>0</v>
      </c>
      <c r="W118" s="87" t="str">
        <f t="shared" si="28"/>
        <v>[ROLE] Tech Product Manager assigning a Python Jira Ticket | [TASK] Provide a guided implementation exercise with full solution for learning purposes | [TOPIC] Customize the Pandas global environment by utilizing pd.set_option to adjust display limits, formatting rules, and behavioral configurations for enhanced terminal or notebook readability.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#110 | Stage 5 | Python - Pandas | 📊 Level: Advanced | 🌐 Coding5s.com
**Concept:** Configuration &amp; Options: Global Behavior and Display Customization (pd.set_option)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8"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Customize the Pandas global environment by utilizing pd.set_option to adjust display limits, formatting rules, and behavioral configurations for enhanced terminal or notebook readability.. Goal: Configuration &amp; Options: Global Behavior and Display Customization (pd.set_option)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#110 | Extend | Python - Pandas | 📊 Level: Advanced
**Topic:** Customize the Pandas global environment by utilizing pd.set_option to adjust display limits, formatting rules, and behavioral configurations for enhanced terminal or notebook readability.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8" s="52">
        <v>0</v>
      </c>
      <c r="Z118" s="56" t="str">
        <f t="shared" si="30"/>
        <v/>
      </c>
      <c r="AA118" s="56" t="str">
        <f t="shared" si="31"/>
        <v/>
      </c>
      <c r="AB118" s="56" t="str">
        <f t="shared" si="32"/>
        <v/>
      </c>
      <c r="AC118" s="56" t="str">
        <f t="shared" si="33"/>
        <v/>
      </c>
      <c r="AD118" s="56" t="str">
        <f t="shared" si="34"/>
        <v/>
      </c>
      <c r="AE118" s="40"/>
      <c r="AF118" s="40"/>
      <c r="AG118" s="40"/>
      <c r="AH118" s="56" t="str">
        <f t="shared" si="35"/>
        <v/>
      </c>
      <c r="AI118" s="54"/>
      <c r="AJ118" s="54"/>
      <c r="AK118" s="54"/>
      <c r="AL118" s="54"/>
      <c r="AM118" s="54"/>
    </row>
    <row r="119" spans="1:39">
      <c r="A119" s="45" t="str" cm="1">
        <f t="array" ref="A119">IF(H119="PROJECT", CHAR(10) &amp; "- " &amp; _xlfn.TEXTJOIN(CHAR(10) &amp; "- ", TRUE, _xlfn._xlws.FILTER($I$9:$I$1000, ($B$9:$B$1000=B119) * ($H$9:$H$1000="Topic"))), "")</f>
        <v/>
      </c>
      <c r="B119" s="45">
        <f t="shared" si="19"/>
        <v>14</v>
      </c>
      <c r="C119" s="95">
        <v>12</v>
      </c>
      <c r="D119" s="46">
        <v>3</v>
      </c>
      <c r="E119" s="58" t="s">
        <v>46</v>
      </c>
      <c r="F119" s="67">
        <v>111</v>
      </c>
      <c r="G119" s="53" t="s">
        <v>159</v>
      </c>
      <c r="H119" s="53" t="s">
        <v>48</v>
      </c>
      <c r="I119" s="50" t="s">
        <v>999</v>
      </c>
      <c r="J119" s="51" t="s">
        <v>1000</v>
      </c>
      <c r="K119" s="129" t="str">
        <f t="shared" si="20"/>
        <v xml:space="preserve">[ROLE] Friendly tutor specializing in Python | [TOPIC] Implement rigorous data governance within automated Pandas workflows by systematically utilizing Python assert statements and adopting structural schema-based validation logic to verify DataFrame constraints. | [LEVEL] Advanced | [COUNT] 3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#111 | Stage 1 📖 Practice | Python - Pandas | 📊 Level: Advanced | 🌐 Coding5s.com
**Concept:** Data Assertions and Validation Checks (assert, schema thinking)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9" s="103" t="str">
        <f t="shared" si="21"/>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rigorous data governance within automated Pandas workflows by systematically utilizing Python assert statements and adopting structural schema-based validation logic to verify DataFrame constraints.. Topic details: Data Assertions and Validation Checks (assert, schema thinking) | [LIBRARY BEING LEARNED] Pandas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#111 | Practice | Python - Pandas | 📊 Level: Advanced
**Topic:** Implement rigorous data governance within automated Pandas workflows by systematically utilizing Python assert statements and adopting structural schema-based validation logic to verify DataFrame constraints.
---
 | [FOOTER RULE - STRICT] End your response with: '--- ⚡ *Coding5s Mentor System — Eliminating Epistemic Debt*' | </v>
      </c>
      <c r="M119" s="53">
        <v>0</v>
      </c>
      <c r="N119" s="102" t="str">
        <f t="shared" si="22"/>
        <v>[ROLE] Careless Python Developer | [TASK] Generate debugging challenges in Python | | [TOPIC] Implement rigorous data governance within automated Pandas workflows by systematically utilizing Python assert statements and adopting structural schema-based validation logic to verify DataFrame constraints. | | [LEVEL] Advanced |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#111 | Stage 2 🐛 Debug | Python - Pandas | 📊 Level: Advanced | 🌐 Coding5s.com
Concept: Data Assertions and Validation Checks (assert, schema thinking)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9"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rigorous data governance within automated Pandas workflows by systematically utilizing Python assert statements and adopting structural schema-based validation logic to verify DataFrame constraints.. Topic details: Data Assertions and Validation Checks (assert, schema thinking)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#111 | Debug | Python - Pandas | 📊 Level: Advanced
**Topic:** Implement rigorous data governance within automated Pandas workflows by systematically utilizing Python assert statements and adopting structural schema-based validation logic to verify DataFrame constraints.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9" s="53">
        <v>0</v>
      </c>
      <c r="Q119" s="102" t="str">
        <f t="shared" si="24"/>
        <v>[ROLE] Tech Lead | [TASK] Assign incomplete Python script challenges | [TOPIC] Implement rigorous data governance within automated Pandas workflows by systematically utilizing Python assert statements and adopting structural schema-based validation logic to verify DataFrame constraints. | [LEVEL] Advanced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#111 | Stage 3 🧩 Complete | Python - Pandas | 📊 Level: Advanced | 🌐 Coding5s.com
**Concept:** Data Assertions and Validation Checks (assert, schema thinking)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rigorous data governance within automated Pandas workflows by systematically utilizing Python assert statements and adopting structural schema-based validation logic to verify DataFrame constraints..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9"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rigorous data governance within automated Pandas workflows by systematically utilizing Python assert statements and adopting structural schema-based validation logic to verify DataFrame constraints.. Topic details: Data Assertions and Validation Checks (assert, schema thinking)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#111 | Complete | Python - Pandas | 📊 Level: Advanced
**Topic:** Implement rigorous data governance within automated Pandas workflows by systematically utilizing Python assert statements and adopting structural schema-based validation logic to verify DataFrame constraints.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9" s="53">
        <v>0</v>
      </c>
      <c r="T119" s="102" t="str">
        <f t="shared" si="26"/>
        <v>[ROLE] Tech Lead | [TASK] Provide intentionally messy but functional code for learning debugging and improvement | [TOPIC] Implement rigorous data governance within automated Pandas workflows by systematically utilizing Python assert statements and adopting structural schema-based validation logic to verify DataFrame constraints. | [LEVEL] Advanced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#111 | Stage 4 🧹 Refactor | Python - Pandas | 📊 Level: Advanced | 🌐 Coding5s.com
**Concept:** Data Assertions and Validation Checks (assert, schema thinking)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9"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Implement rigorous data governance within automated Pandas workflows by systematically utilizing Python assert statements and adopting structural schema-based validation logic to verify DataFrame constraints.. Topic details: Data Assertions and Validation Checks (assert, schema thinking)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#111 | Refactor | Python - Pandas | 📊 Level: Advanced
**Topic:** Implement rigorous data governance within automated Pandas workflows by systematically utilizing Python assert statements and adopting structural schema-based validation logic to verify DataFrame constraints.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9" s="53">
        <v>0</v>
      </c>
      <c r="W119" s="87" t="str">
        <f t="shared" si="28"/>
        <v>[ROLE] Tech Product Manager assigning a Python Jira Ticket | [TASK] Provide a guided implementation exercise with full solution for learning purposes | [TOPIC] Implement rigorous data governance within automated Pandas workflows by systematically utilizing Python assert statements and adopting structural schema-based validation logic to verify DataFrame constraints.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#111 | Stage 5 | Python - Pandas | 📊 Level: Advanced | 🌐 Coding5s.com
**Concept:** Data Assertions and Validation Checks (assert, schema thinking)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9"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rigorous data governance within automated Pandas workflows by systematically utilizing Python assert statements and adopting structural schema-based validation logic to verify DataFrame constraints.. Goal: Data Assertions and Validation Checks (assert, schema thinking)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#111 | Extend | Python - Pandas | 📊 Level: Advanced
**Topic:** Implement rigorous data governance within automated Pandas workflows by systematically utilizing Python assert statements and adopting structural schema-based validation logic to verify DataFrame constraints.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9" s="53">
        <v>0</v>
      </c>
      <c r="Z119" s="56" t="str">
        <f t="shared" si="30"/>
        <v/>
      </c>
      <c r="AA119" s="56" t="str">
        <f t="shared" si="31"/>
        <v/>
      </c>
      <c r="AB119" s="56" t="str">
        <f t="shared" si="32"/>
        <v/>
      </c>
      <c r="AC119" s="56" t="str">
        <f t="shared" si="33"/>
        <v/>
      </c>
      <c r="AD119" s="56" t="str">
        <f t="shared" si="34"/>
        <v/>
      </c>
      <c r="AE119" s="40"/>
      <c r="AF119" s="40"/>
      <c r="AG119" s="40"/>
      <c r="AH119" s="56" t="str">
        <f t="shared" si="35"/>
        <v/>
      </c>
      <c r="AI119" s="54"/>
      <c r="AJ119" s="54"/>
      <c r="AK119" s="54"/>
      <c r="AL119" s="54"/>
      <c r="AM119" s="54"/>
    </row>
    <row r="120" spans="1:39">
      <c r="A120" s="45" t="str" cm="1">
        <f t="array" ref="A120">IF(H120="PROJECT", CHAR(10) &amp; "- " &amp; _xlfn.TEXTJOIN(CHAR(10) &amp; "- ", TRUE, _xlfn._xlws.FILTER($I$9:$I$1000, ($B$9:$B$1000=B120) * ($H$9:$H$1000="Topic"))), "")</f>
        <v/>
      </c>
      <c r="B120" s="45">
        <f t="shared" si="19"/>
        <v>14</v>
      </c>
      <c r="C120" s="95">
        <v>15</v>
      </c>
      <c r="D120" s="57">
        <v>4</v>
      </c>
      <c r="E120" s="58" t="s">
        <v>46</v>
      </c>
      <c r="F120" s="54">
        <v>112</v>
      </c>
      <c r="G120" s="52" t="s">
        <v>159</v>
      </c>
      <c r="H120" s="52" t="s">
        <v>48</v>
      </c>
      <c r="I120" s="61" t="s">
        <v>1001</v>
      </c>
      <c r="J120" s="62" t="s">
        <v>1002</v>
      </c>
      <c r="K120" s="129" t="str">
        <f t="shared" si="20"/>
        <v xml:space="preserve">[ROLE] Friendly tutor specializing in Python | [TOPIC] Dramatically decrease the memory usage of datasets heavily populated by zeros or missing values by converting standard Pandas Series into explicitly declared Sparse data structures. | [LEVEL] Advanced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#112 | Stage 1 📖 Practice | Python - Pandas | 📊 Level: Advanced | 🌐 Coding5s.com
**Concept:** Data Structures: Converting to Sparse Data Types for Memory Efficiency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20" s="103" t="str">
        <f t="shared" si="21"/>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Dramatically decrease the memory usage of datasets heavily populated by zeros or missing values by converting standard Pandas Series into explicitly declared Sparse data structures.. Topic details: Data Structures: Converting to Sparse Data Types for Memory Efficiency | [LIBRARY BEING LEARNED] Pandas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#112 | Practice | Python - Pandas | 📊 Level: Advanced
**Topic:** Dramatically decrease the memory usage of datasets heavily populated by zeros or missing values by converting standard Pandas Series into explicitly declared Sparse data structures.
---
 | [FOOTER RULE - STRICT] End your response with: '--- ⚡ *Coding5s Mentor System — Eliminating Epistemic Debt*' | </v>
      </c>
      <c r="M120" s="52">
        <v>0</v>
      </c>
      <c r="N120" s="102" t="str">
        <f t="shared" si="22"/>
        <v>[ROLE] Careless Python Developer | [TASK] Generate debugging challenges in Python | | [TOPIC] Dramatically decrease the memory usage of datasets heavily populated by zeros or missing values by converting standard Pandas Series into explicitly declared Sparse data structures. | | [LEVEL] Advanced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#112 | Stage 2 🐛 Debug | Python - Pandas | 📊 Level: Advanced | 🌐 Coding5s.com
Concept: Data Structures: Converting to Sparse Data Types for Memory Efficiency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20"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Dramatically decrease the memory usage of datasets heavily populated by zeros or missing values by converting standard Pandas Series into explicitly declared Sparse data structures.. Topic details: Data Structures: Converting to Sparse Data Types for Memory Efficiency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#112 | Debug | Python - Pandas | 📊 Level: Advanced
**Topic:** Dramatically decrease the memory usage of datasets heavily populated by zeros or missing values by converting standard Pandas Series into explicitly declared Sparse data structures.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20" s="52">
        <v>0</v>
      </c>
      <c r="Q120" s="102" t="str">
        <f t="shared" si="24"/>
        <v>[ROLE] Tech Lead | [TASK] Assign incomplete Python script challenges | [TOPIC] Dramatically decrease the memory usage of datasets heavily populated by zeros or missing values by converting standard Pandas Series into explicitly declared Sparse data structures. | [LEVEL] Advanced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#112 | Stage 3 🧩 Complete | Python - Pandas | 📊 Level: Advanced | 🌐 Coding5s.com
**Concept:** Data Structures: Converting to Sparse Data Types for Memory Efficiency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Dramatically decrease the memory usage of datasets heavily populated by zeros or missing values by converting standard Pandas Series into explicitly declared Sparse data structures..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20"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Dramatically decrease the memory usage of datasets heavily populated by zeros or missing values by converting standard Pandas Series into explicitly declared Sparse data structures.. Topic details: Data Structures: Converting to Sparse Data Types for Memory Efficiency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#112 | Complete | Python - Pandas | 📊 Level: Advanced
**Topic:** Dramatically decrease the memory usage of datasets heavily populated by zeros or missing values by converting standard Pandas Series into explicitly declared Sparse data structures.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20" s="52">
        <v>0</v>
      </c>
      <c r="T120" s="102" t="str">
        <f t="shared" si="26"/>
        <v>[ROLE] Tech Lead | [TASK] Provide intentionally messy but functional code for learning debugging and improvement | [TOPIC] Dramatically decrease the memory usage of datasets heavily populated by zeros or missing values by converting standard Pandas Series into explicitly declared Sparse data structures. | [LEVEL] Advanced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#112 | Stage 4 🧹 Refactor | Python - Pandas | 📊 Level: Advanced | 🌐 Coding5s.com
**Concept:** Data Structures: Converting to Sparse Data Types for Memory Efficiency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20"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Dramatically decrease the memory usage of datasets heavily populated by zeros or missing values by converting standard Pandas Series into explicitly declared Sparse data structures.. Topic details: Data Structures: Converting to Sparse Data Types for Memory Efficiency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#112 | Refactor | Python - Pandas | 📊 Level: Advanced
**Topic:** Dramatically decrease the memory usage of datasets heavily populated by zeros or missing values by converting standard Pandas Series into explicitly declared Sparse data structures.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20" s="52">
        <v>0</v>
      </c>
      <c r="W120" s="87" t="str">
        <f t="shared" si="28"/>
        <v>[ROLE] Tech Product Manager assigning a Python Jira Ticket | [TASK] Provide a guided implementation exercise with full solution for learning purposes | [TOPIC] Dramatically decrease the memory usage of datasets heavily populated by zeros or missing values by converting standard Pandas Series into explicitly declared Sparse data structures.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#112 | Stage 5 | Python - Pandas | 📊 Level: Advanced | 🌐 Coding5s.com
**Concept:** Data Structures: Converting to Sparse Data Types for Memory Efficiency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20"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Dramatically decrease the memory usage of datasets heavily populated by zeros or missing values by converting standard Pandas Series into explicitly declared Sparse data structures.. Goal: Data Structures: Converting to Sparse Data Types for Memory Efficiency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#112 | Extend | Python - Pandas | 📊 Level: Advanced
**Topic:** Dramatically decrease the memory usage of datasets heavily populated by zeros or missing values by converting standard Pandas Series into explicitly declared Sparse data structures.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20" s="52">
        <v>0</v>
      </c>
      <c r="Z120" s="56" t="str">
        <f t="shared" si="30"/>
        <v/>
      </c>
      <c r="AA120" s="56" t="str">
        <f t="shared" si="31"/>
        <v/>
      </c>
      <c r="AB120" s="56" t="str">
        <f t="shared" si="32"/>
        <v/>
      </c>
      <c r="AC120" s="56" t="str">
        <f t="shared" si="33"/>
        <v/>
      </c>
      <c r="AD120" s="56" t="str">
        <f t="shared" si="34"/>
        <v/>
      </c>
      <c r="AE120" s="40"/>
      <c r="AF120" s="40"/>
      <c r="AG120" s="40"/>
      <c r="AH120" s="56" t="str">
        <f t="shared" si="35"/>
        <v/>
      </c>
      <c r="AI120" s="54"/>
      <c r="AJ120" s="54"/>
      <c r="AK120" s="54"/>
      <c r="AL120" s="54"/>
      <c r="AM120" s="54"/>
    </row>
    <row r="121" spans="1:39">
      <c r="A121" s="45" t="str" cm="1">
        <f t="array" ref="A121">IF(H121="PROJECT", CHAR(10) &amp; "- " &amp; _xlfn.TEXTJOIN(CHAR(10) &amp; "- ", TRUE, _xlfn._xlws.FILTER($I$9:$I$1000, ($B$9:$B$1000=B121) * ($H$9:$H$1000="Topic"))), "")</f>
        <v xml:space="preserve">
- Perform highly customized text transformations across a Pandas Series by passing callable Python functions into the vectorized str.replace method for dynamic substring evaluation.
- Execute complex text processing and extraction on Pandas Series by combining the apply method with custom Python functions and advanced regular expressions (regex).
- Optimize memory and logic when grouping Pandas Categorical data by configuring the observed parameter in groupby to specifically include or exclude unobserved categorical variations.
- Customize the Pandas global environment by utilizing pd.set_option to adjust display limits, formatting rules, and behavioral configurations for enhanced terminal or notebook readability.
- Implement rigorous data governance within automated Pandas workflows by systematically utilizing Python assert statements and adopting structural schema-based validation logic to verify DataFrame constraints.
- Dramatically decrease the memory usage of datasets heavily populated by zeros or missing values by converting standard Pandas Series into explicitly declared Sparse data structures.</v>
      </c>
      <c r="B121" s="45">
        <f t="shared" si="19"/>
        <v>14</v>
      </c>
      <c r="C121" s="95" t="s">
        <v>798</v>
      </c>
      <c r="D121" s="46">
        <v>0</v>
      </c>
      <c r="E121" s="58" t="s">
        <v>779</v>
      </c>
      <c r="F121" s="67">
        <v>113</v>
      </c>
      <c r="G121" s="53" t="s">
        <v>159</v>
      </c>
      <c r="H121" s="53" t="s">
        <v>77</v>
      </c>
      <c r="I121" s="50" t="s">
        <v>1003</v>
      </c>
      <c r="J121" s="51" t="s">
        <v>1004</v>
      </c>
      <c r="K121" s="129" t="str">
        <f t="shared" si="20"/>
        <v>[TASK] Teach through a practical Python - Pandas project following the micro-learning methodology, acting as a supportive tutor, creating a project about  Build a comprehensive analytics engine that takes raw IoT sensor logs as input, leverages Pandas for chunked ingestion, sparse data conversion, and grouped rolling window interpolations, and outputs a high-performance predictive feature set. | [TOPICS USED] 
- Perform highly customized text transformations across a Pandas Series by passing callable Python functions into the vectorized str.replace method for dynamic substring evaluation.
- Execute complex text processing and extraction on Pandas Series by combining the apply method with custom Python functions and advanced regular expressions (regex).
- Optimize memory and logic when grouping Pandas Categorical data by configuring the observed parameter in groupby to specifically include or exclude unobserved categorical variations.
- Customize the Pandas global environment by utilizing pd.set_option to adjust display limits, formatting rules, and behavioral configurations for enhanced terminal or notebook readability.
- Implement rigorous data governance within automated Pandas workflows by systematically utilizing Python assert statements and adopting structural schema-based validation logic to verify DataFrame constraints.
- Dramatically decrease the memory usage of datasets heavily populated by zeros or missing values by converting standard Pandas Series into explicitly declared Sparse data structures. | [LEVEL] Advanced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#113 | Stage 1 | Python - Pandas | 📊 Level: Advanced | 🌐 Coding5s.com
**Project:** Project 14: Final Capstone - High-Performance Transformation and Time-Series Windowing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121" s="103" t="str">
        <f t="shared" si="21"/>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comprehensive analytics engine that takes raw IoT sensor logs as input, leverages Pandas for chunked ingestion, sparse data conversion, and grouped rolling window interpolations, and outputs a high-performance predictive feature set.. Topics applied in this project: 
- Perform highly customized text transformations across a Pandas Series by passing callable Python functions into the vectorized str.replace method for dynamic substring evaluation.
- Execute complex text processing and extraction on Pandas Series by combining the apply method with custom Python functions and advanced regular expressions (regex).
- Optimize memory and logic when grouping Pandas Categorical data by configuring the observed parameter in groupby to specifically include or exclude unobserved categorical variations.
- Customize the Pandas global environment by utilizing pd.set_option to adjust display limits, formatting rules, and behavioral configurations for enhanced terminal or notebook readability.
- Implement rigorous data governance within automated Pandas workflows by systematically utilizing Python assert statements and adopting structural schema-based validation logic to verify DataFrame constraints.
- Dramatically decrease the memory usage of datasets heavily populated by zeros or missing values by converting standard Pandas Series into explicitly declared Sparse data structures.. Project objective: Project 14: Final Capstone - High-Performance Transformation and Time-Series Windowing | [LIBRARY BEING LEARNED] Pandas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#113 | Practice | Python - Pandas | 📊 Level: Advanced
**Project:** Build a comprehensive analytics engine that takes raw IoT sensor logs as input, leverages Pandas for chunked ingestion, sparse data conversion, and grouped rolling window interpolations, and outputs a high-performance predictive feature set.
---
 | [FOOTER RULE - STRICT] End your response with: '--- ⚡ *Coding5s Mentor System — Eliminating Epistemic Debt*' | </v>
      </c>
      <c r="M121" s="53">
        <v>0</v>
      </c>
      <c r="N121" s="102" t="str">
        <f t="shared" si="22"/>
        <v>[ROLE] Careless Python Developer | [TASK] Generate debugging project in Python | [PROJECT] Build a comprehensive analytics engine that takes raw IoT sensor logs as input, leverages Pandas for chunked ingestion, sparse data conversion, and grouped rolling window interpolations, and outputs a high-performance predictive feature set. | [TOPICS USED] 
- Perform highly customized text transformations across a Pandas Series by passing callable Python functions into the vectorized str.replace method for dynamic substring evaluation.
- Execute complex text processing and extraction on Pandas Series by combining the apply method with custom Python functions and advanced regular expressions (regex).
- Optimize memory and logic when grouping Pandas Categorical data by configuring the observed parameter in groupby to specifically include or exclude unobserved categorical variations.
- Customize the Pandas global environment by utilizing pd.set_option to adjust display limits, formatting rules, and behavioral configurations for enhanced terminal or notebook readability.
- Implement rigorous data governance within automated Pandas workflows by systematically utilizing Python assert statements and adopting structural schema-based validation logic to verify DataFrame constraints.
- Dramatically decrease the memory usage of datasets heavily populated by zeros or missing values by converting standard Pandas Series into explicitly declared Sparse data structures. | [LEVEL] Advanced | [OUTPUT] Only header, dataset summary or statement (if any), email intro, objective, expected output, broken code, and footer | [HEADER RULE - STRICT] You MUST start your entire response EXACTLY with this markdown block (do not print anything before it):
### 🚀 Project #113 | Stage 2 | Python - Pandas | 📊 Level: Advanced | 🌐 Coding5s.com
Project: Project 14: Final Capstone - High-Performance Transformation and Time-Series Windowing
---
 | [LIBRARY BEING LEARNED] Pandas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121"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comprehensive analytics engine that takes raw IoT sensor logs as input, leverages Pandas for chunked ingestion, sparse data conversion, and grouped rolling window interpolations, and outputs a high-performance predictive feature set.. Topics involved: 
- Perform highly customized text transformations across a Pandas Series by passing callable Python functions into the vectorized str.replace method for dynamic substring evaluation.
- Execute complex text processing and extraction on Pandas Series by combining the apply method with custom Python functions and advanced regular expressions (regex).
- Optimize memory and logic when grouping Pandas Categorical data by configuring the observed parameter in groupby to specifically include or exclude unobserved categorical variations.
- Customize the Pandas global environment by utilizing pd.set_option to adjust display limits, formatting rules, and behavioral configurations for enhanced terminal or notebook readability.
- Implement rigorous data governance within automated Pandas workflows by systematically utilizing Python assert statements and adopting structural schema-based validation logic to verify DataFrame constraints.
- Dramatically decrease the memory usage of datasets heavily populated by zeros or missing values by converting standard Pandas Series into explicitly declared Sparse data structures.. Project objective: Project 14: Final Capstone - High-Performance Transformation and Time-Series Windowing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#113 | Debug | Python - Pandas | 📊 Level: Advanced
**Project:** Build a comprehensive analytics engine that takes raw IoT sensor logs as input, leverages Pandas for chunked ingestion, sparse data conversion, and grouped rolling window interpolations, and outputs a high-performance predictive feature set.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21" s="53">
        <v>0</v>
      </c>
      <c r="Q121" s="102" t="str">
        <f t="shared" si="24"/>
        <v>[ROLE] Tech Lead | [TASK] Assign incomplete project script | [PROJECT] Build a comprehensive analytics engine that takes raw IoT sensor logs as input, leverages Pandas for chunked ingestion, sparse data conversion, and grouped rolling window interpolations, and outputs a high-performance predictive feature set. | [TOPICS USED] 
- Perform highly customized text transformations across a Pandas Series by passing callable Python functions into the vectorized str.replace method for dynamic substring evaluation.
- Execute complex text processing and extraction on Pandas Series by combining the apply method with custom Python functions and advanced regular expressions (regex).
- Optimize memory and logic when grouping Pandas Categorical data by configuring the observed parameter in groupby to specifically include or exclude unobserved categorical variations.
- Customize the Pandas global environment by utilizing pd.set_option to adjust display limits, formatting rules, and behavioral configurations for enhanced terminal or notebook readability.
- Implement rigorous data governance within automated Pandas workflows by systematically utilizing Python assert statements and adopting structural schema-based validation logic to verify DataFrame constraints.
- Dramatically decrease the memory usage of datasets heavily populated by zeros or missing values by converting standard Pandas Series into explicitly declared Sparse data structures. | [LEVEL] Advanced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#113 | Stage 3 | Python - Pandas | 📊 Level: Advanced | 🌐 Coding5s.com
**Project:** Project 14: Final Capstone - High-Performance Transformation and Time-Series Windowing
---
 | [EXTERNAL_PACKAGE_PROTOCOL] Require standard pip tooling and requirements.txt file for external dependencies when applicable. | [CHALLENGE_CONSTRAINTS_POLICY] MUST be between 25–40 lines of EXECUTABLE base Python code (STRICT: Do NOT count comments or # TODO blocks). 40–100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121"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comprehensive analytics engine that takes raw IoT sensor logs as input, leverages Pandas for chunked ingestion, sparse data conversion, and grouped rolling window interpolations, and outputs a high-performance predictive feature set.. Topics involved: 
- Perform highly customized text transformations across a Pandas Series by passing callable Python functions into the vectorized str.replace method for dynamic substring evaluation.
- Execute complex text processing and extraction on Pandas Series by combining the apply method with custom Python functions and advanced regular expressions (regex).
- Optimize memory and logic when grouping Pandas Categorical data by configuring the observed parameter in groupby to specifically include or exclude unobserved categorical variations.
- Customize the Pandas global environment by utilizing pd.set_option to adjust display limits, formatting rules, and behavioral configurations for enhanced terminal or notebook readability.
- Implement rigorous data governance within automated Pandas workflows by systematically utilizing Python assert statements and adopting structural schema-based validation logic to verify DataFrame constraints.
- Dramatically decrease the memory usage of datasets heavily populated by zeros or missing values by converting standard Pandas Series into explicitly declared Sparse data structures.. Project objective: Project 14: Final Capstone - High-Performance Transformation and Time-Series Windowing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#113 | Complete | Python - Pandas | 📊 Level: Advanced
**Project:** Build a comprehensive analytics engine that takes raw IoT sensor logs as input, leverages Pandas for chunked ingestion, sparse data conversion, and grouped rolling window interpolations, and outputs a high-performance predictive feature set.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21" s="53">
        <v>0</v>
      </c>
      <c r="T121" s="102" t="str">
        <f t="shared" si="26"/>
        <v>[ROLE] Tech Lead | [TASK] Provide a messy but functional project for refactoring | [PROJECT] Build a comprehensive analytics engine that takes raw IoT sensor logs as input, leverages Pandas for chunked ingestion, sparse data conversion, and grouped rolling window interpolations, and outputs a high-performance predictive feature set. | [TOPICS USED] 
- Perform highly customized text transformations across a Pandas Series by passing callable Python functions into the vectorized str.replace method for dynamic substring evaluation.
- Execute complex text processing and extraction on Pandas Series by combining the apply method with custom Python functions and advanced regular expressions (regex).
- Optimize memory and logic when grouping Pandas Categorical data by configuring the observed parameter in groupby to specifically include or exclude unobserved categorical variations.
- Customize the Pandas global environment by utilizing pd.set_option to adjust display limits, formatting rules, and behavioral configurations for enhanced terminal or notebook readability.
- Implement rigorous data governance within automated Pandas workflows by systematically utilizing Python assert statements and adopting structural schema-based validation logic to verify DataFrame constraints.
- Dramatically decrease the memory usage of datasets heavily populated by zeros or missing values by converting standard Pandas Series into explicitly declared Sparse data structures. | [LEVEL] Advanced | [PERSONA RULE] Act as a Tech Lead. A junior wrote this working but messy code. Tone: professional but exhausted | [HEADER RULE - STRICT] You MUST start your entire response EXACTLY with this markdown block (do not print anything before it):
### 🚀 Project #113 | Stage 4 | Python - Pandas | 📊 Level: Advanced | 🌐 Coding5s.com
**Project:** Project 14: Final Capstone - High-Performance Transformation and Time-Series Windowing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121"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comprehensive analytics engine that takes raw IoT sensor logs as input, leverages Pandas for chunked ingestion, sparse data conversion, and grouped rolling window interpolations, and outputs a high-performance predictive feature set.. Topics involved: 
- Perform highly customized text transformations across a Pandas Series by passing callable Python functions into the vectorized str.replace method for dynamic substring evaluation.
- Execute complex text processing and extraction on Pandas Series by combining the apply method with custom Python functions and advanced regular expressions (regex).
- Optimize memory and logic when grouping Pandas Categorical data by configuring the observed parameter in groupby to specifically include or exclude unobserved categorical variations.
- Customize the Pandas global environment by utilizing pd.set_option to adjust display limits, formatting rules, and behavioral configurations for enhanced terminal or notebook readability.
- Implement rigorous data governance within automated Pandas workflows by systematically utilizing Python assert statements and adopting structural schema-based validation logic to verify DataFrame constraints.
- Dramatically decrease the memory usage of datasets heavily populated by zeros or missing values by converting standard Pandas Series into explicitly declared Sparse data structures.. Project objective: Project 14: Final Capstone - High-Performance Transformation and Time-Series Windowing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#113 | Refactor | Python - Pandas | 📊 Level: Advanced
**Project:** Build a comprehensive analytics engine that takes raw IoT sensor logs as input, leverages Pandas for chunked ingestion, sparse data conversion, and grouped rolling window interpolations, and outputs a high-performance predictive feature set.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21" s="53">
        <v>0</v>
      </c>
      <c r="W121" s="87" t="str">
        <f t="shared" si="28"/>
        <v>[ROLE] Tech Product Manager assigning a Python Jira Ticket | [TASK] Provide a guided project implementation with full solution | [PROJECT] Build a comprehensive analytics engine that takes raw IoT sensor logs as input, leverages Pandas for chunked ingestion, sparse data conversion, and grouped rolling window interpolations, and outputs a high-performance predictive feature set. | [TOPICS USED] 
- Perform highly customized text transformations across a Pandas Series by passing callable Python functions into the vectorized str.replace method for dynamic substring evaluation.
- Execute complex text processing and extraction on Pandas Series by combining the apply method with custom Python functions and advanced regular expressions (regex).
- Optimize memory and logic when grouping Pandas Categorical data by configuring the observed parameter in groupby to specifically include or exclude unobserved categorical variations.
- Customize the Pandas global environment by utilizing pd.set_option to adjust display limits, formatting rules, and behavioral configurations for enhanced terminal or notebook readability.
- Implement rigorous data governance within automated Pandas workflows by systematically utilizing Python assert statements and adopting structural schema-based validation logic to verify DataFrame constraints.
- Dramatically decrease the memory usage of datasets heavily populated by zeros or missing values by converting standard Pandas Series into explicitly declared Sparse data structures. | [LEVEL] Advanced | [PERSONA RULE] Act as a professional Tech Product Manager defining a project ticket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#113 | Stage 5 | Python - Pandas | 📊 Level: Advanced | 🌐 Coding5s.com
**Project:** Project 14: Final Capstone - High-Performance Transformation and Time-Series Windowing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121"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comprehensive analytics engine that takes raw IoT sensor logs as input, leverages Pandas for chunked ingestion, sparse data conversion, and grouped rolling window interpolations, and outputs a high-performance predictive feature set.. Topics integrated: 
- Perform highly customized text transformations across a Pandas Series by passing callable Python functions into the vectorized str.replace method for dynamic substring evaluation.
- Execute complex text processing and extraction on Pandas Series by combining the apply method with custom Python functions and advanced regular expressions (regex).
- Optimize memory and logic when grouping Pandas Categorical data by configuring the observed parameter in groupby to specifically include or exclude unobserved categorical variations.
- Customize the Pandas global environment by utilizing pd.set_option to adjust display limits, formatting rules, and behavioral configurations for enhanced terminal or notebook readability.
- Implement rigorous data governance within automated Pandas workflows by systematically utilizing Python assert statements and adopting structural schema-based validation logic to verify DataFrame constraints.
- Dramatically decrease the memory usage of datasets heavily populated by zeros or missing values by converting standard Pandas Series into explicitly declared Sparse data structures.. Business Goal: Project 14: Final Capstone - High-Performance Transformation and Time-Series Windowing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#113 | Extend | Python - Pandas | 📊 Level: Advanced
**Project:** Build a comprehensive analytics engine that takes raw IoT sensor logs as input, leverages Pandas for chunked ingestion, sparse data conversion, and grouped rolling window interpolations, and outputs a high-performance predictive feature set.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21" s="53">
        <v>0</v>
      </c>
      <c r="Z121" s="56" t="str">
        <f t="shared" si="30"/>
        <v>[TASK] Teach through a practical Python - Pandas project following the micro-learning methodology, acting as a supportive tutor, creating a project about  Build a comprehensive analytics engine that takes raw IoT sensor logs as input, leverages Pandas for chunked ingestion, sparse data conversion, and grouped rolling window interpolations, and outputs a high-performance predictive feature set. | [TOPICS USED] 
- Perform highly customized text transformations across a Pandas Series by passing callable Python functions into the vectorized str.replace method for dynamic substring evaluation.
- Execute complex text processing and extraction on Pandas Series by combining the apply method with custom Python functions and advanced regular expressions (regex).
- Optimize memory and logic when grouping Pandas Categorical data by configuring the observed parameter in groupby to specifically include or exclude unobserved categorical variations.
- Customize the Pandas global environment by utilizing pd.set_option to adjust display limits, formatting rules, and behavioral configurations for enhanced terminal or notebook readability.
- Implement rigorous data governance within automated Pandas workflows by systematically utilizing Python assert statements and adopting structural schema-based validation logic to verify DataFrame constraints.
- Dramatically decrease the memory usage of datasets heavily populated by zeros or missing values by converting standard Pandas Series into explicitly declared Sparse data structures. | [LEVEL] Advanced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#113 | Stage 1 | Python - Pandas | 📊 Level: Advanced | 🌐 Coding5s.com
**Project:** Project 14: Final Capstone - High-Performance Transformation and Time-Series Windowing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121" s="56" t="str">
        <f t="shared" si="31"/>
        <v>[ROLE] Careless Python Developer | [TASK] Generate debugging project in Python | [PROJECT] Build a comprehensive analytics engine that takes raw IoT sensor logs as input, leverages Pandas for chunked ingestion, sparse data conversion, and grouped rolling window interpolations, and outputs a high-performance predictive feature set. | [TOPICS USED] 
- Perform highly customized text transformations across a Pandas Series by passing callable Python functions into the vectorized str.replace method for dynamic substring evaluation.
- Execute complex text processing and extraction on Pandas Series by combining the apply method with custom Python functions and advanced regular expressions (regex).
- Optimize memory and logic when grouping Pandas Categorical data by configuring the observed parameter in groupby to specifically include or exclude unobserved categorical variations.
- Customize the Pandas global environment by utilizing pd.set_option to adjust display limits, formatting rules, and behavioral configurations for enhanced terminal or notebook readability.
- Implement rigorous data governance within automated Pandas workflows by systematically utilizing Python assert statements and adopting structural schema-based validation logic to verify DataFrame constraints.
- Dramatically decrease the memory usage of datasets heavily populated by zeros or missing values by converting standard Pandas Series into explicitly declared Sparse data structures. | [LEVEL] Advanced | [OUTPUT] Only header, dataset summary or statement (if any), email intro, objective, expected output, broken code, and footer | [HEADER RULE - STRICT] You MUST start your entire response EXACTLY with this markdown block (do not print anything before it):
### 🚀 Project #113 | Stage 2 | Python - Pandas | 📊 Level: Advanced | 🌐 Coding5s.com
Project: Project 14: Final Capstone - High-Performance Transformation and Time-Series Windowing
---
 | [LIBRARY BEING LEARNED] Pandas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121" s="56" t="str">
        <f t="shared" si="32"/>
        <v>[ROLE] Tech Lead | [TASK] Assign incomplete project script | [PROJECT] Build a comprehensive analytics engine that takes raw IoT sensor logs as input, leverages Pandas for chunked ingestion, sparse data conversion, and grouped rolling window interpolations, and outputs a high-performance predictive feature set. | [TOPICS USED] 
- Perform highly customized text transformations across a Pandas Series by passing callable Python functions into the vectorized str.replace method for dynamic substring evaluation.
- Execute complex text processing and extraction on Pandas Series by combining the apply method with custom Python functions and advanced regular expressions (regex).
- Optimize memory and logic when grouping Pandas Categorical data by configuring the observed parameter in groupby to specifically include or exclude unobserved categorical variations.
- Customize the Pandas global environment by utilizing pd.set_option to adjust display limits, formatting rules, and behavioral configurations for enhanced terminal or notebook readability.
- Implement rigorous data governance within automated Pandas workflows by systematically utilizing Python assert statements and adopting structural schema-based validation logic to verify DataFrame constraints.
- Dramatically decrease the memory usage of datasets heavily populated by zeros or missing values by converting standard Pandas Series into explicitly declared Sparse data structures. | [LEVEL] Advanced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#113 | Stage 3 | Python - Pandas | 📊 Level: Advanced | 🌐 Coding5s.com
**Project:** Project 14: Final Capstone - High-Performance Transformation and Time-Series Windowing
---
 | [EXTERNAL_PACKAGE_PROTOCOL] Require standard pip tooling and requirements.txt file for external dependencies when applicable. | [CHALLENGE_CONSTRAINTS_POLICY] MUST be between 25–40 lines of EXECUTABLE base Python code (STRICT: Do NOT count comments or # TODO blocks). 40–100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121" s="56" t="str">
        <f t="shared" si="33"/>
        <v>[ROLE] Tech Lead | [TASK] Provide a messy but functional project for refactoring | [PROJECT] Build a comprehensive analytics engine that takes raw IoT sensor logs as input, leverages Pandas for chunked ingestion, sparse data conversion, and grouped rolling window interpolations, and outputs a high-performance predictive feature set. | [TOPICS USED] 
- Perform highly customized text transformations across a Pandas Series by passing callable Python functions into the vectorized str.replace method for dynamic substring evaluation.
- Execute complex text processing and extraction on Pandas Series by combining the apply method with custom Python functions and advanced regular expressions (regex).
- Optimize memory and logic when grouping Pandas Categorical data by configuring the observed parameter in groupby to specifically include or exclude unobserved categorical variations.
- Customize the Pandas global environment by utilizing pd.set_option to adjust display limits, formatting rules, and behavioral configurations for enhanced terminal or notebook readability.
- Implement rigorous data governance within automated Pandas workflows by systematically utilizing Python assert statements and adopting structural schema-based validation logic to verify DataFrame constraints.
- Dramatically decrease the memory usage of datasets heavily populated by zeros or missing values by converting standard Pandas Series into explicitly declared Sparse data structures. | [LEVEL] Advanced | [PERSONA RULE] Act as a Tech Lead. A junior wrote this working but messy code. Tone: professional but exhausted | [HEADER RULE - STRICT] You MUST start your entire response EXACTLY with this markdown block (do not print anything before it):
### 🚀 Project #113 | Stage 4 | Python - Pandas | 📊 Level: Advanced | 🌐 Coding5s.com
**Project:** Project 14: Final Capstone - High-Performance Transformation and Time-Series Windowing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121" s="56" t="str">
        <f t="shared" si="34"/>
        <v>[ROLE] Tech Product Manager assigning a Python Jira Ticket | [TASK] Provide a guided project implementation with full solution | [PROJECT] Build a comprehensive analytics engine that takes raw IoT sensor logs as input, leverages Pandas for chunked ingestion, sparse data conversion, and grouped rolling window interpolations, and outputs a high-performance predictive feature set. | [TOPICS USED] 
- Perform highly customized text transformations across a Pandas Series by passing callable Python functions into the vectorized str.replace method for dynamic substring evaluation.
- Execute complex text processing and extraction on Pandas Series by combining the apply method with custom Python functions and advanced regular expressions (regex).
- Optimize memory and logic when grouping Pandas Categorical data by configuring the observed parameter in groupby to specifically include or exclude unobserved categorical variations.
- Customize the Pandas global environment by utilizing pd.set_option to adjust display limits, formatting rules, and behavioral configurations for enhanced terminal or notebook readability.
- Implement rigorous data governance within automated Pandas workflows by systematically utilizing Python assert statements and adopting structural schema-based validation logic to verify DataFrame constraints.
- Dramatically decrease the memory usage of datasets heavily populated by zeros or missing values by converting standard Pandas Series into explicitly declared Sparse data structures. | [LEVEL] Advanced | [PERSONA RULE] Act as a professional Tech Product Manager defining a project ticket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#113 | Stage 5 | Python - Pandas | 📊 Level: Advanced | 🌐 Coding5s.com
**Project:** Project 14: Final Capstone - High-Performance Transformation and Time-Series Windowing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121" s="40"/>
      <c r="AF121" s="40"/>
      <c r="AG121" s="40"/>
      <c r="AH121" s="56" t="str">
        <f t="shared" si="35"/>
        <v/>
      </c>
      <c r="AI121" s="54"/>
      <c r="AJ121" s="54"/>
      <c r="AK121" s="54"/>
      <c r="AL121" s="54"/>
      <c r="AM121" s="54"/>
    </row>
    <row r="122" spans="1:39">
      <c r="A122" s="45" t="str" cm="1">
        <f t="array" ref="A122">IF(H122="PROJECT", CHAR(10) &amp; "- " &amp; _xlfn.TEXTJOIN(CHAR(10) &amp; "- ", TRUE, _xlfn._xlws.FILTER($I$9:$I$1000, ($B$9:$B$1000=B122) * ($H$9:$H$1000="Topic"))), "")</f>
        <v/>
      </c>
      <c r="B122" s="45" t="str">
        <f t="shared" si="19"/>
        <v/>
      </c>
      <c r="C122" s="95"/>
      <c r="D122" s="57"/>
      <c r="E122" s="58"/>
      <c r="F122" s="54"/>
      <c r="G122" s="52"/>
      <c r="H122" s="52"/>
      <c r="I122" s="61"/>
      <c r="J122" s="62"/>
      <c r="K122" s="129" t="str">
        <f t="shared" si="20"/>
        <v/>
      </c>
      <c r="L122" s="103" t="str">
        <f t="shared" si="21"/>
        <v/>
      </c>
      <c r="M122" s="52">
        <v>0</v>
      </c>
      <c r="N122" s="102" t="str">
        <f t="shared" si="22"/>
        <v/>
      </c>
      <c r="O122" s="103" t="str">
        <f t="shared" si="23"/>
        <v/>
      </c>
      <c r="P122" s="52">
        <v>0</v>
      </c>
      <c r="Q122" s="102" t="str">
        <f t="shared" si="24"/>
        <v/>
      </c>
      <c r="R122" s="103" t="str">
        <f t="shared" si="25"/>
        <v/>
      </c>
      <c r="S122" s="52">
        <v>0</v>
      </c>
      <c r="T122" s="102" t="str">
        <f t="shared" si="26"/>
        <v/>
      </c>
      <c r="U122" s="103" t="str">
        <f t="shared" si="27"/>
        <v/>
      </c>
      <c r="V122" s="52">
        <v>0</v>
      </c>
      <c r="W122" s="87" t="str">
        <f t="shared" si="28"/>
        <v/>
      </c>
      <c r="X122" s="103" t="str">
        <f t="shared" si="29"/>
        <v/>
      </c>
      <c r="Y122" s="52">
        <v>0</v>
      </c>
      <c r="Z122" s="56" t="str">
        <f t="shared" si="30"/>
        <v/>
      </c>
      <c r="AA122" s="56" t="str">
        <f t="shared" si="31"/>
        <v/>
      </c>
      <c r="AB122" s="56" t="str">
        <f t="shared" si="32"/>
        <v/>
      </c>
      <c r="AC122" s="56" t="str">
        <f t="shared" si="33"/>
        <v/>
      </c>
      <c r="AD122" s="56" t="str">
        <f t="shared" si="34"/>
        <v/>
      </c>
      <c r="AE122" s="40"/>
      <c r="AF122" s="40"/>
      <c r="AG122" s="40"/>
      <c r="AH122" s="56" t="str">
        <f t="shared" si="35"/>
        <v/>
      </c>
      <c r="AI122" s="54"/>
      <c r="AJ122" s="54"/>
      <c r="AK122" s="54"/>
      <c r="AL122" s="54"/>
      <c r="AM122" s="54"/>
    </row>
    <row r="123" spans="1:39">
      <c r="A123" s="45" t="str" cm="1">
        <f t="array" ref="A123">IF(H123="PROJECT", CHAR(10) &amp; "- " &amp; _xlfn.TEXTJOIN(CHAR(10) &amp; "- ", TRUE, _xlfn._xlws.FILTER($I$9:$I$1000, ($B$9:$B$1000=B123) * ($H$9:$H$1000="Topic"))), "")</f>
        <v/>
      </c>
      <c r="B123" s="45" t="str">
        <f t="shared" si="19"/>
        <v/>
      </c>
      <c r="C123" s="95"/>
      <c r="D123" s="46"/>
      <c r="E123" s="58"/>
      <c r="F123" s="67"/>
      <c r="G123" s="53"/>
      <c r="H123" s="53"/>
      <c r="I123" s="50"/>
      <c r="J123" s="51"/>
      <c r="K123" s="129" t="str">
        <f t="shared" si="20"/>
        <v/>
      </c>
      <c r="L123" s="103" t="str">
        <f t="shared" si="21"/>
        <v/>
      </c>
      <c r="M123" s="53">
        <v>0</v>
      </c>
      <c r="N123" s="102" t="str">
        <f t="shared" si="22"/>
        <v/>
      </c>
      <c r="O123" s="103" t="str">
        <f t="shared" si="23"/>
        <v/>
      </c>
      <c r="P123" s="53">
        <v>0</v>
      </c>
      <c r="Q123" s="102" t="str">
        <f t="shared" si="24"/>
        <v/>
      </c>
      <c r="R123" s="103" t="str">
        <f t="shared" si="25"/>
        <v/>
      </c>
      <c r="S123" s="53">
        <v>0</v>
      </c>
      <c r="T123" s="102" t="str">
        <f t="shared" si="26"/>
        <v/>
      </c>
      <c r="U123" s="103" t="str">
        <f t="shared" si="27"/>
        <v/>
      </c>
      <c r="V123" s="53">
        <v>0</v>
      </c>
      <c r="W123" s="87" t="str">
        <f t="shared" si="28"/>
        <v/>
      </c>
      <c r="X123" s="103" t="str">
        <f t="shared" si="29"/>
        <v/>
      </c>
      <c r="Y123" s="53">
        <v>0</v>
      </c>
      <c r="Z123" s="56" t="str">
        <f t="shared" si="30"/>
        <v/>
      </c>
      <c r="AA123" s="56" t="str">
        <f t="shared" si="31"/>
        <v/>
      </c>
      <c r="AB123" s="56" t="str">
        <f t="shared" si="32"/>
        <v/>
      </c>
      <c r="AC123" s="56" t="str">
        <f t="shared" si="33"/>
        <v/>
      </c>
      <c r="AD123" s="56" t="str">
        <f t="shared" si="34"/>
        <v/>
      </c>
      <c r="AE123" s="40"/>
      <c r="AF123" s="40"/>
      <c r="AG123" s="40"/>
      <c r="AH123" s="56" t="str">
        <f t="shared" si="35"/>
        <v/>
      </c>
      <c r="AI123" s="54"/>
      <c r="AJ123" s="54"/>
      <c r="AK123" s="54"/>
      <c r="AL123" s="54"/>
      <c r="AM123" s="54"/>
    </row>
    <row r="124" spans="1:39">
      <c r="A124" s="45" t="str" cm="1">
        <f t="array" ref="A124">IF(H124="PROJECT", CHAR(10) &amp; "- " &amp; _xlfn.TEXTJOIN(CHAR(10) &amp; "- ", TRUE, _xlfn._xlws.FILTER($I$9:$I$1000, ($B$9:$B$1000=B124) * ($H$9:$H$1000="Topic"))), "")</f>
        <v/>
      </c>
      <c r="B124" s="45" t="str">
        <f t="shared" si="19"/>
        <v/>
      </c>
      <c r="C124" s="95"/>
      <c r="D124" s="57"/>
      <c r="E124" s="58"/>
      <c r="F124" s="54"/>
      <c r="G124" s="52"/>
      <c r="H124" s="52"/>
      <c r="I124" s="61"/>
      <c r="J124" s="62"/>
      <c r="K124" s="129" t="str">
        <f t="shared" si="20"/>
        <v/>
      </c>
      <c r="L124" s="103" t="str">
        <f t="shared" si="21"/>
        <v/>
      </c>
      <c r="M124" s="52">
        <v>0</v>
      </c>
      <c r="N124" s="102" t="str">
        <f t="shared" si="22"/>
        <v/>
      </c>
      <c r="O124" s="103" t="str">
        <f t="shared" si="23"/>
        <v/>
      </c>
      <c r="P124" s="52">
        <v>0</v>
      </c>
      <c r="Q124" s="102" t="str">
        <f t="shared" si="24"/>
        <v/>
      </c>
      <c r="R124" s="103" t="str">
        <f t="shared" si="25"/>
        <v/>
      </c>
      <c r="S124" s="52">
        <v>0</v>
      </c>
      <c r="T124" s="102" t="str">
        <f t="shared" si="26"/>
        <v/>
      </c>
      <c r="U124" s="103" t="str">
        <f t="shared" si="27"/>
        <v/>
      </c>
      <c r="V124" s="52">
        <v>0</v>
      </c>
      <c r="W124" s="87" t="str">
        <f t="shared" si="28"/>
        <v/>
      </c>
      <c r="X124" s="103" t="str">
        <f t="shared" si="29"/>
        <v/>
      </c>
      <c r="Y124" s="52">
        <v>0</v>
      </c>
      <c r="Z124" s="56" t="str">
        <f t="shared" si="30"/>
        <v/>
      </c>
      <c r="AA124" s="56" t="str">
        <f t="shared" si="31"/>
        <v/>
      </c>
      <c r="AB124" s="56" t="str">
        <f t="shared" si="32"/>
        <v/>
      </c>
      <c r="AC124" s="56" t="str">
        <f t="shared" si="33"/>
        <v/>
      </c>
      <c r="AD124" s="56" t="str">
        <f t="shared" si="34"/>
        <v/>
      </c>
      <c r="AE124" s="40"/>
      <c r="AF124" s="40"/>
      <c r="AG124" s="40"/>
      <c r="AH124" s="56" t="str">
        <f t="shared" si="35"/>
        <v/>
      </c>
      <c r="AI124" s="54"/>
      <c r="AJ124" s="54"/>
      <c r="AK124" s="54"/>
      <c r="AL124" s="54"/>
      <c r="AM124" s="54"/>
    </row>
    <row r="125" spans="1:39">
      <c r="A125" s="45" t="str" cm="1">
        <f t="array" ref="A125">IF(H125="PROJECT", CHAR(10) &amp; "- " &amp; _xlfn.TEXTJOIN(CHAR(10) &amp; "- ", TRUE, _xlfn._xlws.FILTER($I$9:$I$1000, ($B$9:$B$1000=B125) * ($H$9:$H$1000="Topic"))), "")</f>
        <v/>
      </c>
      <c r="B125" s="45" t="str">
        <f t="shared" si="19"/>
        <v/>
      </c>
      <c r="C125" s="95"/>
      <c r="D125" s="46"/>
      <c r="E125" s="58"/>
      <c r="F125" s="67"/>
      <c r="G125" s="53"/>
      <c r="H125" s="53"/>
      <c r="I125" s="50"/>
      <c r="J125" s="51"/>
      <c r="K125" s="129" t="str">
        <f t="shared" si="20"/>
        <v/>
      </c>
      <c r="L125" s="103" t="str">
        <f t="shared" si="21"/>
        <v/>
      </c>
      <c r="M125" s="53">
        <v>0</v>
      </c>
      <c r="N125" s="102" t="str">
        <f t="shared" si="22"/>
        <v/>
      </c>
      <c r="O125" s="103" t="str">
        <f t="shared" si="23"/>
        <v/>
      </c>
      <c r="P125" s="53">
        <v>0</v>
      </c>
      <c r="Q125" s="102" t="str">
        <f t="shared" si="24"/>
        <v/>
      </c>
      <c r="R125" s="103" t="str">
        <f t="shared" si="25"/>
        <v/>
      </c>
      <c r="S125" s="53">
        <v>0</v>
      </c>
      <c r="T125" s="102" t="str">
        <f t="shared" si="26"/>
        <v/>
      </c>
      <c r="U125" s="103" t="str">
        <f t="shared" si="27"/>
        <v/>
      </c>
      <c r="V125" s="53">
        <v>0</v>
      </c>
      <c r="W125" s="87" t="str">
        <f t="shared" si="28"/>
        <v/>
      </c>
      <c r="X125" s="103" t="str">
        <f t="shared" si="29"/>
        <v/>
      </c>
      <c r="Y125" s="53">
        <v>0</v>
      </c>
      <c r="Z125" s="56" t="str">
        <f t="shared" si="30"/>
        <v/>
      </c>
      <c r="AA125" s="56" t="str">
        <f t="shared" si="31"/>
        <v/>
      </c>
      <c r="AB125" s="56" t="str">
        <f t="shared" si="32"/>
        <v/>
      </c>
      <c r="AC125" s="56" t="str">
        <f t="shared" si="33"/>
        <v/>
      </c>
      <c r="AD125" s="56" t="str">
        <f t="shared" si="34"/>
        <v/>
      </c>
      <c r="AE125" s="40"/>
      <c r="AF125" s="40"/>
      <c r="AG125" s="40"/>
      <c r="AH125" s="56" t="str">
        <f t="shared" si="35"/>
        <v/>
      </c>
      <c r="AI125" s="54"/>
      <c r="AJ125" s="54"/>
      <c r="AK125" s="54"/>
      <c r="AL125" s="54"/>
      <c r="AM125" s="54"/>
    </row>
    <row r="126" spans="1:39">
      <c r="A126" s="45" t="str" cm="1">
        <f t="array" ref="A126">IF(H126="PROJECT", CHAR(10) &amp; "- " &amp; _xlfn.TEXTJOIN(CHAR(10) &amp; "- ", TRUE, _xlfn._xlws.FILTER($I$9:$I$1000, ($B$9:$B$1000=B126) * ($H$9:$H$1000="Topic"))), "")</f>
        <v/>
      </c>
      <c r="B126" s="45" t="str">
        <f t="shared" si="19"/>
        <v/>
      </c>
      <c r="C126" s="95"/>
      <c r="D126" s="57"/>
      <c r="E126" s="58"/>
      <c r="F126" s="54"/>
      <c r="G126" s="52"/>
      <c r="H126" s="52"/>
      <c r="I126" s="61"/>
      <c r="J126" s="62"/>
      <c r="K126" s="129" t="str">
        <f t="shared" si="20"/>
        <v/>
      </c>
      <c r="L126" s="103" t="str">
        <f t="shared" si="21"/>
        <v/>
      </c>
      <c r="M126" s="52">
        <v>0</v>
      </c>
      <c r="N126" s="102" t="str">
        <f t="shared" si="22"/>
        <v/>
      </c>
      <c r="O126" s="103" t="str">
        <f t="shared" si="23"/>
        <v/>
      </c>
      <c r="P126" s="52">
        <v>0</v>
      </c>
      <c r="Q126" s="102" t="str">
        <f t="shared" si="24"/>
        <v/>
      </c>
      <c r="R126" s="103" t="str">
        <f t="shared" si="25"/>
        <v/>
      </c>
      <c r="S126" s="52">
        <v>0</v>
      </c>
      <c r="T126" s="102" t="str">
        <f t="shared" si="26"/>
        <v/>
      </c>
      <c r="U126" s="103" t="str">
        <f t="shared" si="27"/>
        <v/>
      </c>
      <c r="V126" s="52">
        <v>0</v>
      </c>
      <c r="W126" s="87" t="str">
        <f t="shared" si="28"/>
        <v/>
      </c>
      <c r="X126" s="103" t="str">
        <f t="shared" si="29"/>
        <v/>
      </c>
      <c r="Y126" s="52">
        <v>0</v>
      </c>
      <c r="Z126" s="56" t="str">
        <f t="shared" si="30"/>
        <v/>
      </c>
      <c r="AA126" s="56" t="str">
        <f t="shared" si="31"/>
        <v/>
      </c>
      <c r="AB126" s="56" t="str">
        <f t="shared" si="32"/>
        <v/>
      </c>
      <c r="AC126" s="56" t="str">
        <f t="shared" si="33"/>
        <v/>
      </c>
      <c r="AD126" s="56" t="str">
        <f t="shared" si="34"/>
        <v/>
      </c>
      <c r="AE126" s="40"/>
      <c r="AF126" s="40"/>
      <c r="AG126" s="40"/>
      <c r="AH126" s="56" t="str">
        <f t="shared" si="35"/>
        <v/>
      </c>
      <c r="AI126" s="54"/>
      <c r="AJ126" s="54"/>
      <c r="AK126" s="54"/>
      <c r="AL126" s="54"/>
      <c r="AM126" s="54"/>
    </row>
    <row r="127" spans="1:39">
      <c r="A127" s="45" t="str" cm="1">
        <f t="array" ref="A127">IF(H127="PROJECT", CHAR(10) &amp; "- " &amp; _xlfn.TEXTJOIN(CHAR(10) &amp; "- ", TRUE, _xlfn._xlws.FILTER($I$9:$I$1000, ($B$9:$B$1000=B127) * ($H$9:$H$1000="Topic"))), "")</f>
        <v/>
      </c>
      <c r="B127" s="45" t="str">
        <f t="shared" si="19"/>
        <v/>
      </c>
      <c r="C127" s="95"/>
      <c r="D127" s="46"/>
      <c r="E127" s="58"/>
      <c r="F127" s="67"/>
      <c r="G127" s="53"/>
      <c r="H127" s="53"/>
      <c r="I127" s="50"/>
      <c r="J127" s="51"/>
      <c r="K127" s="129" t="str">
        <f t="shared" si="20"/>
        <v/>
      </c>
      <c r="L127" s="103" t="str">
        <f t="shared" si="21"/>
        <v/>
      </c>
      <c r="M127" s="53">
        <v>0</v>
      </c>
      <c r="N127" s="102" t="str">
        <f t="shared" si="22"/>
        <v/>
      </c>
      <c r="O127" s="103" t="str">
        <f t="shared" si="23"/>
        <v/>
      </c>
      <c r="P127" s="53">
        <v>0</v>
      </c>
      <c r="Q127" s="102" t="str">
        <f t="shared" si="24"/>
        <v/>
      </c>
      <c r="R127" s="103" t="str">
        <f t="shared" si="25"/>
        <v/>
      </c>
      <c r="S127" s="53">
        <v>0</v>
      </c>
      <c r="T127" s="102" t="str">
        <f t="shared" si="26"/>
        <v/>
      </c>
      <c r="U127" s="103" t="str">
        <f t="shared" si="27"/>
        <v/>
      </c>
      <c r="V127" s="53">
        <v>0</v>
      </c>
      <c r="W127" s="87" t="str">
        <f t="shared" si="28"/>
        <v/>
      </c>
      <c r="X127" s="103" t="str">
        <f t="shared" si="29"/>
        <v/>
      </c>
      <c r="Y127" s="53">
        <v>0</v>
      </c>
      <c r="Z127" s="56" t="str">
        <f t="shared" si="30"/>
        <v/>
      </c>
      <c r="AA127" s="56" t="str">
        <f t="shared" si="31"/>
        <v/>
      </c>
      <c r="AB127" s="56" t="str">
        <f t="shared" si="32"/>
        <v/>
      </c>
      <c r="AC127" s="56" t="str">
        <f t="shared" si="33"/>
        <v/>
      </c>
      <c r="AD127" s="56" t="str">
        <f t="shared" si="34"/>
        <v/>
      </c>
      <c r="AE127" s="40"/>
      <c r="AF127" s="40"/>
      <c r="AG127" s="40"/>
      <c r="AH127" s="56" t="str">
        <f t="shared" si="35"/>
        <v/>
      </c>
      <c r="AI127" s="54"/>
      <c r="AJ127" s="54"/>
      <c r="AK127" s="54"/>
      <c r="AL127" s="54"/>
      <c r="AM127" s="54"/>
    </row>
    <row r="128" spans="1:39">
      <c r="A128" s="45" t="str" cm="1">
        <f t="array" ref="A128">IF(H128="PROJECT", CHAR(10) &amp; "- " &amp; _xlfn.TEXTJOIN(CHAR(10) &amp; "- ", TRUE, _xlfn._xlws.FILTER($I$9:$I$1000, ($B$9:$B$1000=B128) * ($H$9:$H$1000="Topic"))), "")</f>
        <v/>
      </c>
      <c r="B128" s="45" t="str">
        <f t="shared" si="19"/>
        <v/>
      </c>
      <c r="C128" s="95"/>
      <c r="D128" s="57"/>
      <c r="E128" s="58"/>
      <c r="F128" s="54"/>
      <c r="G128" s="52"/>
      <c r="H128" s="52"/>
      <c r="I128" s="61"/>
      <c r="J128" s="62"/>
      <c r="K128" s="129" t="str">
        <f t="shared" si="20"/>
        <v/>
      </c>
      <c r="L128" s="103" t="str">
        <f t="shared" si="21"/>
        <v/>
      </c>
      <c r="M128" s="52">
        <v>0</v>
      </c>
      <c r="N128" s="102" t="str">
        <f t="shared" si="22"/>
        <v/>
      </c>
      <c r="O128" s="103" t="str">
        <f t="shared" si="23"/>
        <v/>
      </c>
      <c r="P128" s="52">
        <v>0</v>
      </c>
      <c r="Q128" s="102" t="str">
        <f t="shared" si="24"/>
        <v/>
      </c>
      <c r="R128" s="103" t="str">
        <f t="shared" si="25"/>
        <v/>
      </c>
      <c r="S128" s="52">
        <v>0</v>
      </c>
      <c r="T128" s="102" t="str">
        <f t="shared" si="26"/>
        <v/>
      </c>
      <c r="U128" s="103" t="str">
        <f t="shared" si="27"/>
        <v/>
      </c>
      <c r="V128" s="52">
        <v>0</v>
      </c>
      <c r="W128" s="87" t="str">
        <f t="shared" si="28"/>
        <v/>
      </c>
      <c r="X128" s="103" t="str">
        <f t="shared" si="29"/>
        <v/>
      </c>
      <c r="Y128" s="52">
        <v>0</v>
      </c>
      <c r="Z128" s="56" t="str">
        <f t="shared" si="30"/>
        <v/>
      </c>
      <c r="AA128" s="56" t="str">
        <f t="shared" si="31"/>
        <v/>
      </c>
      <c r="AB128" s="56" t="str">
        <f t="shared" si="32"/>
        <v/>
      </c>
      <c r="AC128" s="56" t="str">
        <f t="shared" si="33"/>
        <v/>
      </c>
      <c r="AD128" s="56" t="str">
        <f t="shared" si="34"/>
        <v/>
      </c>
      <c r="AE128" s="40"/>
      <c r="AF128" s="40"/>
      <c r="AG128" s="40"/>
      <c r="AH128" s="56" t="str">
        <f t="shared" si="35"/>
        <v/>
      </c>
      <c r="AI128" s="54"/>
      <c r="AJ128" s="54"/>
      <c r="AK128" s="54"/>
      <c r="AL128" s="54"/>
      <c r="AM128" s="54"/>
    </row>
    <row r="129" spans="1:39">
      <c r="A129" s="45" t="str" cm="1">
        <f t="array" ref="A129">IF(H129="PROJECT", CHAR(10) &amp; "- " &amp; _xlfn.TEXTJOIN(CHAR(10) &amp; "- ", TRUE, _xlfn._xlws.FILTER($I$9:$I$1000, ($B$9:$B$1000=B129) * ($H$9:$H$1000="Topic"))), "")</f>
        <v/>
      </c>
      <c r="B129" s="45" t="str">
        <f t="shared" si="19"/>
        <v/>
      </c>
      <c r="C129" s="95"/>
      <c r="D129" s="46"/>
      <c r="E129" s="58"/>
      <c r="F129" s="67"/>
      <c r="G129" s="53"/>
      <c r="H129" s="53"/>
      <c r="I129" s="50"/>
      <c r="J129" s="51"/>
      <c r="K129" s="129" t="str">
        <f t="shared" si="20"/>
        <v/>
      </c>
      <c r="L129" s="103" t="str">
        <f t="shared" si="21"/>
        <v/>
      </c>
      <c r="M129" s="53">
        <v>0</v>
      </c>
      <c r="N129" s="102" t="str">
        <f t="shared" si="22"/>
        <v/>
      </c>
      <c r="O129" s="103" t="str">
        <f t="shared" si="23"/>
        <v/>
      </c>
      <c r="P129" s="53">
        <v>0</v>
      </c>
      <c r="Q129" s="102" t="str">
        <f t="shared" si="24"/>
        <v/>
      </c>
      <c r="R129" s="103" t="str">
        <f t="shared" si="25"/>
        <v/>
      </c>
      <c r="S129" s="53">
        <v>0</v>
      </c>
      <c r="T129" s="102" t="str">
        <f t="shared" si="26"/>
        <v/>
      </c>
      <c r="U129" s="103" t="str">
        <f t="shared" si="27"/>
        <v/>
      </c>
      <c r="V129" s="53">
        <v>0</v>
      </c>
      <c r="W129" s="87" t="str">
        <f t="shared" si="28"/>
        <v/>
      </c>
      <c r="X129" s="103" t="str">
        <f t="shared" si="29"/>
        <v/>
      </c>
      <c r="Y129" s="53">
        <v>0</v>
      </c>
      <c r="Z129" s="56" t="str">
        <f t="shared" si="30"/>
        <v/>
      </c>
      <c r="AA129" s="56" t="str">
        <f t="shared" si="31"/>
        <v/>
      </c>
      <c r="AB129" s="56" t="str">
        <f t="shared" si="32"/>
        <v/>
      </c>
      <c r="AC129" s="56" t="str">
        <f t="shared" si="33"/>
        <v/>
      </c>
      <c r="AD129" s="56" t="str">
        <f t="shared" si="34"/>
        <v/>
      </c>
      <c r="AE129" s="40"/>
      <c r="AF129" s="40"/>
      <c r="AG129" s="40"/>
      <c r="AH129" s="56" t="str">
        <f t="shared" si="35"/>
        <v/>
      </c>
      <c r="AI129" s="54"/>
      <c r="AJ129" s="54"/>
      <c r="AK129" s="54"/>
      <c r="AL129" s="54"/>
      <c r="AM129" s="54"/>
    </row>
    <row r="130" spans="1:39">
      <c r="A130" s="45" t="str" cm="1">
        <f t="array" ref="A130">IF(H130="PROJECT", CHAR(10) &amp; "- " &amp; _xlfn.TEXTJOIN(CHAR(10) &amp; "- ", TRUE, _xlfn._xlws.FILTER($I$9:$I$1000, ($B$9:$B$1000=B130) * ($H$9:$H$1000="Topic"))), "")</f>
        <v/>
      </c>
      <c r="B130" s="45" t="str">
        <f t="shared" si="19"/>
        <v/>
      </c>
      <c r="C130" s="95"/>
      <c r="D130" s="57"/>
      <c r="E130" s="58"/>
      <c r="F130" s="54"/>
      <c r="G130" s="52"/>
      <c r="H130" s="52"/>
      <c r="I130" s="61"/>
      <c r="J130" s="62"/>
      <c r="K130" s="129" t="str">
        <f t="shared" si="20"/>
        <v/>
      </c>
      <c r="L130" s="103" t="str">
        <f t="shared" si="21"/>
        <v/>
      </c>
      <c r="M130" s="52">
        <v>0</v>
      </c>
      <c r="N130" s="102" t="str">
        <f t="shared" si="22"/>
        <v/>
      </c>
      <c r="O130" s="103" t="str">
        <f t="shared" si="23"/>
        <v/>
      </c>
      <c r="P130" s="52">
        <v>0</v>
      </c>
      <c r="Q130" s="102" t="str">
        <f t="shared" si="24"/>
        <v/>
      </c>
      <c r="R130" s="103" t="str">
        <f t="shared" si="25"/>
        <v/>
      </c>
      <c r="S130" s="52">
        <v>0</v>
      </c>
      <c r="T130" s="102" t="str">
        <f t="shared" si="26"/>
        <v/>
      </c>
      <c r="U130" s="103" t="str">
        <f t="shared" si="27"/>
        <v/>
      </c>
      <c r="V130" s="52">
        <v>0</v>
      </c>
      <c r="W130" s="87" t="str">
        <f t="shared" si="28"/>
        <v/>
      </c>
      <c r="X130" s="103" t="str">
        <f t="shared" si="29"/>
        <v/>
      </c>
      <c r="Y130" s="52">
        <v>0</v>
      </c>
      <c r="Z130" s="56" t="str">
        <f t="shared" si="30"/>
        <v/>
      </c>
      <c r="AA130" s="56" t="str">
        <f t="shared" si="31"/>
        <v/>
      </c>
      <c r="AB130" s="56" t="str">
        <f t="shared" si="32"/>
        <v/>
      </c>
      <c r="AC130" s="56" t="str">
        <f t="shared" si="33"/>
        <v/>
      </c>
      <c r="AD130" s="56" t="str">
        <f t="shared" si="34"/>
        <v/>
      </c>
      <c r="AE130" s="40"/>
      <c r="AF130" s="40"/>
      <c r="AG130" s="40"/>
      <c r="AH130" s="56" t="str">
        <f t="shared" si="35"/>
        <v/>
      </c>
      <c r="AI130" s="54"/>
      <c r="AJ130" s="54"/>
      <c r="AK130" s="54"/>
      <c r="AL130" s="54"/>
      <c r="AM130" s="54"/>
    </row>
    <row r="131" spans="1:39">
      <c r="A131" s="45" t="str" cm="1">
        <f t="array" ref="A131">IF(H131="PROJECT", CHAR(10) &amp; "- " &amp; _xlfn.TEXTJOIN(CHAR(10) &amp; "- ", TRUE, _xlfn._xlws.FILTER($I$9:$I$1000, ($B$9:$B$1000=B131) * ($H$9:$H$1000="Topic"))), "")</f>
        <v/>
      </c>
      <c r="B131" s="45" t="str">
        <f t="shared" si="19"/>
        <v/>
      </c>
      <c r="C131" s="95"/>
      <c r="D131" s="46"/>
      <c r="E131" s="58"/>
      <c r="F131" s="67"/>
      <c r="G131" s="53"/>
      <c r="H131" s="53"/>
      <c r="I131" s="50"/>
      <c r="J131" s="51"/>
      <c r="K131" s="129" t="str">
        <f t="shared" si="20"/>
        <v/>
      </c>
      <c r="L131" s="103" t="str">
        <f t="shared" si="21"/>
        <v/>
      </c>
      <c r="M131" s="53">
        <v>0</v>
      </c>
      <c r="N131" s="102" t="str">
        <f t="shared" si="22"/>
        <v/>
      </c>
      <c r="O131" s="103" t="str">
        <f t="shared" si="23"/>
        <v/>
      </c>
      <c r="P131" s="53">
        <v>0</v>
      </c>
      <c r="Q131" s="102" t="str">
        <f t="shared" si="24"/>
        <v/>
      </c>
      <c r="R131" s="103" t="str">
        <f t="shared" si="25"/>
        <v/>
      </c>
      <c r="S131" s="53">
        <v>0</v>
      </c>
      <c r="T131" s="102" t="str">
        <f t="shared" si="26"/>
        <v/>
      </c>
      <c r="U131" s="103" t="str">
        <f t="shared" si="27"/>
        <v/>
      </c>
      <c r="V131" s="53">
        <v>0</v>
      </c>
      <c r="W131" s="87" t="str">
        <f t="shared" si="28"/>
        <v/>
      </c>
      <c r="X131" s="103" t="str">
        <f t="shared" si="29"/>
        <v/>
      </c>
      <c r="Y131" s="53">
        <v>0</v>
      </c>
      <c r="Z131" s="56" t="str">
        <f t="shared" si="30"/>
        <v/>
      </c>
      <c r="AA131" s="56" t="str">
        <f t="shared" si="31"/>
        <v/>
      </c>
      <c r="AB131" s="56" t="str">
        <f t="shared" si="32"/>
        <v/>
      </c>
      <c r="AC131" s="56" t="str">
        <f t="shared" si="33"/>
        <v/>
      </c>
      <c r="AD131" s="56" t="str">
        <f t="shared" si="34"/>
        <v/>
      </c>
      <c r="AE131" s="40"/>
      <c r="AF131" s="40"/>
      <c r="AG131" s="40"/>
      <c r="AH131" s="56" t="str">
        <f t="shared" si="35"/>
        <v/>
      </c>
      <c r="AI131" s="54"/>
      <c r="AJ131" s="54"/>
      <c r="AK131" s="54"/>
      <c r="AL131" s="54"/>
      <c r="AM131" s="54"/>
    </row>
    <row r="132" spans="1:39">
      <c r="A132" s="45" t="str" cm="1">
        <f t="array" ref="A132">IF(H132="PROJECT", CHAR(10) &amp; "- " &amp; _xlfn.TEXTJOIN(CHAR(10) &amp; "- ", TRUE, _xlfn._xlws.FILTER($I$9:$I$1000, ($B$9:$B$1000=B132) * ($H$9:$H$1000="Topic"))), "")</f>
        <v/>
      </c>
      <c r="B132" s="45" t="str">
        <f t="shared" si="19"/>
        <v/>
      </c>
      <c r="C132" s="95"/>
      <c r="D132" s="57"/>
      <c r="E132" s="58"/>
      <c r="F132" s="54"/>
      <c r="G132" s="52"/>
      <c r="H132" s="52"/>
      <c r="I132" s="61"/>
      <c r="J132" s="62"/>
      <c r="K132" s="129" t="str">
        <f t="shared" si="20"/>
        <v/>
      </c>
      <c r="L132" s="103" t="str">
        <f t="shared" si="21"/>
        <v/>
      </c>
      <c r="M132" s="52">
        <v>0</v>
      </c>
      <c r="N132" s="102" t="str">
        <f t="shared" si="22"/>
        <v/>
      </c>
      <c r="O132" s="103" t="str">
        <f t="shared" si="23"/>
        <v/>
      </c>
      <c r="P132" s="52">
        <v>0</v>
      </c>
      <c r="Q132" s="102" t="str">
        <f t="shared" si="24"/>
        <v/>
      </c>
      <c r="R132" s="103" t="str">
        <f t="shared" si="25"/>
        <v/>
      </c>
      <c r="S132" s="52">
        <v>0</v>
      </c>
      <c r="T132" s="102" t="str">
        <f t="shared" si="26"/>
        <v/>
      </c>
      <c r="U132" s="103" t="str">
        <f t="shared" si="27"/>
        <v/>
      </c>
      <c r="V132" s="52">
        <v>0</v>
      </c>
      <c r="W132" s="87" t="str">
        <f t="shared" si="28"/>
        <v/>
      </c>
      <c r="X132" s="103" t="str">
        <f t="shared" si="29"/>
        <v/>
      </c>
      <c r="Y132" s="52">
        <v>0</v>
      </c>
      <c r="Z132" s="56" t="str">
        <f t="shared" si="30"/>
        <v/>
      </c>
      <c r="AA132" s="56" t="str">
        <f t="shared" si="31"/>
        <v/>
      </c>
      <c r="AB132" s="56" t="str">
        <f t="shared" si="32"/>
        <v/>
      </c>
      <c r="AC132" s="56" t="str">
        <f t="shared" si="33"/>
        <v/>
      </c>
      <c r="AD132" s="56" t="str">
        <f t="shared" si="34"/>
        <v/>
      </c>
      <c r="AE132" s="40"/>
      <c r="AF132" s="40"/>
      <c r="AG132" s="40"/>
      <c r="AH132" s="56" t="str">
        <f t="shared" si="35"/>
        <v/>
      </c>
      <c r="AI132" s="54"/>
      <c r="AJ132" s="54"/>
      <c r="AK132" s="54"/>
      <c r="AL132" s="54"/>
      <c r="AM132" s="54"/>
    </row>
    <row r="133" spans="1:39">
      <c r="A133" s="45" t="str" cm="1">
        <f t="array" ref="A133">IF(H133="PROJECT", CHAR(10) &amp; "- " &amp; _xlfn.TEXTJOIN(CHAR(10) &amp; "- ", TRUE, _xlfn._xlws.FILTER($I$9:$I$1000, ($B$9:$B$1000=B133) * ($H$9:$H$1000="Topic"))), "")</f>
        <v/>
      </c>
      <c r="B133" s="45" t="str">
        <f t="shared" si="19"/>
        <v/>
      </c>
      <c r="C133" s="95"/>
      <c r="D133" s="46"/>
      <c r="E133" s="58"/>
      <c r="F133" s="67"/>
      <c r="G133" s="53"/>
      <c r="H133" s="53"/>
      <c r="I133" s="50"/>
      <c r="J133" s="51"/>
      <c r="K133" s="129" t="str">
        <f t="shared" si="20"/>
        <v/>
      </c>
      <c r="L133" s="103" t="str">
        <f t="shared" si="21"/>
        <v/>
      </c>
      <c r="M133" s="53">
        <v>0</v>
      </c>
      <c r="N133" s="102" t="str">
        <f t="shared" si="22"/>
        <v/>
      </c>
      <c r="O133" s="103" t="str">
        <f t="shared" si="23"/>
        <v/>
      </c>
      <c r="P133" s="53">
        <v>0</v>
      </c>
      <c r="Q133" s="102" t="str">
        <f t="shared" si="24"/>
        <v/>
      </c>
      <c r="R133" s="103" t="str">
        <f t="shared" si="25"/>
        <v/>
      </c>
      <c r="S133" s="53">
        <v>0</v>
      </c>
      <c r="T133" s="102" t="str">
        <f t="shared" si="26"/>
        <v/>
      </c>
      <c r="U133" s="103" t="str">
        <f t="shared" si="27"/>
        <v/>
      </c>
      <c r="V133" s="53">
        <v>0</v>
      </c>
      <c r="W133" s="87" t="str">
        <f t="shared" si="28"/>
        <v/>
      </c>
      <c r="X133" s="103" t="str">
        <f t="shared" si="29"/>
        <v/>
      </c>
      <c r="Y133" s="53">
        <v>0</v>
      </c>
      <c r="Z133" s="56" t="str">
        <f t="shared" si="30"/>
        <v/>
      </c>
      <c r="AA133" s="56" t="str">
        <f t="shared" si="31"/>
        <v/>
      </c>
      <c r="AB133" s="56" t="str">
        <f t="shared" si="32"/>
        <v/>
      </c>
      <c r="AC133" s="56" t="str">
        <f t="shared" si="33"/>
        <v/>
      </c>
      <c r="AD133" s="56" t="str">
        <f t="shared" si="34"/>
        <v/>
      </c>
      <c r="AE133" s="40"/>
      <c r="AF133" s="40"/>
      <c r="AG133" s="40"/>
      <c r="AH133" s="56" t="str">
        <f t="shared" si="35"/>
        <v/>
      </c>
      <c r="AI133" s="54"/>
      <c r="AJ133" s="54"/>
      <c r="AK133" s="54"/>
      <c r="AL133" s="54"/>
      <c r="AM133" s="54"/>
    </row>
    <row r="134" spans="1:39">
      <c r="A134" s="45" t="str" cm="1">
        <f t="array" ref="A134">IF(H134="PROJECT", CHAR(10) &amp; "- " &amp; _xlfn.TEXTJOIN(CHAR(10) &amp; "- ", TRUE, _xlfn._xlws.FILTER($I$9:$I$1000, ($B$9:$B$1000=B134) * ($H$9:$H$1000="Topic"))), "")</f>
        <v/>
      </c>
      <c r="B134" s="45" t="str">
        <f t="shared" si="19"/>
        <v/>
      </c>
      <c r="C134" s="95"/>
      <c r="D134" s="57"/>
      <c r="E134" s="58"/>
      <c r="F134" s="54"/>
      <c r="G134" s="52"/>
      <c r="H134" s="52"/>
      <c r="I134" s="61"/>
      <c r="J134" s="62"/>
      <c r="K134" s="129" t="str">
        <f t="shared" si="20"/>
        <v/>
      </c>
      <c r="L134" s="103" t="str">
        <f t="shared" si="21"/>
        <v/>
      </c>
      <c r="M134" s="52">
        <v>0</v>
      </c>
      <c r="N134" s="102" t="str">
        <f t="shared" si="22"/>
        <v/>
      </c>
      <c r="O134" s="103" t="str">
        <f t="shared" si="23"/>
        <v/>
      </c>
      <c r="P134" s="52">
        <v>0</v>
      </c>
      <c r="Q134" s="102" t="str">
        <f t="shared" si="24"/>
        <v/>
      </c>
      <c r="R134" s="103" t="str">
        <f t="shared" si="25"/>
        <v/>
      </c>
      <c r="S134" s="52">
        <v>0</v>
      </c>
      <c r="T134" s="102" t="str">
        <f t="shared" si="26"/>
        <v/>
      </c>
      <c r="U134" s="103" t="str">
        <f t="shared" si="27"/>
        <v/>
      </c>
      <c r="V134" s="52">
        <v>0</v>
      </c>
      <c r="W134" s="87" t="str">
        <f t="shared" si="28"/>
        <v/>
      </c>
      <c r="X134" s="103" t="str">
        <f t="shared" si="29"/>
        <v/>
      </c>
      <c r="Y134" s="52">
        <v>0</v>
      </c>
      <c r="Z134" s="56" t="str">
        <f t="shared" si="30"/>
        <v/>
      </c>
      <c r="AA134" s="56" t="str">
        <f t="shared" si="31"/>
        <v/>
      </c>
      <c r="AB134" s="56" t="str">
        <f t="shared" si="32"/>
        <v/>
      </c>
      <c r="AC134" s="56" t="str">
        <f t="shared" si="33"/>
        <v/>
      </c>
      <c r="AD134" s="56" t="str">
        <f t="shared" si="34"/>
        <v/>
      </c>
      <c r="AE134" s="40"/>
      <c r="AF134" s="40"/>
      <c r="AG134" s="40"/>
      <c r="AH134" s="56" t="str">
        <f t="shared" si="35"/>
        <v/>
      </c>
      <c r="AI134" s="54"/>
      <c r="AJ134" s="54"/>
      <c r="AK134" s="54"/>
      <c r="AL134" s="54"/>
      <c r="AM134" s="54"/>
    </row>
    <row r="135" spans="1:39">
      <c r="A135" s="45" t="str" cm="1">
        <f t="array" ref="A135">IF(H135="PROJECT", CHAR(10) &amp; "- " &amp; _xlfn.TEXTJOIN(CHAR(10) &amp; "- ", TRUE, _xlfn._xlws.FILTER($I$9:$I$1000, ($B$9:$B$1000=B135) * ($H$9:$H$1000="Topic"))), "")</f>
        <v/>
      </c>
      <c r="B135" s="45" t="str">
        <f t="shared" si="19"/>
        <v/>
      </c>
      <c r="C135" s="95"/>
      <c r="D135" s="46"/>
      <c r="E135" s="58"/>
      <c r="F135" s="67"/>
      <c r="G135" s="53"/>
      <c r="H135" s="53"/>
      <c r="I135" s="50"/>
      <c r="J135" s="51"/>
      <c r="K135" s="129" t="str">
        <f t="shared" si="20"/>
        <v/>
      </c>
      <c r="L135" s="103" t="str">
        <f t="shared" si="21"/>
        <v/>
      </c>
      <c r="M135" s="53">
        <v>0</v>
      </c>
      <c r="N135" s="102" t="str">
        <f t="shared" si="22"/>
        <v/>
      </c>
      <c r="O135" s="103" t="str">
        <f t="shared" si="23"/>
        <v/>
      </c>
      <c r="P135" s="53">
        <v>0</v>
      </c>
      <c r="Q135" s="102" t="str">
        <f t="shared" si="24"/>
        <v/>
      </c>
      <c r="R135" s="103" t="str">
        <f t="shared" si="25"/>
        <v/>
      </c>
      <c r="S135" s="53">
        <v>0</v>
      </c>
      <c r="T135" s="102" t="str">
        <f t="shared" si="26"/>
        <v/>
      </c>
      <c r="U135" s="103" t="str">
        <f t="shared" si="27"/>
        <v/>
      </c>
      <c r="V135" s="53">
        <v>0</v>
      </c>
      <c r="W135" s="87" t="str">
        <f t="shared" si="28"/>
        <v/>
      </c>
      <c r="X135" s="103" t="str">
        <f t="shared" si="29"/>
        <v/>
      </c>
      <c r="Y135" s="53">
        <v>0</v>
      </c>
      <c r="Z135" s="56" t="str">
        <f t="shared" si="30"/>
        <v/>
      </c>
      <c r="AA135" s="56" t="str">
        <f t="shared" si="31"/>
        <v/>
      </c>
      <c r="AB135" s="56" t="str">
        <f t="shared" si="32"/>
        <v/>
      </c>
      <c r="AC135" s="56" t="str">
        <f t="shared" si="33"/>
        <v/>
      </c>
      <c r="AD135" s="56" t="str">
        <f t="shared" si="34"/>
        <v/>
      </c>
      <c r="AE135" s="40"/>
      <c r="AF135" s="40"/>
      <c r="AG135" s="40"/>
      <c r="AH135" s="56" t="str">
        <f t="shared" si="35"/>
        <v/>
      </c>
      <c r="AI135" s="54"/>
      <c r="AJ135" s="54"/>
      <c r="AK135" s="54"/>
      <c r="AL135" s="54"/>
      <c r="AM135" s="54"/>
    </row>
    <row r="136" spans="1:39">
      <c r="A136" s="45" t="str" cm="1">
        <f t="array" ref="A136">IF(H136="PROJECT", CHAR(10) &amp; "- " &amp; _xlfn.TEXTJOIN(CHAR(10) &amp; "- ", TRUE, _xlfn._xlws.FILTER($I$9:$I$1000, ($B$9:$B$1000=B136) * ($H$9:$H$1000="Topic"))), "")</f>
        <v/>
      </c>
      <c r="B136" s="45" t="str">
        <f t="shared" si="19"/>
        <v/>
      </c>
      <c r="C136" s="95"/>
      <c r="D136" s="57"/>
      <c r="E136" s="58"/>
      <c r="F136" s="54"/>
      <c r="G136" s="52"/>
      <c r="H136" s="52"/>
      <c r="I136" s="61"/>
      <c r="J136" s="62"/>
      <c r="K136" s="129" t="str">
        <f t="shared" si="20"/>
        <v/>
      </c>
      <c r="L136" s="103" t="str">
        <f t="shared" si="21"/>
        <v/>
      </c>
      <c r="M136" s="52">
        <v>0</v>
      </c>
      <c r="N136" s="102" t="str">
        <f t="shared" si="22"/>
        <v/>
      </c>
      <c r="O136" s="103" t="str">
        <f t="shared" si="23"/>
        <v/>
      </c>
      <c r="P136" s="52">
        <v>0</v>
      </c>
      <c r="Q136" s="102" t="str">
        <f t="shared" si="24"/>
        <v/>
      </c>
      <c r="R136" s="103" t="str">
        <f t="shared" si="25"/>
        <v/>
      </c>
      <c r="S136" s="52">
        <v>0</v>
      </c>
      <c r="T136" s="102" t="str">
        <f t="shared" si="26"/>
        <v/>
      </c>
      <c r="U136" s="103" t="str">
        <f t="shared" si="27"/>
        <v/>
      </c>
      <c r="V136" s="52">
        <v>0</v>
      </c>
      <c r="W136" s="87" t="str">
        <f t="shared" si="28"/>
        <v/>
      </c>
      <c r="X136" s="103" t="str">
        <f t="shared" si="29"/>
        <v/>
      </c>
      <c r="Y136" s="52">
        <v>0</v>
      </c>
      <c r="Z136" s="56" t="str">
        <f t="shared" si="30"/>
        <v/>
      </c>
      <c r="AA136" s="56" t="str">
        <f t="shared" si="31"/>
        <v/>
      </c>
      <c r="AB136" s="56" t="str">
        <f t="shared" si="32"/>
        <v/>
      </c>
      <c r="AC136" s="56" t="str">
        <f t="shared" si="33"/>
        <v/>
      </c>
      <c r="AD136" s="56" t="str">
        <f t="shared" si="34"/>
        <v/>
      </c>
      <c r="AE136" s="40"/>
      <c r="AF136" s="40"/>
      <c r="AG136" s="40"/>
      <c r="AH136" s="56" t="str">
        <f t="shared" si="35"/>
        <v/>
      </c>
      <c r="AI136" s="54"/>
      <c r="AJ136" s="54"/>
      <c r="AK136" s="54"/>
      <c r="AL136" s="54"/>
      <c r="AM136" s="54"/>
    </row>
    <row r="137" spans="1:39">
      <c r="A137" s="45" t="str" cm="1">
        <f t="array" ref="A137">IF(H137="PROJECT", CHAR(10) &amp; "- " &amp; _xlfn.TEXTJOIN(CHAR(10) &amp; "- ", TRUE, _xlfn._xlws.FILTER($I$9:$I$1000, ($B$9:$B$1000=B137) * ($H$9:$H$1000="Topic"))), "")</f>
        <v/>
      </c>
      <c r="B137" s="45" t="str">
        <f t="shared" si="19"/>
        <v/>
      </c>
      <c r="C137" s="95"/>
      <c r="D137" s="46"/>
      <c r="E137" s="58"/>
      <c r="F137" s="67"/>
      <c r="G137" s="53"/>
      <c r="H137" s="53"/>
      <c r="I137" s="50"/>
      <c r="J137" s="51"/>
      <c r="K137" s="129" t="str">
        <f t="shared" si="20"/>
        <v/>
      </c>
      <c r="L137" s="103" t="str">
        <f t="shared" si="21"/>
        <v/>
      </c>
      <c r="M137" s="53">
        <v>0</v>
      </c>
      <c r="N137" s="102" t="str">
        <f t="shared" si="22"/>
        <v/>
      </c>
      <c r="O137" s="103" t="str">
        <f t="shared" si="23"/>
        <v/>
      </c>
      <c r="P137" s="53">
        <v>0</v>
      </c>
      <c r="Q137" s="102" t="str">
        <f t="shared" si="24"/>
        <v/>
      </c>
      <c r="R137" s="103" t="str">
        <f t="shared" si="25"/>
        <v/>
      </c>
      <c r="S137" s="53">
        <v>0</v>
      </c>
      <c r="T137" s="102" t="str">
        <f t="shared" si="26"/>
        <v/>
      </c>
      <c r="U137" s="103" t="str">
        <f t="shared" si="27"/>
        <v/>
      </c>
      <c r="V137" s="53">
        <v>0</v>
      </c>
      <c r="W137" s="87" t="str">
        <f t="shared" si="28"/>
        <v/>
      </c>
      <c r="X137" s="103" t="str">
        <f t="shared" si="29"/>
        <v/>
      </c>
      <c r="Y137" s="53">
        <v>0</v>
      </c>
      <c r="Z137" s="56" t="str">
        <f t="shared" si="30"/>
        <v/>
      </c>
      <c r="AA137" s="56" t="str">
        <f t="shared" si="31"/>
        <v/>
      </c>
      <c r="AB137" s="56" t="str">
        <f t="shared" si="32"/>
        <v/>
      </c>
      <c r="AC137" s="56" t="str">
        <f t="shared" si="33"/>
        <v/>
      </c>
      <c r="AD137" s="56" t="str">
        <f t="shared" si="34"/>
        <v/>
      </c>
      <c r="AE137" s="40"/>
      <c r="AF137" s="40"/>
      <c r="AG137" s="40"/>
      <c r="AH137" s="56" t="str">
        <f t="shared" ref="AH137:AH168" si="36">IF(AE137=$B$6,AG137,"")</f>
        <v/>
      </c>
      <c r="AI137" s="54"/>
      <c r="AJ137" s="54"/>
      <c r="AK137" s="54"/>
      <c r="AL137" s="54"/>
      <c r="AM137" s="54"/>
    </row>
    <row r="138" spans="1:39">
      <c r="A138" s="45" t="str" cm="1">
        <f t="array" ref="A138">IF(H138="PROJECT", CHAR(10) &amp; "- " &amp; _xlfn.TEXTJOIN(CHAR(10) &amp; "- ", TRUE, _xlfn._xlws.FILTER($I$9:$I$1000, ($B$9:$B$1000=B138) * ($H$9:$H$1000="Topic"))), "")</f>
        <v/>
      </c>
      <c r="B138" s="45" t="str">
        <f t="shared" ref="B138:B200" si="37">IF(H138="","",IF(AND(H138="Topic",H137="PROJECT"),B137+1,IF(H138="PROJECT",B137,IF(AND(H138="Topic",H137="Topic"),B137,B137+1))))</f>
        <v/>
      </c>
      <c r="C138" s="95"/>
      <c r="D138" s="57"/>
      <c r="E138" s="58"/>
      <c r="F138" s="54"/>
      <c r="G138" s="52"/>
      <c r="H138" s="52"/>
      <c r="I138" s="61"/>
      <c r="J138" s="62"/>
      <c r="K138" s="129" t="str">
        <f t="shared" ref="K138:K200" si="38">IF(H138="Topic",
"[ROLE] Friendly tutor specializing in " &amp; $I$2 &amp; " | " &amp;
"[TOPIC] " &amp; I138 &amp; " | " &amp;
"[LEVEL] " &amp; G138 &amp; " | " &amp;
"[COUNT] " &amp; D138 &amp; " examples | " &amp;
"[LIBRARY BEING LEARNED] " &amp; $I$3 &amp; " | " &amp;
"[ECOSYSTEM ORIENTATION RULE] If a module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$C138 &amp; " lines of EXECUTABLE code (STRICT: Do NOT count comments or blank lines). - NEVER exceed this limit. | " &amp;
"[FUNCTION RULE] Rule: " &amp; IF(G138="Beginner","Focus strictly on flat linear scripts, variables, print statements, and primitive data types. DO NOT use custom def functions.", IF(G138="Intermediate", "STRICT REQUIREMENT: Integrate custom 'def' function definitions, return values, and positional/keyword arguments in EVERY example.", "Advanced functional composition, closures, decorators, generator expressions, and async coroutines.")) &amp; " | " &amp;
_xlfn._LONGTEXT("[CODE_CONSTRAINTS_RULE]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 &amp;
"[I_O_PARADIGM] Use Basic primitive types (int, float, str, bool) or simple lists/dictionaries. and gracefully handle print() statements with comma-separated values to display outputs clearly. when applicable. | " &amp;
"[INLINE_PACKAGE_MANAGER] If using external packages, use Native built-in functions, basic operators, and standard core execution models. at the top of the code block. Assume no project configuration file exists. | " &amp;
_xlfn._LONGTEXT("[CONCEPT_ISOLATION_RULE]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F138 &amp; " | Stage 1 📖 Practice | " &amp; IF($I$3="", $I$2, $I$2&amp; " - " &amp;$I$3) &amp; " | 📊 Level: " &amp; G138 &amp; " | 🌐 Coding5s.com" &amp; CHAR(10) &amp; "**Concept:** " &amp; J138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D138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IF(AJ138&lt;&gt;"", AJ138,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IF(H138="PROJECT", Z138, ""))</f>
        <v/>
      </c>
      <c r="L138" s="103" t="str">
        <f t="shared" ref="L138:L200" si="39">IF(OR(H138="Topic", UPPER(H138)="PROJECT"),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IF(UPPER(H138)="PROJECT", "building a PROJECT: " &amp; I138 &amp; ". Topics applied in this project: " &amp; A138 &amp; ". Project objective: " &amp; J138, "learning: " &amp; I138 &amp; ". Topic details: " &amp; J138) &amp; " | " &amp;
"[LIBRARY BEING LEARNED] " &amp; $I$3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IF(G138="Beginner", "Evaluate based on basic print statements, data structures, and conditional logic. Do NOT expect decorators, generators, or functions unless explicitly demanded.", IF(G138="Intermediate", "Expect clean functional composition, closures, decorators, generator expressions, and type hints. Enforce zero OOP classes and zero class definitions.", "Expect complete modular scripts with asyncio event loops, subprocess I/O, custom context managers, and structural pattern matching using match/case.")) &amp; " | " &amp;
_xlfn._LONGTEXT("[CODE_QUALITY_POLICIES]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&amp; IF(AJ138&lt;&gt;"", "[MENTOR CONTEXT ALERT] Be aware of the following infrastructure limitation for this exercise: " &amp; AJ138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IF(UPPER(H138)="PROJECT",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IF(UPPER(H138)="PROJECT",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IF(UPPER(H138)="PROJECT", "Project #", "Topic #") &amp; F138 &amp; " | Practice | " &amp; IF($I$3="", $I$2, $I$2&amp; " - " &amp;$I$3) &amp; " | 📊 Level: " &amp; G138 &amp; CHAR(10) &amp; "**" &amp; IF(UPPER(H138)="PROJECT", "Project", "Topic") &amp; ":** " &amp; I138 &amp; CHAR(10) &amp; "---" &amp; CHAR(10) &amp; " | " &amp;
"[FOOTER RULE - STRICT] End your response with: '--- ⚡ *Coding5s Mentor System — Eliminating Epistemic Debt*' | ","")</f>
        <v/>
      </c>
      <c r="M138" s="52">
        <v>0</v>
      </c>
      <c r="N138" s="102" t="str">
        <f t="shared" ref="N138:N200" si="40">IF(H138="Topic",
"[ROLE] Careless " &amp; $I$2 &amp; " Developer | " &amp;
"[TASK] Generate debugging challenges in " &amp; $I$2 &amp; " | | " &amp;
"[TOPIC] " &amp; I138 &amp; " | | " &amp;
"[LEVEL] " &amp; G138 &amp; " | | " &amp;
"[COUNT] " &amp; D138 &amp; " challenges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"[HEADER RULE - STRICT] You MUST start your entire response EXACTLY with this markdown block (do not print anything before it):" &amp; CHAR(10) &amp; "### 🔹 Topic #" &amp; F138 &amp; " | Stage 2 🐛 Debug | " &amp; IF($I$3="", $I$2, $I$2&amp; " - " &amp;$I$3) &amp; " | 📊 Level: " &amp; G138 &amp; " | 🌐 Coding5s.com" &amp; CHAR(10) &amp; "Concept: " &amp; J138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 &amp;
"[TESTING_FRAMEWORK_RULE] Validation using print() statements or native assert statements. Avoid defining OOP TestClasses or complex test suites. | " &amp;
"[DEPENDENCY_MANAGEMENT_RULE] Standard Python runtime context. If external packages are needed, specify them strictly in support files or inline pip comments. | " &amp;
"[CODE CONSTRAINTS] Each challenge MUST include: internal data OR dataset usage, at least 1 print statement, at least 1 loop (when applicable), EXACTLY 1 function, and EXACTLY 1 function call. - " &amp; IF(G138="Beginner", "5–15", IF(G138="Intermediate", "10–25", "15–35")) &amp; " lines of EXECUTABLE broken Python code per challenge (STRICT: Do NOT count blank lines). NO classes and NO global executable code EXCEPT the single function call. | All challenges MUST have similar complexity, length, and functional scope.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D138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IF(H138="PROJECT", AA138, ""))</f>
        <v/>
      </c>
      <c r="O138" s="103" t="str">
        <f t="shared" ref="O138:O200" si="41">IF(OR(H138="Topic", UPPER(H138)="PROJECT"),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IF(UPPER(H138)="PROJECT", "PROJECT: " &amp; I138 &amp; ". Topics involved: " &amp; A138 &amp; ". Project objective: " &amp; J138, "TOPIC: " &amp; I138 &amp; ". Topic details: " &amp; J138)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IF(UPPER(H138)="PROJECT", "Project #", "Topic #") &amp; F138 &amp; " | Debug | " &amp; IF($I$3="", $I$2, $I$2&amp; " - " &amp;$I$3) &amp; " | 📊 Level: " &amp; G138 &amp; CHAR(10) &amp; "**" &amp; IF(UPPER(H138)="PROJECT", "Project", "Topic") &amp; ":** " &amp; I138 &amp; CHAR(10) &amp; "---" &amp; CHAR(10) &amp; " | " &amp;
_xlfn._LONGTEXT("[CORE_QUALITY_POLICY]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c>
      <c r="P138" s="52">
        <v>0</v>
      </c>
      <c r="Q138" s="102" t="str">
        <f t="shared" ref="Q138:Q200" si="42">IF(H138="Topic",
"[ROLE] Tech Lead | " &amp;
"[TASK] Assign incomplete " &amp; $I$2 &amp; " script challenges | " &amp;
"[TOPIC] " &amp; I138 &amp; " | " &amp;
"[LEVEL] " &amp; G138 &amp; " | " &amp;
"[COUNT] " &amp; D138 &amp; " challenges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"[HEADER RULE - STRICT] You MUST start your entire response EXACTLY with this markdown block (do not print anything before it):" &amp; CHAR(10) &amp; "### 🔹 Topic #" &amp; F138 &amp; " | Stage 3 🧩 Complete | " &amp; IF($I$3="", $I$2, $I$2&amp; " - " &amp;$I$3) &amp; " | 📊 Level: " &amp; G138 &amp; " | 🌐 Coding5s.com" &amp; CHAR(10) &amp; "**Concept:** " &amp; J138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Standard Python built-ins. Strictly ZERO external PyPI packages required for beginner topics. | " &amp;
"[TESTING_FRAMEWORK_PROTOCOL] Simple console output verification via standard print() statements. | " &amp;
"[CHALLENGE_CONSTRAINTS_POLICY] For Beginner level, # TODO MUST be atomic (1-2 simple lines max, e.g., basic variable assignment, primitive print call, or direct comparison). NO complex buffer redirections or string parsing. - " &amp; IF(G138="Beginner","5–15", IF(G138="Intermediate","10–25","15–35")) &amp; " 5–15 lines of EXECUTABLE base code. Code outside # TODO MUST be 100% valid and readable. If no_def flag is present in AJ, use flat linear code without def.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D138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I138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IF(G138="Beginner", "Clear explicit hint (no code) | ", IF(G138="Intermediate",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IF(H138="PROJECT", AB138, ""))</f>
        <v/>
      </c>
      <c r="R138" s="103" t="str">
        <f t="shared" ref="R138:R200" si="43">IF(OR(H138="Topic", UPPER(H138)="PROJECT"),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IF(UPPER(H138)="PROJECT", "PROJECT: " &amp; I138 &amp; ". Topics involved: " &amp; A138 &amp; ". Project objective: " &amp; J138, "TOPIC: " &amp; I138 &amp; ". Topic details: " &amp; J138)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IF(UPPER(H138)="PROJECT", "Project #", "Topic #") &amp; F138 &amp; " | Complete | " &amp; IF($I$3="", $I$2, $I$2&amp; " - " &amp;$I$3) &amp; " | 📊 Level: " &amp; G138 &amp; CHAR(10) &amp; "**" &amp; IF(UPPER(H138)="PROJECT", "Project", "Topic") &amp; ":** " &amp; I138 &amp; CHAR(10) &amp; "---" &amp; CHAR(10) &amp; " | " &amp;
_xlfn._LONGTEXT("[CORE_QUALITY_POLICY]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c>
      <c r="S138" s="52">
        <v>0</v>
      </c>
      <c r="T138" s="102" t="str">
        <f t="shared" ref="T138:T200" si="44">IF(H138="Topic",
"[ROLE] Tech Lead | " &amp;
"[TASK] Provide intentionally messy but functional code for learning debugging and improvement | " &amp;
"[TOPIC] " &amp; I138 &amp; " | " &amp;
"[LEVEL] " &amp; G138 &amp; " | " &amp;
"[COUNT] " &amp; D138 &amp; " challenges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F138 &amp; " | Stage 4 🧹 Refactor | " &amp; IF($I$3="", $I$2, $I$2&amp; " - " &amp;$I$3) &amp; " | 📊 Level: " &amp; G138 &amp; " | 🌐 Coding5s.com" &amp; CHAR(10) &amp; "**Concept:** " &amp; J138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D138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IF(G138="Beginner", "5–15", IF(G138="Intermediate",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IF(H138="PROJECT", AC138, ""))</f>
        <v/>
      </c>
      <c r="U138" s="103" t="str">
        <f t="shared" ref="U138:U200" si="45">IF(OR(H138="Topic", UPPER(H138)="PROJECT"),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IF(UPPER(H138)="PROJECT", "PROJECT: " &amp; I138 &amp; ". Topics involved: " &amp; A138 &amp; ". Project objective: " &amp; J138, "TOPIC: " &amp; I138 &amp; ". Topic details: " &amp; J138)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IF(UPPER(H138)="PROJECT", "Project #", "Topic #") &amp; F138 &amp; " | Refactor | " &amp; IF($I$3="", $I$2, $I$2&amp; " - " &amp;$I$3) &amp; " | 📊 Level: " &amp; G138 &amp; CHAR(10) &amp; "**" &amp; IF(UPPER(H138)="PROJECT", "Project", "Topic") &amp; ":** " &amp; I138 &amp; CHAR(10) &amp; "---" &amp; CHAR(10) &amp; " | " &amp;
_xlfn._LONGTEXT("[PYTHON QUALITY RULE - STRICT] Code MUST adhere strictly to PEP 8 guidelines. Use snake_case for variables/functions, UPPER_CASE for constants, snake_case for files. Avoid global state; emphasize strict type hints, functools, and clean functional architec","tures without OOP classes.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
      </c>
      <c r="V138" s="52">
        <v>0</v>
      </c>
      <c r="W138" s="87" t="str">
        <f t="shared" ref="W138:W200" si="46">IF(H138="Topic",
"[ROLE] Tech Product Manager assigning a " &amp; $I$2 &amp; " Jira Ticket | " &amp;
"[TASK] Provide a guided implementation exercise with full solution for learning purposes | " &amp;
"[TOPIC] " &amp; I138 &amp; " | " &amp;
"[LEVEL] " &amp; G138 &amp; "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F138 &amp; " | Stage 5 | " &amp; IF($I$3="", $I$2, $I$2&amp; " - " &amp;$I$3) &amp; " | 📊 Level: " &amp; G138 &amp; " | 🌐 Coding5s.com" &amp; CHAR(10) &amp; "**Concept:** " &amp; J138 &amp; CHAR(10) &amp; "---" &amp; CHAR(10) &amp; " | " &amp;
"[FUNCTIONAL_STRUCTURE_POLICY] Rule: " &amp; IF(G138="Beginner", "Use simple scripts or minimal functions. ", IF(G138="Intermediate",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IF(G138="Beginner", "10–20", IF(G138="Intermediate", "15–30", "25–40")) &amp; " lines of EXECUTABLE code (STRICT) - V1.1 MUST be between " &amp; IF(G138="Beginner", "15–30", IF(G138="Intermediate",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IF(H138="PROJECT", AD138, ""))</f>
        <v/>
      </c>
      <c r="X138" s="103" t="str">
        <f t="shared" ref="X138:X200" si="47">IF(OR(H138="Topic", UPPER(H138)="PROJECT"),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IF(UPPER(H138)="PROJECT", "PROJECT: " &amp; I138 &amp; ". Topics integrated: " &amp; A138 &amp; ". Business Goal: " &amp; J138, "TOPIC: " &amp; I138 &amp; ". Goal: " &amp; J138)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IF(UPPER(H138)="PROJECT", "Project #", "Topic #") &amp; F138 &amp; " | Extend | " &amp; IF($I$3="", $I$2, $I$2&amp; " - " &amp;$I$3) &amp; " | 📊 Level: " &amp; G138 &amp; CHAR(10) &amp; "**" &amp; IF(UPPER(H138)="PROJECT", "Project", "Topic") &amp; ":** " &amp; I138 &amp; CHAR(10) &amp; "---" &amp; CHAR(10) &amp; " | " &amp;
_xlfn._LONGTEXT("[CODE_QUALITY_PROTOCOL]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
      </c>
      <c r="Y138" s="52">
        <v>0</v>
      </c>
      <c r="Z138" s="56" t="str">
        <f t="shared" ref="Z138:Z200" si="48">IF(H138&lt;&gt;"PROJECT","",
"[TASK] Teach through a practical " &amp; $I$2 &amp; " - " &amp; $I$3 &amp; " project following the micro-learning methodology, acting as a supportive tutor, creating a project about  " &amp; I138 &amp; " | " &amp;
"[TOPICS USED] " &amp; A138 &amp; " | " &amp;
"[LEVEL] " &amp; G138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using external packages, use Native built-in functions, basic operators, and standard core execution models. at the top of the code block. Assume no project configuration file exists. | " &amp;
"[CODE_CONSTRAINTS_RULE] Standard basic logic validation using native assert statements. | " &amp;
_xlfn._LONGTEXT("[VISUAL_ARCHITECTURE_COMMENTS]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 &amp;
"[DATA ROBUSTNESS RULE] Handle real-world data safely | " &amp;
"[CODE CONSTRAINTS] MUST be between " &amp; IF(G138="Beginner", "25–40", IF(G138="Intermediate",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F138 &amp; " | Stage 1 | " &amp; IF($I$3="", $I$2, $I$2&amp; " - " &amp;$I$3) &amp; " | 📊 Level: " &amp; G138 &amp; " | 🌐 Coding5s.com" &amp; CHAR(10) &amp; "**Project:** " &amp; J138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138" s="56" t="str">
        <f t="shared" ref="AA138:AA200" si="49">IF(H138&lt;&gt;"PROJECT","",
"[ROLE] Careless " &amp; $I$2 &amp; " Developer | " &amp;
"[TASK] Generate debugging project in " &amp; $I$2 &amp; " | " &amp;
"[PROJECT] " &amp; I138 &amp; " | " &amp;
"[TOPICS USED] " &amp; A138 &amp; " | " &amp;
"[LEVEL] " &amp; G138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F138 &amp; " | Stage 2 | " &amp; IF($I$3="", $I$2, $I$2&amp; " - " &amp;$I$3) &amp; " | 📊 Level: " &amp; G138 &amp; " | 🌐 Coding5s.com" &amp; CHAR(10) &amp; "Project: " &amp; J138 &amp; CHAR(10) &amp; "---" &amp; CHAR(10) &amp; " | " &amp;
"[LIBRARY BEING LEARNED] " &amp; $I$3 &amp; " | " &amp;
_xlfn._LONGTEXT("[ECOSYSTEM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AE136 &amp; " | " &amp;
"[LANGUAGE SEED CONTEXT] " &amp; IF($AE$7 = "", "Language Seed Not Necessary", "You MUST strictly follow this seed context to enhance, adapt, and naturalize your tone, vocabulary, and instructional quality in " &amp; $B$6 &amp; ": " &amp; $AE$7) &amp; " | " &amp;
_xlfn._LONGTEXT("[BUG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IF(G138="Beginner", "25–40", IF(G138="Intermediate", "30–60", "40–100")) &amp; " lines of EXECUTABLE code (STRICT: Do NOT count blank lines towards this limit) - Multi-step flow - 2–4 functions ONLY - main() as entry point " &amp; IF(G138&lt;&gt;"Advanced",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138" s="56" t="str">
        <f t="shared" ref="AB138:AB200" si="50">IF(H138&lt;&gt;"PROJECT","",
"[ROLE] Tech Lead | " &amp;
"[TASK] Assign incomplete project script | " &amp;
"[PROJECT] " &amp; I138 &amp; " | " &amp;
"[TOPICS USED] " &amp; A138 &amp; " | " &amp;
"[LEVEL] " &amp; G138 &amp; "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F138 &amp; " | Stage 3 | " &amp; IF($I$3="", $I$2, $I$2&amp; " - " &amp;$I$3) &amp; " | 📊 Level: " &amp; G138 &amp; " | 🌐 Coding5s.com" &amp; CHAR(10) &amp; "**Project:** " &amp; J138 &amp; CHAR(10) &amp; "---" &amp; CHAR(10) &amp; " | " &amp;
"[EXTERNAL_PACKAGE_PROTOCOL] Require standard pip tooling and requirements.txt file for external dependencies when applicable. | " &amp;
"[CHALLENGE_CONSTRAINTS_POLICY] MUST be between 25–40 lines of EXECUTABLE base Python code (STRICT: Do NOT count comments or # TODO blocks). " &amp; IF(G138="Beginner","25–40", IF(G138="Intermediate","30–60","40–100")) &amp; " Multi-step functional script flow. Max 2 functions, NO classes. Lógica de integración ubicada exclusivamente dentro de los bloques # TODO.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138" s="56" t="str">
        <f t="shared" ref="AC138:AC200" si="51">IF(H138&lt;&gt;"PROJECT","",
"[ROLE] Tech Lead | " &amp;
"[TASK] Provide a messy but functional project for refactoring | " &amp;
"[PROJECT] " &amp; I138 &amp; " | " &amp;
"[TOPICS USED] " &amp; A138 &amp; " | " &amp;
"[LEVEL] " &amp; G138 &amp; " | " &amp;
"[PERSONA RULE] Act as a Tech Lead. A junior wrote this working but messy code. Tone: professional but exhausted | " &amp;
"[HEADER RULE - STRICT] You MUST start your entire response EXACTLY with this markdown block (do not print anything before it):" &amp; CHAR(10) &amp; "### 🚀 Project #" &amp; F138 &amp; " | Stage 4 | " &amp; IF($I$3="", $I$2, $I$2&amp; " - " &amp;$I$3) &amp; " | 📊 Level: " &amp; G138 &amp; " | 🌐 Coding5s.com" &amp; CHAR(10) &amp; "**Project:** " &amp; J138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IF(G138="Beginner", "25–40", IF(G138="Intermediate",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138" s="56" t="str">
        <f t="shared" ref="AD138:AD200" si="52">IF(H138&lt;&gt;"PROJECT","",
"[ROLE] Tech Product Manager assigning a " &amp; $I$2 &amp; " Jira Ticket | " &amp;
"[TASK] Provide a guided project implementation with full solution | " &amp;
"[PROJECT] " &amp; I138 &amp; " | " &amp;
"[TOPICS USED] " &amp; A138 &amp; " | " &amp;
"[LEVEL] " &amp; G138 &amp; " | " &amp;
"[PERSONA RULE] Act as a professional Tech Product Manager defining a project ticket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"[HEADER RULE - STRICT] You MUST start your entire response EXACTLY with this markdown block (do not print anything before it):" &amp; CHAR(10) &amp; "### 🚀 Project #" &amp; F138 &amp; " | Stage 5 | " &amp; IF($I$3="", $I$2, $I$2&amp; " - " &amp;$I$3) &amp; " | 📊 Level: " &amp; G138 &amp; " | 🌐 Coding5s.com" &amp; CHAR(10) &amp; "**Project:** " &amp; J138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IF(G138="Beginner", "20–35", IF(G138="Intermediate", "30–50", "45–70")) &amp; " lines of EXECUTABLE code (STRICT) - V1.1 MUST be between " &amp; IF(G138="Beginner", "30–50", IF(G138="Intermediate",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IF(G138="Beginner", "Avoid complex structure. ", IF(G138="Intermediate",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138" s="40"/>
      <c r="AF138" s="40"/>
      <c r="AG138" s="40"/>
      <c r="AH138" s="56" t="str">
        <f t="shared" si="36"/>
        <v/>
      </c>
      <c r="AI138" s="54"/>
      <c r="AJ138" s="54"/>
      <c r="AK138" s="54"/>
      <c r="AL138" s="54"/>
      <c r="AM138" s="54"/>
    </row>
    <row r="139" spans="1:39">
      <c r="A139" s="45" t="str" cm="1">
        <f t="array" ref="A139">IF(H139="PROJECT", CHAR(10) &amp; "- " &amp; _xlfn.TEXTJOIN(CHAR(10) &amp; "- ", TRUE, _xlfn._xlws.FILTER($I$9:$I$1000, ($B$9:$B$1000=B139) * ($H$9:$H$1000="Topic"))), "")</f>
        <v/>
      </c>
      <c r="B139" s="45" t="str">
        <f t="shared" si="37"/>
        <v/>
      </c>
      <c r="C139" s="95"/>
      <c r="D139" s="46"/>
      <c r="E139" s="58"/>
      <c r="F139" s="67"/>
      <c r="G139" s="53"/>
      <c r="H139" s="53"/>
      <c r="I139" s="50"/>
      <c r="J139" s="51"/>
      <c r="K139" s="129" t="str">
        <f t="shared" si="38"/>
        <v/>
      </c>
      <c r="L139" s="103" t="str">
        <f t="shared" si="39"/>
        <v/>
      </c>
      <c r="M139" s="53">
        <v>0</v>
      </c>
      <c r="N139" s="102" t="str">
        <f t="shared" si="40"/>
        <v/>
      </c>
      <c r="O139" s="103" t="str">
        <f t="shared" si="41"/>
        <v/>
      </c>
      <c r="P139" s="53">
        <v>0</v>
      </c>
      <c r="Q139" s="102" t="str">
        <f t="shared" si="42"/>
        <v/>
      </c>
      <c r="R139" s="103" t="str">
        <f t="shared" si="43"/>
        <v/>
      </c>
      <c r="S139" s="53">
        <v>0</v>
      </c>
      <c r="T139" s="102" t="str">
        <f t="shared" si="44"/>
        <v/>
      </c>
      <c r="U139" s="103" t="str">
        <f t="shared" si="45"/>
        <v/>
      </c>
      <c r="V139" s="53">
        <v>0</v>
      </c>
      <c r="W139" s="87" t="str">
        <f t="shared" si="46"/>
        <v/>
      </c>
      <c r="X139" s="103" t="str">
        <f t="shared" si="47"/>
        <v/>
      </c>
      <c r="Y139" s="53">
        <v>0</v>
      </c>
      <c r="Z139" s="56" t="str">
        <f t="shared" si="48"/>
        <v/>
      </c>
      <c r="AA139" s="56" t="str">
        <f t="shared" si="49"/>
        <v/>
      </c>
      <c r="AB139" s="56" t="str">
        <f t="shared" si="50"/>
        <v/>
      </c>
      <c r="AC139" s="56" t="str">
        <f t="shared" si="51"/>
        <v/>
      </c>
      <c r="AD139" s="56" t="str">
        <f t="shared" si="52"/>
        <v/>
      </c>
      <c r="AE139" s="40"/>
      <c r="AF139" s="40"/>
      <c r="AG139" s="40"/>
      <c r="AH139" s="56" t="str">
        <f t="shared" si="36"/>
        <v/>
      </c>
      <c r="AI139" s="54"/>
      <c r="AJ139" s="54"/>
      <c r="AK139" s="54"/>
      <c r="AL139" s="54"/>
      <c r="AM139" s="54"/>
    </row>
    <row r="140" spans="1:39">
      <c r="A140" s="45" t="str" cm="1">
        <f t="array" ref="A140">IF(H140="PROJECT", CHAR(10) &amp; "- " &amp; _xlfn.TEXTJOIN(CHAR(10) &amp; "- ", TRUE, _xlfn._xlws.FILTER($I$9:$I$1000, ($B$9:$B$1000=B140) * ($H$9:$H$1000="Topic"))), "")</f>
        <v/>
      </c>
      <c r="B140" s="45" t="str">
        <f t="shared" si="37"/>
        <v/>
      </c>
      <c r="C140" s="95"/>
      <c r="D140" s="57"/>
      <c r="E140" s="58"/>
      <c r="F140" s="54"/>
      <c r="G140" s="52"/>
      <c r="H140" s="52"/>
      <c r="I140" s="61"/>
      <c r="J140" s="62"/>
      <c r="K140" s="129" t="str">
        <f t="shared" si="38"/>
        <v/>
      </c>
      <c r="L140" s="103" t="str">
        <f t="shared" si="39"/>
        <v/>
      </c>
      <c r="M140" s="52">
        <v>0</v>
      </c>
      <c r="N140" s="102" t="str">
        <f t="shared" si="40"/>
        <v/>
      </c>
      <c r="O140" s="103" t="str">
        <f t="shared" si="41"/>
        <v/>
      </c>
      <c r="P140" s="52">
        <v>0</v>
      </c>
      <c r="Q140" s="102" t="str">
        <f t="shared" si="42"/>
        <v/>
      </c>
      <c r="R140" s="103" t="str">
        <f t="shared" si="43"/>
        <v/>
      </c>
      <c r="S140" s="52">
        <v>0</v>
      </c>
      <c r="T140" s="102" t="str">
        <f t="shared" si="44"/>
        <v/>
      </c>
      <c r="U140" s="103" t="str">
        <f t="shared" si="45"/>
        <v/>
      </c>
      <c r="V140" s="52">
        <v>0</v>
      </c>
      <c r="W140" s="87" t="str">
        <f t="shared" si="46"/>
        <v/>
      </c>
      <c r="X140" s="103" t="str">
        <f t="shared" si="47"/>
        <v/>
      </c>
      <c r="Y140" s="52">
        <v>0</v>
      </c>
      <c r="Z140" s="56" t="str">
        <f t="shared" si="48"/>
        <v/>
      </c>
      <c r="AA140" s="56" t="str">
        <f t="shared" si="49"/>
        <v/>
      </c>
      <c r="AB140" s="56" t="str">
        <f t="shared" si="50"/>
        <v/>
      </c>
      <c r="AC140" s="56" t="str">
        <f t="shared" si="51"/>
        <v/>
      </c>
      <c r="AD140" s="56" t="str">
        <f t="shared" si="52"/>
        <v/>
      </c>
      <c r="AE140" s="40"/>
      <c r="AF140" s="40"/>
      <c r="AG140" s="40"/>
      <c r="AH140" s="56" t="str">
        <f t="shared" si="36"/>
        <v/>
      </c>
      <c r="AI140" s="54"/>
      <c r="AJ140" s="54"/>
      <c r="AK140" s="54"/>
      <c r="AL140" s="54"/>
      <c r="AM140" s="54"/>
    </row>
    <row r="141" spans="1:39">
      <c r="A141" s="45" t="str" cm="1">
        <f t="array" ref="A141">IF(H141="PROJECT", CHAR(10) &amp; "- " &amp; _xlfn.TEXTJOIN(CHAR(10) &amp; "- ", TRUE, _xlfn._xlws.FILTER($I$9:$I$1000, ($B$9:$B$1000=B141) * ($H$9:$H$1000="Topic"))), "")</f>
        <v/>
      </c>
      <c r="B141" s="45" t="str">
        <f t="shared" si="37"/>
        <v/>
      </c>
      <c r="C141" s="95"/>
      <c r="D141" s="46"/>
      <c r="E141" s="58"/>
      <c r="F141" s="67"/>
      <c r="G141" s="53"/>
      <c r="H141" s="53"/>
      <c r="I141" s="50"/>
      <c r="J141" s="51"/>
      <c r="K141" s="129" t="str">
        <f t="shared" si="38"/>
        <v/>
      </c>
      <c r="L141" s="103" t="str">
        <f t="shared" si="39"/>
        <v/>
      </c>
      <c r="M141" s="53">
        <v>0</v>
      </c>
      <c r="N141" s="102" t="str">
        <f t="shared" si="40"/>
        <v/>
      </c>
      <c r="O141" s="103" t="str">
        <f t="shared" si="41"/>
        <v/>
      </c>
      <c r="P141" s="53">
        <v>0</v>
      </c>
      <c r="Q141" s="102" t="str">
        <f t="shared" si="42"/>
        <v/>
      </c>
      <c r="R141" s="103" t="str">
        <f t="shared" si="43"/>
        <v/>
      </c>
      <c r="S141" s="53">
        <v>0</v>
      </c>
      <c r="T141" s="102" t="str">
        <f t="shared" si="44"/>
        <v/>
      </c>
      <c r="U141" s="103" t="str">
        <f t="shared" si="45"/>
        <v/>
      </c>
      <c r="V141" s="53">
        <v>0</v>
      </c>
      <c r="W141" s="87" t="str">
        <f t="shared" si="46"/>
        <v/>
      </c>
      <c r="X141" s="103" t="str">
        <f t="shared" si="47"/>
        <v/>
      </c>
      <c r="Y141" s="53">
        <v>0</v>
      </c>
      <c r="Z141" s="56" t="str">
        <f t="shared" si="48"/>
        <v/>
      </c>
      <c r="AA141" s="56" t="str">
        <f t="shared" si="49"/>
        <v/>
      </c>
      <c r="AB141" s="56" t="str">
        <f t="shared" si="50"/>
        <v/>
      </c>
      <c r="AC141" s="56" t="str">
        <f t="shared" si="51"/>
        <v/>
      </c>
      <c r="AD141" s="56" t="str">
        <f t="shared" si="52"/>
        <v/>
      </c>
      <c r="AE141" s="40"/>
      <c r="AF141" s="40"/>
      <c r="AG141" s="40"/>
      <c r="AH141" s="56" t="str">
        <f t="shared" si="36"/>
        <v/>
      </c>
      <c r="AI141" s="54"/>
      <c r="AJ141" s="54"/>
      <c r="AK141" s="54"/>
      <c r="AL141" s="54"/>
      <c r="AM141" s="54"/>
    </row>
    <row r="142" spans="1:39">
      <c r="A142" s="45" t="str" cm="1">
        <f t="array" ref="A142">IF(H142="PROJECT", CHAR(10) &amp; "- " &amp; _xlfn.TEXTJOIN(CHAR(10) &amp; "- ", TRUE, _xlfn._xlws.FILTER($I$9:$I$1000, ($B$9:$B$1000=B142) * ($H$9:$H$1000="Topic"))), "")</f>
        <v/>
      </c>
      <c r="B142" s="45" t="str">
        <f t="shared" si="37"/>
        <v/>
      </c>
      <c r="C142" s="95"/>
      <c r="D142" s="57"/>
      <c r="E142" s="58"/>
      <c r="F142" s="54"/>
      <c r="G142" s="52"/>
      <c r="H142" s="52"/>
      <c r="I142" s="61"/>
      <c r="J142" s="62"/>
      <c r="K142" s="129" t="str">
        <f t="shared" si="38"/>
        <v/>
      </c>
      <c r="L142" s="103" t="str">
        <f t="shared" si="39"/>
        <v/>
      </c>
      <c r="M142" s="52">
        <v>0</v>
      </c>
      <c r="N142" s="102" t="str">
        <f t="shared" si="40"/>
        <v/>
      </c>
      <c r="O142" s="103" t="str">
        <f t="shared" si="41"/>
        <v/>
      </c>
      <c r="P142" s="52">
        <v>0</v>
      </c>
      <c r="Q142" s="102" t="str">
        <f t="shared" si="42"/>
        <v/>
      </c>
      <c r="R142" s="103" t="str">
        <f t="shared" si="43"/>
        <v/>
      </c>
      <c r="S142" s="52">
        <v>0</v>
      </c>
      <c r="T142" s="102" t="str">
        <f t="shared" si="44"/>
        <v/>
      </c>
      <c r="U142" s="103" t="str">
        <f t="shared" si="45"/>
        <v/>
      </c>
      <c r="V142" s="52">
        <v>0</v>
      </c>
      <c r="W142" s="87" t="str">
        <f t="shared" si="46"/>
        <v/>
      </c>
      <c r="X142" s="103" t="str">
        <f t="shared" si="47"/>
        <v/>
      </c>
      <c r="Y142" s="52">
        <v>0</v>
      </c>
      <c r="Z142" s="56" t="str">
        <f t="shared" si="48"/>
        <v/>
      </c>
      <c r="AA142" s="56" t="str">
        <f t="shared" si="49"/>
        <v/>
      </c>
      <c r="AB142" s="56" t="str">
        <f t="shared" si="50"/>
        <v/>
      </c>
      <c r="AC142" s="56" t="str">
        <f t="shared" si="51"/>
        <v/>
      </c>
      <c r="AD142" s="56" t="str">
        <f t="shared" si="52"/>
        <v/>
      </c>
      <c r="AE142" s="40"/>
      <c r="AF142" s="40"/>
      <c r="AG142" s="40"/>
      <c r="AH142" s="56" t="str">
        <f t="shared" si="36"/>
        <v/>
      </c>
      <c r="AI142" s="54"/>
      <c r="AJ142" s="54"/>
      <c r="AK142" s="54"/>
      <c r="AL142" s="54"/>
      <c r="AM142" s="54"/>
    </row>
    <row r="143" spans="1:39">
      <c r="A143" s="45" t="str" cm="1">
        <f t="array" ref="A143">IF(H143="PROJECT", CHAR(10) &amp; "- " &amp; _xlfn.TEXTJOIN(CHAR(10) &amp; "- ", TRUE, _xlfn._xlws.FILTER($I$9:$I$1000, ($B$9:$B$1000=B143) * ($H$9:$H$1000="Topic"))), "")</f>
        <v/>
      </c>
      <c r="B143" s="45" t="str">
        <f t="shared" si="37"/>
        <v/>
      </c>
      <c r="C143" s="95"/>
      <c r="D143" s="46"/>
      <c r="E143" s="58"/>
      <c r="F143" s="67"/>
      <c r="G143" s="53"/>
      <c r="H143" s="53"/>
      <c r="I143" s="50"/>
      <c r="J143" s="51"/>
      <c r="K143" s="129" t="str">
        <f t="shared" si="38"/>
        <v/>
      </c>
      <c r="L143" s="103" t="str">
        <f t="shared" si="39"/>
        <v/>
      </c>
      <c r="M143" s="53">
        <v>0</v>
      </c>
      <c r="N143" s="102" t="str">
        <f t="shared" si="40"/>
        <v/>
      </c>
      <c r="O143" s="103" t="str">
        <f t="shared" si="41"/>
        <v/>
      </c>
      <c r="P143" s="53">
        <v>0</v>
      </c>
      <c r="Q143" s="102" t="str">
        <f t="shared" si="42"/>
        <v/>
      </c>
      <c r="R143" s="103" t="str">
        <f t="shared" si="43"/>
        <v/>
      </c>
      <c r="S143" s="53">
        <v>0</v>
      </c>
      <c r="T143" s="102" t="str">
        <f t="shared" si="44"/>
        <v/>
      </c>
      <c r="U143" s="103" t="str">
        <f t="shared" si="45"/>
        <v/>
      </c>
      <c r="V143" s="53">
        <v>0</v>
      </c>
      <c r="W143" s="87" t="str">
        <f t="shared" si="46"/>
        <v/>
      </c>
      <c r="X143" s="103" t="str">
        <f t="shared" si="47"/>
        <v/>
      </c>
      <c r="Y143" s="53">
        <v>0</v>
      </c>
      <c r="Z143" s="56" t="str">
        <f t="shared" si="48"/>
        <v/>
      </c>
      <c r="AA143" s="56" t="str">
        <f t="shared" si="49"/>
        <v/>
      </c>
      <c r="AB143" s="56" t="str">
        <f t="shared" si="50"/>
        <v/>
      </c>
      <c r="AC143" s="56" t="str">
        <f t="shared" si="51"/>
        <v/>
      </c>
      <c r="AD143" s="56" t="str">
        <f t="shared" si="52"/>
        <v/>
      </c>
      <c r="AE143" s="40"/>
      <c r="AF143" s="40"/>
      <c r="AG143" s="40"/>
      <c r="AH143" s="56" t="str">
        <f t="shared" si="36"/>
        <v/>
      </c>
      <c r="AI143" s="54"/>
      <c r="AJ143" s="54"/>
      <c r="AK143" s="54"/>
      <c r="AL143" s="54"/>
      <c r="AM143" s="54"/>
    </row>
    <row r="144" spans="1:39">
      <c r="A144" s="45" t="str" cm="1">
        <f t="array" ref="A144">IF(H144="PROJECT", CHAR(10) &amp; "- " &amp; _xlfn.TEXTJOIN(CHAR(10) &amp; "- ", TRUE, _xlfn._xlws.FILTER($I$9:$I$1000, ($B$9:$B$1000=B144) * ($H$9:$H$1000="Topic"))), "")</f>
        <v/>
      </c>
      <c r="B144" s="45" t="str">
        <f t="shared" si="37"/>
        <v/>
      </c>
      <c r="C144" s="95"/>
      <c r="D144" s="57"/>
      <c r="E144" s="58"/>
      <c r="F144" s="54"/>
      <c r="G144" s="52"/>
      <c r="H144" s="52"/>
      <c r="I144" s="61"/>
      <c r="J144" s="62"/>
      <c r="K144" s="129" t="str">
        <f t="shared" si="38"/>
        <v/>
      </c>
      <c r="L144" s="103" t="str">
        <f t="shared" si="39"/>
        <v/>
      </c>
      <c r="M144" s="52">
        <v>0</v>
      </c>
      <c r="N144" s="102" t="str">
        <f t="shared" si="40"/>
        <v/>
      </c>
      <c r="O144" s="103" t="str">
        <f t="shared" si="41"/>
        <v/>
      </c>
      <c r="P144" s="52">
        <v>0</v>
      </c>
      <c r="Q144" s="102" t="str">
        <f t="shared" si="42"/>
        <v/>
      </c>
      <c r="R144" s="103" t="str">
        <f t="shared" si="43"/>
        <v/>
      </c>
      <c r="S144" s="52">
        <v>0</v>
      </c>
      <c r="T144" s="102" t="str">
        <f t="shared" si="44"/>
        <v/>
      </c>
      <c r="U144" s="103" t="str">
        <f t="shared" si="45"/>
        <v/>
      </c>
      <c r="V144" s="52">
        <v>0</v>
      </c>
      <c r="W144" s="87" t="str">
        <f t="shared" si="46"/>
        <v/>
      </c>
      <c r="X144" s="103" t="str">
        <f t="shared" si="47"/>
        <v/>
      </c>
      <c r="Y144" s="52">
        <v>0</v>
      </c>
      <c r="Z144" s="56" t="str">
        <f t="shared" si="48"/>
        <v/>
      </c>
      <c r="AA144" s="56" t="str">
        <f t="shared" si="49"/>
        <v/>
      </c>
      <c r="AB144" s="56" t="str">
        <f t="shared" si="50"/>
        <v/>
      </c>
      <c r="AC144" s="56" t="str">
        <f t="shared" si="51"/>
        <v/>
      </c>
      <c r="AD144" s="56" t="str">
        <f t="shared" si="52"/>
        <v/>
      </c>
      <c r="AE144" s="40"/>
      <c r="AF144" s="40"/>
      <c r="AG144" s="40"/>
      <c r="AH144" s="56" t="str">
        <f t="shared" si="36"/>
        <v/>
      </c>
      <c r="AI144" s="54"/>
      <c r="AJ144" s="54"/>
      <c r="AK144" s="54"/>
      <c r="AL144" s="54"/>
      <c r="AM144" s="54"/>
    </row>
    <row r="145" spans="1:39">
      <c r="A145" s="45" t="str" cm="1">
        <f t="array" ref="A145">IF(H145="PROJECT", CHAR(10) &amp; "- " &amp; _xlfn.TEXTJOIN(CHAR(10) &amp; "- ", TRUE, _xlfn._xlws.FILTER($I$9:$I$1000, ($B$9:$B$1000=B145) * ($H$9:$H$1000="Topic"))), "")</f>
        <v/>
      </c>
      <c r="B145" s="45" t="str">
        <f t="shared" si="37"/>
        <v/>
      </c>
      <c r="C145" s="95"/>
      <c r="D145" s="46"/>
      <c r="E145" s="58"/>
      <c r="F145" s="67"/>
      <c r="G145" s="53"/>
      <c r="H145" s="53"/>
      <c r="I145" s="50"/>
      <c r="J145" s="51"/>
      <c r="K145" s="129" t="str">
        <f t="shared" si="38"/>
        <v/>
      </c>
      <c r="L145" s="103" t="str">
        <f t="shared" si="39"/>
        <v/>
      </c>
      <c r="M145" s="53">
        <v>0</v>
      </c>
      <c r="N145" s="102" t="str">
        <f t="shared" si="40"/>
        <v/>
      </c>
      <c r="O145" s="103" t="str">
        <f t="shared" si="41"/>
        <v/>
      </c>
      <c r="P145" s="53">
        <v>0</v>
      </c>
      <c r="Q145" s="102" t="str">
        <f t="shared" si="42"/>
        <v/>
      </c>
      <c r="R145" s="103" t="str">
        <f t="shared" si="43"/>
        <v/>
      </c>
      <c r="S145" s="53">
        <v>0</v>
      </c>
      <c r="T145" s="102" t="str">
        <f t="shared" si="44"/>
        <v/>
      </c>
      <c r="U145" s="103" t="str">
        <f t="shared" si="45"/>
        <v/>
      </c>
      <c r="V145" s="53">
        <v>0</v>
      </c>
      <c r="W145" s="87" t="str">
        <f t="shared" si="46"/>
        <v/>
      </c>
      <c r="X145" s="103" t="str">
        <f t="shared" si="47"/>
        <v/>
      </c>
      <c r="Y145" s="53">
        <v>0</v>
      </c>
      <c r="Z145" s="56" t="str">
        <f t="shared" si="48"/>
        <v/>
      </c>
      <c r="AA145" s="56" t="str">
        <f t="shared" si="49"/>
        <v/>
      </c>
      <c r="AB145" s="56" t="str">
        <f t="shared" si="50"/>
        <v/>
      </c>
      <c r="AC145" s="56" t="str">
        <f t="shared" si="51"/>
        <v/>
      </c>
      <c r="AD145" s="56" t="str">
        <f t="shared" si="52"/>
        <v/>
      </c>
      <c r="AE145" s="40"/>
      <c r="AF145" s="40"/>
      <c r="AG145" s="40"/>
      <c r="AH145" s="56" t="str">
        <f t="shared" si="36"/>
        <v/>
      </c>
      <c r="AI145" s="54"/>
      <c r="AJ145" s="54"/>
      <c r="AK145" s="54"/>
      <c r="AL145" s="54"/>
      <c r="AM145" s="54"/>
    </row>
    <row r="146" spans="1:39">
      <c r="A146" s="45" t="str" cm="1">
        <f t="array" ref="A146">IF(H146="PROJECT", CHAR(10) &amp; "- " &amp; _xlfn.TEXTJOIN(CHAR(10) &amp; "- ", TRUE, _xlfn._xlws.FILTER($I$9:$I$1000, ($B$9:$B$1000=B146) * ($H$9:$H$1000="Topic"))), "")</f>
        <v/>
      </c>
      <c r="B146" s="45" t="str">
        <f t="shared" si="37"/>
        <v/>
      </c>
      <c r="C146" s="95"/>
      <c r="D146" s="57"/>
      <c r="E146" s="58"/>
      <c r="F146" s="54"/>
      <c r="G146" s="52"/>
      <c r="H146" s="52"/>
      <c r="I146" s="61"/>
      <c r="J146" s="62"/>
      <c r="K146" s="129" t="str">
        <f t="shared" si="38"/>
        <v/>
      </c>
      <c r="L146" s="103" t="str">
        <f t="shared" si="39"/>
        <v/>
      </c>
      <c r="M146" s="52">
        <v>0</v>
      </c>
      <c r="N146" s="102" t="str">
        <f t="shared" si="40"/>
        <v/>
      </c>
      <c r="O146" s="103" t="str">
        <f t="shared" si="41"/>
        <v/>
      </c>
      <c r="P146" s="52">
        <v>0</v>
      </c>
      <c r="Q146" s="102" t="str">
        <f t="shared" si="42"/>
        <v/>
      </c>
      <c r="R146" s="103" t="str">
        <f t="shared" si="43"/>
        <v/>
      </c>
      <c r="S146" s="52">
        <v>0</v>
      </c>
      <c r="T146" s="102" t="str">
        <f t="shared" si="44"/>
        <v/>
      </c>
      <c r="U146" s="103" t="str">
        <f t="shared" si="45"/>
        <v/>
      </c>
      <c r="V146" s="52">
        <v>0</v>
      </c>
      <c r="W146" s="87" t="str">
        <f t="shared" si="46"/>
        <v/>
      </c>
      <c r="X146" s="103" t="str">
        <f t="shared" si="47"/>
        <v/>
      </c>
      <c r="Y146" s="52">
        <v>0</v>
      </c>
      <c r="Z146" s="56" t="str">
        <f t="shared" si="48"/>
        <v/>
      </c>
      <c r="AA146" s="56" t="str">
        <f t="shared" si="49"/>
        <v/>
      </c>
      <c r="AB146" s="56" t="str">
        <f t="shared" si="50"/>
        <v/>
      </c>
      <c r="AC146" s="56" t="str">
        <f t="shared" si="51"/>
        <v/>
      </c>
      <c r="AD146" s="56" t="str">
        <f t="shared" si="52"/>
        <v/>
      </c>
      <c r="AE146" s="40"/>
      <c r="AF146" s="40"/>
      <c r="AG146" s="40"/>
      <c r="AH146" s="56" t="str">
        <f t="shared" si="36"/>
        <v/>
      </c>
      <c r="AI146" s="54"/>
      <c r="AJ146" s="54"/>
      <c r="AK146" s="54"/>
      <c r="AL146" s="54"/>
      <c r="AM146" s="54"/>
    </row>
    <row r="147" spans="1:39">
      <c r="A147" s="45" t="str" cm="1">
        <f t="array" ref="A147">IF(H147="PROJECT", CHAR(10) &amp; "- " &amp; _xlfn.TEXTJOIN(CHAR(10) &amp; "- ", TRUE, _xlfn._xlws.FILTER($I$9:$I$1000, ($B$9:$B$1000=B147) * ($H$9:$H$1000="Topic"))), "")</f>
        <v/>
      </c>
      <c r="B147" s="45" t="str">
        <f t="shared" si="37"/>
        <v/>
      </c>
      <c r="C147" s="95"/>
      <c r="D147" s="46"/>
      <c r="E147" s="58"/>
      <c r="F147" s="67"/>
      <c r="G147" s="53"/>
      <c r="H147" s="53"/>
      <c r="I147" s="50"/>
      <c r="J147" s="51"/>
      <c r="K147" s="129" t="str">
        <f t="shared" si="38"/>
        <v/>
      </c>
      <c r="L147" s="103" t="str">
        <f t="shared" si="39"/>
        <v/>
      </c>
      <c r="M147" s="53">
        <v>0</v>
      </c>
      <c r="N147" s="102" t="str">
        <f t="shared" si="40"/>
        <v/>
      </c>
      <c r="O147" s="103" t="str">
        <f t="shared" si="41"/>
        <v/>
      </c>
      <c r="P147" s="53">
        <v>0</v>
      </c>
      <c r="Q147" s="102" t="str">
        <f t="shared" si="42"/>
        <v/>
      </c>
      <c r="R147" s="103" t="str">
        <f t="shared" si="43"/>
        <v/>
      </c>
      <c r="S147" s="53">
        <v>0</v>
      </c>
      <c r="T147" s="102" t="str">
        <f t="shared" si="44"/>
        <v/>
      </c>
      <c r="U147" s="103" t="str">
        <f t="shared" si="45"/>
        <v/>
      </c>
      <c r="V147" s="53">
        <v>0</v>
      </c>
      <c r="W147" s="87" t="str">
        <f t="shared" si="46"/>
        <v/>
      </c>
      <c r="X147" s="103" t="str">
        <f t="shared" si="47"/>
        <v/>
      </c>
      <c r="Y147" s="53">
        <v>0</v>
      </c>
      <c r="Z147" s="56" t="str">
        <f t="shared" si="48"/>
        <v/>
      </c>
      <c r="AA147" s="56" t="str">
        <f t="shared" si="49"/>
        <v/>
      </c>
      <c r="AB147" s="56" t="str">
        <f t="shared" si="50"/>
        <v/>
      </c>
      <c r="AC147" s="56" t="str">
        <f t="shared" si="51"/>
        <v/>
      </c>
      <c r="AD147" s="56" t="str">
        <f t="shared" si="52"/>
        <v/>
      </c>
      <c r="AE147" s="40"/>
      <c r="AF147" s="40"/>
      <c r="AG147" s="40"/>
      <c r="AH147" s="56" t="str">
        <f t="shared" si="36"/>
        <v/>
      </c>
      <c r="AI147" s="54"/>
      <c r="AJ147" s="54"/>
      <c r="AK147" s="54"/>
      <c r="AL147" s="54"/>
      <c r="AM147" s="54"/>
    </row>
    <row r="148" spans="1:39">
      <c r="A148" s="45" t="str" cm="1">
        <f t="array" ref="A148">IF(H148="PROJECT", CHAR(10) &amp; "- " &amp; _xlfn.TEXTJOIN(CHAR(10) &amp; "- ", TRUE, _xlfn._xlws.FILTER($I$9:$I$1000, ($B$9:$B$1000=B148) * ($H$9:$H$1000="Topic"))), "")</f>
        <v/>
      </c>
      <c r="B148" s="45" t="str">
        <f t="shared" si="37"/>
        <v/>
      </c>
      <c r="C148" s="95"/>
      <c r="D148" s="57"/>
      <c r="E148" s="58"/>
      <c r="F148" s="54"/>
      <c r="G148" s="52"/>
      <c r="H148" s="52"/>
      <c r="I148" s="61"/>
      <c r="J148" s="62"/>
      <c r="K148" s="129" t="str">
        <f t="shared" si="38"/>
        <v/>
      </c>
      <c r="L148" s="103" t="str">
        <f t="shared" si="39"/>
        <v/>
      </c>
      <c r="M148" s="52">
        <v>0</v>
      </c>
      <c r="N148" s="102" t="str">
        <f t="shared" si="40"/>
        <v/>
      </c>
      <c r="O148" s="103" t="str">
        <f t="shared" si="41"/>
        <v/>
      </c>
      <c r="P148" s="52">
        <v>0</v>
      </c>
      <c r="Q148" s="102" t="str">
        <f t="shared" si="42"/>
        <v/>
      </c>
      <c r="R148" s="103" t="str">
        <f t="shared" si="43"/>
        <v/>
      </c>
      <c r="S148" s="52">
        <v>0</v>
      </c>
      <c r="T148" s="102" t="str">
        <f t="shared" si="44"/>
        <v/>
      </c>
      <c r="U148" s="103" t="str">
        <f t="shared" si="45"/>
        <v/>
      </c>
      <c r="V148" s="52">
        <v>0</v>
      </c>
      <c r="W148" s="87" t="str">
        <f t="shared" si="46"/>
        <v/>
      </c>
      <c r="X148" s="103" t="str">
        <f t="shared" si="47"/>
        <v/>
      </c>
      <c r="Y148" s="52">
        <v>0</v>
      </c>
      <c r="Z148" s="56" t="str">
        <f t="shared" si="48"/>
        <v/>
      </c>
      <c r="AA148" s="56" t="str">
        <f t="shared" si="49"/>
        <v/>
      </c>
      <c r="AB148" s="56" t="str">
        <f t="shared" si="50"/>
        <v/>
      </c>
      <c r="AC148" s="56" t="str">
        <f t="shared" si="51"/>
        <v/>
      </c>
      <c r="AD148" s="56" t="str">
        <f t="shared" si="52"/>
        <v/>
      </c>
      <c r="AE148" s="40"/>
      <c r="AF148" s="40"/>
      <c r="AG148" s="40"/>
      <c r="AH148" s="56" t="str">
        <f t="shared" si="36"/>
        <v/>
      </c>
      <c r="AI148" s="54"/>
      <c r="AJ148" s="54"/>
      <c r="AK148" s="54"/>
      <c r="AL148" s="54"/>
      <c r="AM148" s="54"/>
    </row>
    <row r="149" spans="1:39">
      <c r="A149" s="45" t="str" cm="1">
        <f t="array" ref="A149">IF(H149="PROJECT", CHAR(10) &amp; "- " &amp; _xlfn.TEXTJOIN(CHAR(10) &amp; "- ", TRUE, _xlfn._xlws.FILTER($I$9:$I$1000, ($B$9:$B$1000=B149) * ($H$9:$H$1000="Topic"))), "")</f>
        <v/>
      </c>
      <c r="B149" s="45" t="str">
        <f t="shared" si="37"/>
        <v/>
      </c>
      <c r="C149" s="95"/>
      <c r="D149" s="46"/>
      <c r="E149" s="58"/>
      <c r="F149" s="67"/>
      <c r="G149" s="53"/>
      <c r="H149" s="53"/>
      <c r="I149" s="50"/>
      <c r="J149" s="51"/>
      <c r="K149" s="129" t="str">
        <f t="shared" si="38"/>
        <v/>
      </c>
      <c r="L149" s="103" t="str">
        <f t="shared" si="39"/>
        <v/>
      </c>
      <c r="M149" s="53">
        <v>0</v>
      </c>
      <c r="N149" s="102" t="str">
        <f t="shared" si="40"/>
        <v/>
      </c>
      <c r="O149" s="103" t="str">
        <f t="shared" si="41"/>
        <v/>
      </c>
      <c r="P149" s="53">
        <v>0</v>
      </c>
      <c r="Q149" s="102" t="str">
        <f t="shared" si="42"/>
        <v/>
      </c>
      <c r="R149" s="103" t="str">
        <f t="shared" si="43"/>
        <v/>
      </c>
      <c r="S149" s="53">
        <v>0</v>
      </c>
      <c r="T149" s="102" t="str">
        <f t="shared" si="44"/>
        <v/>
      </c>
      <c r="U149" s="103" t="str">
        <f t="shared" si="45"/>
        <v/>
      </c>
      <c r="V149" s="53">
        <v>0</v>
      </c>
      <c r="W149" s="87" t="str">
        <f t="shared" si="46"/>
        <v/>
      </c>
      <c r="X149" s="103" t="str">
        <f t="shared" si="47"/>
        <v/>
      </c>
      <c r="Y149" s="53">
        <v>0</v>
      </c>
      <c r="Z149" s="56" t="str">
        <f t="shared" si="48"/>
        <v/>
      </c>
      <c r="AA149" s="56" t="str">
        <f t="shared" si="49"/>
        <v/>
      </c>
      <c r="AB149" s="56" t="str">
        <f t="shared" si="50"/>
        <v/>
      </c>
      <c r="AC149" s="56" t="str">
        <f t="shared" si="51"/>
        <v/>
      </c>
      <c r="AD149" s="56" t="str">
        <f t="shared" si="52"/>
        <v/>
      </c>
      <c r="AE149" s="40"/>
      <c r="AF149" s="40"/>
      <c r="AG149" s="40"/>
      <c r="AH149" s="56" t="str">
        <f t="shared" si="36"/>
        <v/>
      </c>
      <c r="AI149" s="54"/>
      <c r="AJ149" s="54"/>
      <c r="AK149" s="54"/>
      <c r="AL149" s="54"/>
      <c r="AM149" s="54"/>
    </row>
    <row r="150" spans="1:39">
      <c r="A150" s="45" t="str" cm="1">
        <f t="array" ref="A150">IF(H150="PROJECT", CHAR(10) &amp; "- " &amp; _xlfn.TEXTJOIN(CHAR(10) &amp; "- ", TRUE, _xlfn._xlws.FILTER($I$9:$I$1000, ($B$9:$B$1000=B150) * ($H$9:$H$1000="Topic"))), "")</f>
        <v/>
      </c>
      <c r="B150" s="45" t="str">
        <f t="shared" si="37"/>
        <v/>
      </c>
      <c r="C150" s="95"/>
      <c r="D150" s="57"/>
      <c r="E150" s="58"/>
      <c r="F150" s="54"/>
      <c r="G150" s="52"/>
      <c r="H150" s="52"/>
      <c r="I150" s="61"/>
      <c r="J150" s="62"/>
      <c r="K150" s="129" t="str">
        <f t="shared" si="38"/>
        <v/>
      </c>
      <c r="L150" s="103" t="str">
        <f t="shared" si="39"/>
        <v/>
      </c>
      <c r="M150" s="52">
        <v>0</v>
      </c>
      <c r="N150" s="102" t="str">
        <f t="shared" si="40"/>
        <v/>
      </c>
      <c r="O150" s="103" t="str">
        <f t="shared" si="41"/>
        <v/>
      </c>
      <c r="P150" s="52">
        <v>0</v>
      </c>
      <c r="Q150" s="102" t="str">
        <f t="shared" si="42"/>
        <v/>
      </c>
      <c r="R150" s="103" t="str">
        <f t="shared" si="43"/>
        <v/>
      </c>
      <c r="S150" s="52">
        <v>0</v>
      </c>
      <c r="T150" s="102" t="str">
        <f t="shared" si="44"/>
        <v/>
      </c>
      <c r="U150" s="103" t="str">
        <f t="shared" si="45"/>
        <v/>
      </c>
      <c r="V150" s="52">
        <v>0</v>
      </c>
      <c r="W150" s="87" t="str">
        <f t="shared" si="46"/>
        <v/>
      </c>
      <c r="X150" s="103" t="str">
        <f t="shared" si="47"/>
        <v/>
      </c>
      <c r="Y150" s="52">
        <v>0</v>
      </c>
      <c r="Z150" s="56" t="str">
        <f t="shared" si="48"/>
        <v/>
      </c>
      <c r="AA150" s="56" t="str">
        <f t="shared" si="49"/>
        <v/>
      </c>
      <c r="AB150" s="56" t="str">
        <f t="shared" si="50"/>
        <v/>
      </c>
      <c r="AC150" s="56" t="str">
        <f t="shared" si="51"/>
        <v/>
      </c>
      <c r="AD150" s="56" t="str">
        <f t="shared" si="52"/>
        <v/>
      </c>
      <c r="AE150" s="40"/>
      <c r="AF150" s="40"/>
      <c r="AG150" s="40"/>
      <c r="AH150" s="56" t="str">
        <f t="shared" si="36"/>
        <v/>
      </c>
      <c r="AI150" s="54"/>
      <c r="AJ150" s="54"/>
      <c r="AK150" s="54"/>
      <c r="AL150" s="54"/>
      <c r="AM150" s="54"/>
    </row>
    <row r="151" spans="1:39">
      <c r="A151" s="45" t="str" cm="1">
        <f t="array" ref="A151">IF(H151="PROJECT", CHAR(10) &amp; "- " &amp; _xlfn.TEXTJOIN(CHAR(10) &amp; "- ", TRUE, _xlfn._xlws.FILTER($I$9:$I$1000, ($B$9:$B$1000=B151) * ($H$9:$H$1000="Topic"))), "")</f>
        <v/>
      </c>
      <c r="B151" s="45" t="str">
        <f t="shared" si="37"/>
        <v/>
      </c>
      <c r="C151" s="95"/>
      <c r="D151" s="46"/>
      <c r="E151" s="58"/>
      <c r="F151" s="67"/>
      <c r="G151" s="53"/>
      <c r="H151" s="53"/>
      <c r="I151" s="50"/>
      <c r="J151" s="51"/>
      <c r="K151" s="129" t="str">
        <f t="shared" si="38"/>
        <v/>
      </c>
      <c r="L151" s="103" t="str">
        <f t="shared" si="39"/>
        <v/>
      </c>
      <c r="M151" s="53">
        <v>0</v>
      </c>
      <c r="N151" s="102" t="str">
        <f t="shared" si="40"/>
        <v/>
      </c>
      <c r="O151" s="103" t="str">
        <f t="shared" si="41"/>
        <v/>
      </c>
      <c r="P151" s="53">
        <v>0</v>
      </c>
      <c r="Q151" s="102" t="str">
        <f t="shared" si="42"/>
        <v/>
      </c>
      <c r="R151" s="103" t="str">
        <f t="shared" si="43"/>
        <v/>
      </c>
      <c r="S151" s="53">
        <v>0</v>
      </c>
      <c r="T151" s="102" t="str">
        <f t="shared" si="44"/>
        <v/>
      </c>
      <c r="U151" s="103" t="str">
        <f t="shared" si="45"/>
        <v/>
      </c>
      <c r="V151" s="53">
        <v>0</v>
      </c>
      <c r="W151" s="87" t="str">
        <f t="shared" si="46"/>
        <v/>
      </c>
      <c r="X151" s="103" t="str">
        <f t="shared" si="47"/>
        <v/>
      </c>
      <c r="Y151" s="53">
        <v>0</v>
      </c>
      <c r="Z151" s="56" t="str">
        <f t="shared" si="48"/>
        <v/>
      </c>
      <c r="AA151" s="56" t="str">
        <f t="shared" si="49"/>
        <v/>
      </c>
      <c r="AB151" s="56" t="str">
        <f t="shared" si="50"/>
        <v/>
      </c>
      <c r="AC151" s="56" t="str">
        <f t="shared" si="51"/>
        <v/>
      </c>
      <c r="AD151" s="56" t="str">
        <f t="shared" si="52"/>
        <v/>
      </c>
      <c r="AE151" s="40"/>
      <c r="AF151" s="40"/>
      <c r="AG151" s="40"/>
      <c r="AH151" s="56" t="str">
        <f t="shared" si="36"/>
        <v/>
      </c>
      <c r="AI151" s="54"/>
      <c r="AJ151" s="54"/>
      <c r="AK151" s="54"/>
      <c r="AL151" s="54"/>
      <c r="AM151" s="54"/>
    </row>
    <row r="152" spans="1:39">
      <c r="A152" s="45" t="str" cm="1">
        <f t="array" ref="A152">IF(H152="PROJECT", CHAR(10) &amp; "- " &amp; _xlfn.TEXTJOIN(CHAR(10) &amp; "- ", TRUE, _xlfn._xlws.FILTER($I$9:$I$1000, ($B$9:$B$1000=B152) * ($H$9:$H$1000="Topic"))), "")</f>
        <v/>
      </c>
      <c r="B152" s="45" t="str">
        <f t="shared" si="37"/>
        <v/>
      </c>
      <c r="C152" s="95"/>
      <c r="D152" s="57"/>
      <c r="E152" s="58"/>
      <c r="F152" s="54"/>
      <c r="G152" s="52"/>
      <c r="H152" s="52"/>
      <c r="I152" s="61"/>
      <c r="J152" s="62"/>
      <c r="K152" s="129" t="str">
        <f t="shared" si="38"/>
        <v/>
      </c>
      <c r="L152" s="103" t="str">
        <f t="shared" si="39"/>
        <v/>
      </c>
      <c r="M152" s="52">
        <v>0</v>
      </c>
      <c r="N152" s="102" t="str">
        <f t="shared" si="40"/>
        <v/>
      </c>
      <c r="O152" s="103" t="str">
        <f t="shared" si="41"/>
        <v/>
      </c>
      <c r="P152" s="52">
        <v>0</v>
      </c>
      <c r="Q152" s="102" t="str">
        <f t="shared" si="42"/>
        <v/>
      </c>
      <c r="R152" s="103" t="str">
        <f t="shared" si="43"/>
        <v/>
      </c>
      <c r="S152" s="52">
        <v>0</v>
      </c>
      <c r="T152" s="102" t="str">
        <f t="shared" si="44"/>
        <v/>
      </c>
      <c r="U152" s="103" t="str">
        <f t="shared" si="45"/>
        <v/>
      </c>
      <c r="V152" s="52">
        <v>0</v>
      </c>
      <c r="W152" s="87" t="str">
        <f t="shared" si="46"/>
        <v/>
      </c>
      <c r="X152" s="103" t="str">
        <f t="shared" si="47"/>
        <v/>
      </c>
      <c r="Y152" s="52">
        <v>0</v>
      </c>
      <c r="Z152" s="56" t="str">
        <f t="shared" si="48"/>
        <v/>
      </c>
      <c r="AA152" s="56" t="str">
        <f t="shared" si="49"/>
        <v/>
      </c>
      <c r="AB152" s="56" t="str">
        <f t="shared" si="50"/>
        <v/>
      </c>
      <c r="AC152" s="56" t="str">
        <f t="shared" si="51"/>
        <v/>
      </c>
      <c r="AD152" s="56" t="str">
        <f t="shared" si="52"/>
        <v/>
      </c>
      <c r="AE152" s="40"/>
      <c r="AF152" s="40"/>
      <c r="AG152" s="40"/>
      <c r="AH152" s="56" t="str">
        <f t="shared" si="36"/>
        <v/>
      </c>
      <c r="AI152" s="54"/>
      <c r="AJ152" s="54"/>
      <c r="AK152" s="54"/>
      <c r="AL152" s="54"/>
      <c r="AM152" s="54"/>
    </row>
    <row r="153" spans="1:39">
      <c r="A153" s="45" t="str" cm="1">
        <f t="array" ref="A153">IF(H153="PROJECT", CHAR(10) &amp; "- " &amp; _xlfn.TEXTJOIN(CHAR(10) &amp; "- ", TRUE, _xlfn._xlws.FILTER($I$9:$I$1000, ($B$9:$B$1000=B153) * ($H$9:$H$1000="Topic"))), "")</f>
        <v/>
      </c>
      <c r="B153" s="45" t="str">
        <f t="shared" si="37"/>
        <v/>
      </c>
      <c r="C153" s="95"/>
      <c r="D153" s="46"/>
      <c r="E153" s="58"/>
      <c r="F153" s="67"/>
      <c r="G153" s="53"/>
      <c r="H153" s="53"/>
      <c r="I153" s="50"/>
      <c r="J153" s="51"/>
      <c r="K153" s="129" t="str">
        <f t="shared" si="38"/>
        <v/>
      </c>
      <c r="L153" s="103" t="str">
        <f t="shared" si="39"/>
        <v/>
      </c>
      <c r="M153" s="53">
        <v>0</v>
      </c>
      <c r="N153" s="102" t="str">
        <f t="shared" si="40"/>
        <v/>
      </c>
      <c r="O153" s="103" t="str">
        <f t="shared" si="41"/>
        <v/>
      </c>
      <c r="P153" s="53">
        <v>0</v>
      </c>
      <c r="Q153" s="102" t="str">
        <f t="shared" si="42"/>
        <v/>
      </c>
      <c r="R153" s="103" t="str">
        <f t="shared" si="43"/>
        <v/>
      </c>
      <c r="S153" s="53">
        <v>0</v>
      </c>
      <c r="T153" s="102" t="str">
        <f t="shared" si="44"/>
        <v/>
      </c>
      <c r="U153" s="103" t="str">
        <f t="shared" si="45"/>
        <v/>
      </c>
      <c r="V153" s="53">
        <v>0</v>
      </c>
      <c r="W153" s="87" t="str">
        <f t="shared" si="46"/>
        <v/>
      </c>
      <c r="X153" s="103" t="str">
        <f t="shared" si="47"/>
        <v/>
      </c>
      <c r="Y153" s="53">
        <v>0</v>
      </c>
      <c r="Z153" s="56" t="str">
        <f t="shared" si="48"/>
        <v/>
      </c>
      <c r="AA153" s="56" t="str">
        <f t="shared" si="49"/>
        <v/>
      </c>
      <c r="AB153" s="56" t="str">
        <f t="shared" si="50"/>
        <v/>
      </c>
      <c r="AC153" s="56" t="str">
        <f t="shared" si="51"/>
        <v/>
      </c>
      <c r="AD153" s="56" t="str">
        <f t="shared" si="52"/>
        <v/>
      </c>
      <c r="AE153" s="40"/>
      <c r="AF153" s="40"/>
      <c r="AG153" s="40"/>
      <c r="AH153" s="56" t="str">
        <f t="shared" si="36"/>
        <v/>
      </c>
      <c r="AI153" s="54"/>
      <c r="AJ153" s="54"/>
      <c r="AK153" s="54"/>
      <c r="AL153" s="54"/>
      <c r="AM153" s="54"/>
    </row>
    <row r="154" spans="1:39">
      <c r="A154" s="45" t="str" cm="1">
        <f t="array" ref="A154">IF(H154="PROJECT", CHAR(10) &amp; "- " &amp; _xlfn.TEXTJOIN(CHAR(10) &amp; "- ", TRUE, _xlfn._xlws.FILTER($I$9:$I$1000, ($B$9:$B$1000=B154) * ($H$9:$H$1000="Topic"))), "")</f>
        <v/>
      </c>
      <c r="B154" s="45" t="str">
        <f t="shared" si="37"/>
        <v/>
      </c>
      <c r="C154" s="95"/>
      <c r="D154" s="57"/>
      <c r="E154" s="58"/>
      <c r="F154" s="54"/>
      <c r="G154" s="52"/>
      <c r="H154" s="52"/>
      <c r="I154" s="61"/>
      <c r="J154" s="62"/>
      <c r="K154" s="129" t="str">
        <f t="shared" si="38"/>
        <v/>
      </c>
      <c r="L154" s="103" t="str">
        <f t="shared" si="39"/>
        <v/>
      </c>
      <c r="M154" s="52">
        <v>0</v>
      </c>
      <c r="N154" s="102" t="str">
        <f t="shared" si="40"/>
        <v/>
      </c>
      <c r="O154" s="103" t="str">
        <f t="shared" si="41"/>
        <v/>
      </c>
      <c r="P154" s="52">
        <v>0</v>
      </c>
      <c r="Q154" s="102" t="str">
        <f t="shared" si="42"/>
        <v/>
      </c>
      <c r="R154" s="103" t="str">
        <f t="shared" si="43"/>
        <v/>
      </c>
      <c r="S154" s="52">
        <v>0</v>
      </c>
      <c r="T154" s="102" t="str">
        <f t="shared" si="44"/>
        <v/>
      </c>
      <c r="U154" s="103" t="str">
        <f t="shared" si="45"/>
        <v/>
      </c>
      <c r="V154" s="52">
        <v>0</v>
      </c>
      <c r="W154" s="87" t="str">
        <f t="shared" si="46"/>
        <v/>
      </c>
      <c r="X154" s="103" t="str">
        <f t="shared" si="47"/>
        <v/>
      </c>
      <c r="Y154" s="52">
        <v>0</v>
      </c>
      <c r="Z154" s="56" t="str">
        <f t="shared" si="48"/>
        <v/>
      </c>
      <c r="AA154" s="56" t="str">
        <f t="shared" si="49"/>
        <v/>
      </c>
      <c r="AB154" s="56" t="str">
        <f t="shared" si="50"/>
        <v/>
      </c>
      <c r="AC154" s="56" t="str">
        <f t="shared" si="51"/>
        <v/>
      </c>
      <c r="AD154" s="56" t="str">
        <f t="shared" si="52"/>
        <v/>
      </c>
      <c r="AE154" s="40"/>
      <c r="AF154" s="40"/>
      <c r="AG154" s="40"/>
      <c r="AH154" s="56" t="str">
        <f t="shared" si="36"/>
        <v/>
      </c>
      <c r="AI154" s="54"/>
      <c r="AJ154" s="54"/>
      <c r="AK154" s="54"/>
      <c r="AL154" s="54"/>
      <c r="AM154" s="54"/>
    </row>
    <row r="155" spans="1:39">
      <c r="A155" s="45" t="str" cm="1">
        <f t="array" ref="A155">IF(H155="PROJECT", CHAR(10) &amp; "- " &amp; _xlfn.TEXTJOIN(CHAR(10) &amp; "- ", TRUE, _xlfn._xlws.FILTER($I$9:$I$1000, ($B$9:$B$1000=B155) * ($H$9:$H$1000="Topic"))), "")</f>
        <v/>
      </c>
      <c r="B155" s="45" t="str">
        <f t="shared" si="37"/>
        <v/>
      </c>
      <c r="C155" s="95"/>
      <c r="D155" s="46"/>
      <c r="E155" s="58"/>
      <c r="F155" s="67"/>
      <c r="G155" s="53"/>
      <c r="H155" s="53"/>
      <c r="I155" s="50"/>
      <c r="J155" s="51"/>
      <c r="K155" s="129" t="str">
        <f t="shared" si="38"/>
        <v/>
      </c>
      <c r="L155" s="103" t="str">
        <f t="shared" si="39"/>
        <v/>
      </c>
      <c r="M155" s="53">
        <v>0</v>
      </c>
      <c r="N155" s="102" t="str">
        <f t="shared" si="40"/>
        <v/>
      </c>
      <c r="O155" s="103" t="str">
        <f t="shared" si="41"/>
        <v/>
      </c>
      <c r="P155" s="53">
        <v>0</v>
      </c>
      <c r="Q155" s="102" t="str">
        <f t="shared" si="42"/>
        <v/>
      </c>
      <c r="R155" s="103" t="str">
        <f t="shared" si="43"/>
        <v/>
      </c>
      <c r="S155" s="53">
        <v>0</v>
      </c>
      <c r="T155" s="102" t="str">
        <f t="shared" si="44"/>
        <v/>
      </c>
      <c r="U155" s="103" t="str">
        <f t="shared" si="45"/>
        <v/>
      </c>
      <c r="V155" s="53">
        <v>0</v>
      </c>
      <c r="W155" s="87" t="str">
        <f t="shared" si="46"/>
        <v/>
      </c>
      <c r="X155" s="103" t="str">
        <f t="shared" si="47"/>
        <v/>
      </c>
      <c r="Y155" s="53">
        <v>0</v>
      </c>
      <c r="Z155" s="56" t="str">
        <f t="shared" si="48"/>
        <v/>
      </c>
      <c r="AA155" s="56" t="str">
        <f t="shared" si="49"/>
        <v/>
      </c>
      <c r="AB155" s="56" t="str">
        <f t="shared" si="50"/>
        <v/>
      </c>
      <c r="AC155" s="56" t="str">
        <f t="shared" si="51"/>
        <v/>
      </c>
      <c r="AD155" s="56" t="str">
        <f t="shared" si="52"/>
        <v/>
      </c>
      <c r="AE155" s="40"/>
      <c r="AF155" s="40"/>
      <c r="AG155" s="40"/>
      <c r="AH155" s="56" t="str">
        <f t="shared" si="36"/>
        <v/>
      </c>
      <c r="AI155" s="54"/>
      <c r="AJ155" s="54"/>
      <c r="AK155" s="54"/>
      <c r="AL155" s="54"/>
      <c r="AM155" s="54"/>
    </row>
    <row r="156" spans="1:39">
      <c r="A156" s="45" t="str" cm="1">
        <f t="array" ref="A156">IF(H156="PROJECT", CHAR(10) &amp; "- " &amp; _xlfn.TEXTJOIN(CHAR(10) &amp; "- ", TRUE, _xlfn._xlws.FILTER($I$9:$I$1000, ($B$9:$B$1000=B156) * ($H$9:$H$1000="Topic"))), "")</f>
        <v/>
      </c>
      <c r="B156" s="45" t="str">
        <f t="shared" si="37"/>
        <v/>
      </c>
      <c r="C156" s="95"/>
      <c r="D156" s="57"/>
      <c r="E156" s="58"/>
      <c r="F156" s="54"/>
      <c r="G156" s="52"/>
      <c r="H156" s="52"/>
      <c r="I156" s="61"/>
      <c r="J156" s="62"/>
      <c r="K156" s="129" t="str">
        <f t="shared" si="38"/>
        <v/>
      </c>
      <c r="L156" s="103" t="str">
        <f t="shared" si="39"/>
        <v/>
      </c>
      <c r="M156" s="52">
        <v>0</v>
      </c>
      <c r="N156" s="102" t="str">
        <f t="shared" si="40"/>
        <v/>
      </c>
      <c r="O156" s="103" t="str">
        <f t="shared" si="41"/>
        <v/>
      </c>
      <c r="P156" s="52">
        <v>0</v>
      </c>
      <c r="Q156" s="102" t="str">
        <f t="shared" si="42"/>
        <v/>
      </c>
      <c r="R156" s="103" t="str">
        <f t="shared" si="43"/>
        <v/>
      </c>
      <c r="S156" s="52">
        <v>0</v>
      </c>
      <c r="T156" s="102" t="str">
        <f t="shared" si="44"/>
        <v/>
      </c>
      <c r="U156" s="103" t="str">
        <f t="shared" si="45"/>
        <v/>
      </c>
      <c r="V156" s="52">
        <v>0</v>
      </c>
      <c r="W156" s="87" t="str">
        <f t="shared" si="46"/>
        <v/>
      </c>
      <c r="X156" s="103" t="str">
        <f t="shared" si="47"/>
        <v/>
      </c>
      <c r="Y156" s="52">
        <v>0</v>
      </c>
      <c r="Z156" s="56" t="str">
        <f t="shared" si="48"/>
        <v/>
      </c>
      <c r="AA156" s="56" t="str">
        <f t="shared" si="49"/>
        <v/>
      </c>
      <c r="AB156" s="56" t="str">
        <f t="shared" si="50"/>
        <v/>
      </c>
      <c r="AC156" s="56" t="str">
        <f t="shared" si="51"/>
        <v/>
      </c>
      <c r="AD156" s="56" t="str">
        <f t="shared" si="52"/>
        <v/>
      </c>
      <c r="AE156" s="40"/>
      <c r="AF156" s="40"/>
      <c r="AG156" s="40"/>
      <c r="AH156" s="56" t="str">
        <f t="shared" si="36"/>
        <v/>
      </c>
      <c r="AI156" s="54"/>
      <c r="AJ156" s="54"/>
      <c r="AK156" s="54"/>
      <c r="AL156" s="54"/>
      <c r="AM156" s="54"/>
    </row>
    <row r="157" spans="1:39">
      <c r="A157" s="45" t="str" cm="1">
        <f t="array" ref="A157">IF(H157="PROJECT", CHAR(10) &amp; "- " &amp; _xlfn.TEXTJOIN(CHAR(10) &amp; "- ", TRUE, _xlfn._xlws.FILTER($I$9:$I$1000, ($B$9:$B$1000=B157) * ($H$9:$H$1000="Topic"))), "")</f>
        <v/>
      </c>
      <c r="B157" s="45" t="str">
        <f t="shared" si="37"/>
        <v/>
      </c>
      <c r="C157" s="95"/>
      <c r="D157" s="46"/>
      <c r="E157" s="58"/>
      <c r="F157" s="67"/>
      <c r="G157" s="53"/>
      <c r="H157" s="53"/>
      <c r="I157" s="50"/>
      <c r="J157" s="51"/>
      <c r="K157" s="129" t="str">
        <f t="shared" si="38"/>
        <v/>
      </c>
      <c r="L157" s="103" t="str">
        <f t="shared" si="39"/>
        <v/>
      </c>
      <c r="M157" s="53">
        <v>0</v>
      </c>
      <c r="N157" s="102" t="str">
        <f t="shared" si="40"/>
        <v/>
      </c>
      <c r="O157" s="103" t="str">
        <f t="shared" si="41"/>
        <v/>
      </c>
      <c r="P157" s="53">
        <v>0</v>
      </c>
      <c r="Q157" s="102" t="str">
        <f t="shared" si="42"/>
        <v/>
      </c>
      <c r="R157" s="103" t="str">
        <f t="shared" si="43"/>
        <v/>
      </c>
      <c r="S157" s="53">
        <v>0</v>
      </c>
      <c r="T157" s="102" t="str">
        <f t="shared" si="44"/>
        <v/>
      </c>
      <c r="U157" s="103" t="str">
        <f t="shared" si="45"/>
        <v/>
      </c>
      <c r="V157" s="53">
        <v>0</v>
      </c>
      <c r="W157" s="87" t="str">
        <f t="shared" si="46"/>
        <v/>
      </c>
      <c r="X157" s="103" t="str">
        <f t="shared" si="47"/>
        <v/>
      </c>
      <c r="Y157" s="53">
        <v>0</v>
      </c>
      <c r="Z157" s="56" t="str">
        <f t="shared" si="48"/>
        <v/>
      </c>
      <c r="AA157" s="56" t="str">
        <f t="shared" si="49"/>
        <v/>
      </c>
      <c r="AB157" s="56" t="str">
        <f t="shared" si="50"/>
        <v/>
      </c>
      <c r="AC157" s="56" t="str">
        <f t="shared" si="51"/>
        <v/>
      </c>
      <c r="AD157" s="56" t="str">
        <f t="shared" si="52"/>
        <v/>
      </c>
      <c r="AE157" s="40"/>
      <c r="AF157" s="40"/>
      <c r="AG157" s="40"/>
      <c r="AH157" s="56" t="str">
        <f t="shared" si="36"/>
        <v/>
      </c>
      <c r="AI157" s="54"/>
      <c r="AJ157" s="54"/>
      <c r="AK157" s="54"/>
      <c r="AL157" s="54"/>
      <c r="AM157" s="54"/>
    </row>
    <row r="158" spans="1:39">
      <c r="A158" s="45" t="str" cm="1">
        <f t="array" ref="A158">IF(H158="PROJECT", CHAR(10) &amp; "- " &amp; _xlfn.TEXTJOIN(CHAR(10) &amp; "- ", TRUE, _xlfn._xlws.FILTER($I$9:$I$1000, ($B$9:$B$1000=B158) * ($H$9:$H$1000="Topic"))), "")</f>
        <v/>
      </c>
      <c r="B158" s="45" t="str">
        <f t="shared" si="37"/>
        <v/>
      </c>
      <c r="C158" s="95"/>
      <c r="D158" s="57"/>
      <c r="E158" s="58"/>
      <c r="F158" s="54"/>
      <c r="G158" s="52"/>
      <c r="H158" s="52"/>
      <c r="I158" s="61"/>
      <c r="J158" s="62"/>
      <c r="K158" s="129" t="str">
        <f t="shared" si="38"/>
        <v/>
      </c>
      <c r="L158" s="103" t="str">
        <f t="shared" si="39"/>
        <v/>
      </c>
      <c r="M158" s="52">
        <v>0</v>
      </c>
      <c r="N158" s="102" t="str">
        <f t="shared" si="40"/>
        <v/>
      </c>
      <c r="O158" s="103" t="str">
        <f t="shared" si="41"/>
        <v/>
      </c>
      <c r="P158" s="52">
        <v>0</v>
      </c>
      <c r="Q158" s="102" t="str">
        <f t="shared" si="42"/>
        <v/>
      </c>
      <c r="R158" s="103" t="str">
        <f t="shared" si="43"/>
        <v/>
      </c>
      <c r="S158" s="52">
        <v>0</v>
      </c>
      <c r="T158" s="102" t="str">
        <f t="shared" si="44"/>
        <v/>
      </c>
      <c r="U158" s="103" t="str">
        <f t="shared" si="45"/>
        <v/>
      </c>
      <c r="V158" s="52">
        <v>0</v>
      </c>
      <c r="W158" s="87" t="str">
        <f t="shared" si="46"/>
        <v/>
      </c>
      <c r="X158" s="103" t="str">
        <f t="shared" si="47"/>
        <v/>
      </c>
      <c r="Y158" s="52">
        <v>0</v>
      </c>
      <c r="Z158" s="56" t="str">
        <f t="shared" si="48"/>
        <v/>
      </c>
      <c r="AA158" s="56" t="str">
        <f t="shared" si="49"/>
        <v/>
      </c>
      <c r="AB158" s="56" t="str">
        <f t="shared" si="50"/>
        <v/>
      </c>
      <c r="AC158" s="56" t="str">
        <f t="shared" si="51"/>
        <v/>
      </c>
      <c r="AD158" s="56" t="str">
        <f t="shared" si="52"/>
        <v/>
      </c>
      <c r="AE158" s="40"/>
      <c r="AF158" s="40"/>
      <c r="AG158" s="40"/>
      <c r="AH158" s="56" t="str">
        <f t="shared" si="36"/>
        <v/>
      </c>
      <c r="AI158" s="54"/>
      <c r="AJ158" s="54"/>
      <c r="AK158" s="54"/>
      <c r="AL158" s="54"/>
      <c r="AM158" s="54"/>
    </row>
    <row r="159" spans="1:39">
      <c r="A159" s="45" t="str" cm="1">
        <f t="array" ref="A159">IF(H159="PROJECT", CHAR(10) &amp; "- " &amp; _xlfn.TEXTJOIN(CHAR(10) &amp; "- ", TRUE, _xlfn._xlws.FILTER($I$9:$I$1000, ($B$9:$B$1000=B159) * ($H$9:$H$1000="Topic"))), "")</f>
        <v/>
      </c>
      <c r="B159" s="45" t="str">
        <f t="shared" si="37"/>
        <v/>
      </c>
      <c r="C159" s="95"/>
      <c r="D159" s="46"/>
      <c r="E159" s="58"/>
      <c r="F159" s="67"/>
      <c r="G159" s="53"/>
      <c r="H159" s="53"/>
      <c r="I159" s="50"/>
      <c r="J159" s="51"/>
      <c r="K159" s="129" t="str">
        <f t="shared" si="38"/>
        <v/>
      </c>
      <c r="L159" s="103" t="str">
        <f t="shared" si="39"/>
        <v/>
      </c>
      <c r="M159" s="53">
        <v>0</v>
      </c>
      <c r="N159" s="102" t="str">
        <f t="shared" si="40"/>
        <v/>
      </c>
      <c r="O159" s="103" t="str">
        <f t="shared" si="41"/>
        <v/>
      </c>
      <c r="P159" s="53">
        <v>0</v>
      </c>
      <c r="Q159" s="102" t="str">
        <f t="shared" si="42"/>
        <v/>
      </c>
      <c r="R159" s="103" t="str">
        <f t="shared" si="43"/>
        <v/>
      </c>
      <c r="S159" s="53">
        <v>0</v>
      </c>
      <c r="T159" s="102" t="str">
        <f t="shared" si="44"/>
        <v/>
      </c>
      <c r="U159" s="103" t="str">
        <f t="shared" si="45"/>
        <v/>
      </c>
      <c r="V159" s="53">
        <v>0</v>
      </c>
      <c r="W159" s="87" t="str">
        <f t="shared" si="46"/>
        <v/>
      </c>
      <c r="X159" s="103" t="str">
        <f t="shared" si="47"/>
        <v/>
      </c>
      <c r="Y159" s="53">
        <v>0</v>
      </c>
      <c r="Z159" s="56" t="str">
        <f t="shared" si="48"/>
        <v/>
      </c>
      <c r="AA159" s="56" t="str">
        <f t="shared" si="49"/>
        <v/>
      </c>
      <c r="AB159" s="56" t="str">
        <f t="shared" si="50"/>
        <v/>
      </c>
      <c r="AC159" s="56" t="str">
        <f t="shared" si="51"/>
        <v/>
      </c>
      <c r="AD159" s="56" t="str">
        <f t="shared" si="52"/>
        <v/>
      </c>
      <c r="AE159" s="40"/>
      <c r="AF159" s="40"/>
      <c r="AG159" s="40"/>
      <c r="AH159" s="56" t="str">
        <f t="shared" si="36"/>
        <v/>
      </c>
      <c r="AI159" s="54"/>
      <c r="AJ159" s="54"/>
      <c r="AK159" s="54"/>
      <c r="AL159" s="54"/>
      <c r="AM159" s="54"/>
    </row>
    <row r="160" spans="1:39">
      <c r="A160" s="45" t="str" cm="1">
        <f t="array" ref="A160">IF(H160="PROJECT", CHAR(10) &amp; "- " &amp; _xlfn.TEXTJOIN(CHAR(10) &amp; "- ", TRUE, _xlfn._xlws.FILTER($I$9:$I$1000, ($B$9:$B$1000=B160) * ($H$9:$H$1000="Topic"))), "")</f>
        <v/>
      </c>
      <c r="B160" s="45" t="str">
        <f t="shared" si="37"/>
        <v/>
      </c>
      <c r="C160" s="95"/>
      <c r="D160" s="57"/>
      <c r="E160" s="58"/>
      <c r="F160" s="54"/>
      <c r="G160" s="52"/>
      <c r="H160" s="52"/>
      <c r="I160" s="61"/>
      <c r="J160" s="62"/>
      <c r="K160" s="129" t="str">
        <f t="shared" si="38"/>
        <v/>
      </c>
      <c r="L160" s="103" t="str">
        <f t="shared" si="39"/>
        <v/>
      </c>
      <c r="M160" s="52">
        <v>0</v>
      </c>
      <c r="N160" s="102" t="str">
        <f t="shared" si="40"/>
        <v/>
      </c>
      <c r="O160" s="103" t="str">
        <f t="shared" si="41"/>
        <v/>
      </c>
      <c r="P160" s="52">
        <v>0</v>
      </c>
      <c r="Q160" s="102" t="str">
        <f t="shared" si="42"/>
        <v/>
      </c>
      <c r="R160" s="103" t="str">
        <f t="shared" si="43"/>
        <v/>
      </c>
      <c r="S160" s="52">
        <v>0</v>
      </c>
      <c r="T160" s="102" t="str">
        <f t="shared" si="44"/>
        <v/>
      </c>
      <c r="U160" s="103" t="str">
        <f t="shared" si="45"/>
        <v/>
      </c>
      <c r="V160" s="52">
        <v>0</v>
      </c>
      <c r="W160" s="87" t="str">
        <f t="shared" si="46"/>
        <v/>
      </c>
      <c r="X160" s="103" t="str">
        <f t="shared" si="47"/>
        <v/>
      </c>
      <c r="Y160" s="52">
        <v>0</v>
      </c>
      <c r="Z160" s="56" t="str">
        <f t="shared" si="48"/>
        <v/>
      </c>
      <c r="AA160" s="56" t="str">
        <f t="shared" si="49"/>
        <v/>
      </c>
      <c r="AB160" s="56" t="str">
        <f t="shared" si="50"/>
        <v/>
      </c>
      <c r="AC160" s="56" t="str">
        <f t="shared" si="51"/>
        <v/>
      </c>
      <c r="AD160" s="56" t="str">
        <f t="shared" si="52"/>
        <v/>
      </c>
      <c r="AE160" s="40"/>
      <c r="AF160" s="40"/>
      <c r="AG160" s="40"/>
      <c r="AH160" s="56" t="str">
        <f t="shared" si="36"/>
        <v/>
      </c>
      <c r="AI160" s="54"/>
      <c r="AJ160" s="54"/>
      <c r="AK160" s="54"/>
      <c r="AL160" s="54"/>
      <c r="AM160" s="54"/>
    </row>
    <row r="161" spans="1:39">
      <c r="A161" s="45" t="str" cm="1">
        <f t="array" ref="A161">IF(H161="PROJECT", CHAR(10) &amp; "- " &amp; _xlfn.TEXTJOIN(CHAR(10) &amp; "- ", TRUE, _xlfn._xlws.FILTER($I$9:$I$1000, ($B$9:$B$1000=B161) * ($H$9:$H$1000="Topic"))), "")</f>
        <v/>
      </c>
      <c r="B161" s="45" t="str">
        <f t="shared" si="37"/>
        <v/>
      </c>
      <c r="C161" s="95"/>
      <c r="D161" s="46"/>
      <c r="E161" s="58"/>
      <c r="F161" s="67"/>
      <c r="G161" s="53"/>
      <c r="H161" s="53"/>
      <c r="I161" s="50"/>
      <c r="J161" s="51"/>
      <c r="K161" s="129" t="str">
        <f t="shared" si="38"/>
        <v/>
      </c>
      <c r="L161" s="103" t="str">
        <f t="shared" si="39"/>
        <v/>
      </c>
      <c r="M161" s="53">
        <v>0</v>
      </c>
      <c r="N161" s="102" t="str">
        <f t="shared" si="40"/>
        <v/>
      </c>
      <c r="O161" s="103" t="str">
        <f t="shared" si="41"/>
        <v/>
      </c>
      <c r="P161" s="53">
        <v>0</v>
      </c>
      <c r="Q161" s="102" t="str">
        <f t="shared" si="42"/>
        <v/>
      </c>
      <c r="R161" s="103" t="str">
        <f t="shared" si="43"/>
        <v/>
      </c>
      <c r="S161" s="53">
        <v>0</v>
      </c>
      <c r="T161" s="102" t="str">
        <f t="shared" si="44"/>
        <v/>
      </c>
      <c r="U161" s="103" t="str">
        <f t="shared" si="45"/>
        <v/>
      </c>
      <c r="V161" s="53">
        <v>0</v>
      </c>
      <c r="W161" s="87" t="str">
        <f t="shared" si="46"/>
        <v/>
      </c>
      <c r="X161" s="103" t="str">
        <f t="shared" si="47"/>
        <v/>
      </c>
      <c r="Y161" s="53">
        <v>0</v>
      </c>
      <c r="Z161" s="56" t="str">
        <f t="shared" si="48"/>
        <v/>
      </c>
      <c r="AA161" s="56" t="str">
        <f t="shared" si="49"/>
        <v/>
      </c>
      <c r="AB161" s="56" t="str">
        <f t="shared" si="50"/>
        <v/>
      </c>
      <c r="AC161" s="56" t="str">
        <f t="shared" si="51"/>
        <v/>
      </c>
      <c r="AD161" s="56" t="str">
        <f t="shared" si="52"/>
        <v/>
      </c>
      <c r="AE161" s="40"/>
      <c r="AF161" s="40"/>
      <c r="AG161" s="40"/>
      <c r="AH161" s="56" t="str">
        <f t="shared" si="36"/>
        <v/>
      </c>
      <c r="AI161" s="54"/>
      <c r="AJ161" s="54"/>
      <c r="AK161" s="54"/>
      <c r="AL161" s="54"/>
      <c r="AM161" s="54"/>
    </row>
    <row r="162" spans="1:39">
      <c r="A162" s="45" t="str" cm="1">
        <f t="array" ref="A162">IF(H162="PROJECT", CHAR(10) &amp; "- " &amp; _xlfn.TEXTJOIN(CHAR(10) &amp; "- ", TRUE, _xlfn._xlws.FILTER($I$9:$I$1000, ($B$9:$B$1000=B162) * ($H$9:$H$1000="Topic"))), "")</f>
        <v/>
      </c>
      <c r="B162" s="45" t="str">
        <f t="shared" si="37"/>
        <v/>
      </c>
      <c r="C162" s="95"/>
      <c r="D162" s="57"/>
      <c r="E162" s="58"/>
      <c r="F162" s="54"/>
      <c r="G162" s="52"/>
      <c r="H162" s="52"/>
      <c r="I162" s="61"/>
      <c r="J162" s="62"/>
      <c r="K162" s="129" t="str">
        <f t="shared" si="38"/>
        <v/>
      </c>
      <c r="L162" s="103" t="str">
        <f t="shared" si="39"/>
        <v/>
      </c>
      <c r="M162" s="52">
        <v>0</v>
      </c>
      <c r="N162" s="102" t="str">
        <f t="shared" si="40"/>
        <v/>
      </c>
      <c r="O162" s="103" t="str">
        <f t="shared" si="41"/>
        <v/>
      </c>
      <c r="P162" s="52">
        <v>0</v>
      </c>
      <c r="Q162" s="102" t="str">
        <f t="shared" si="42"/>
        <v/>
      </c>
      <c r="R162" s="103" t="str">
        <f t="shared" si="43"/>
        <v/>
      </c>
      <c r="S162" s="52">
        <v>0</v>
      </c>
      <c r="T162" s="102" t="str">
        <f t="shared" si="44"/>
        <v/>
      </c>
      <c r="U162" s="103" t="str">
        <f t="shared" si="45"/>
        <v/>
      </c>
      <c r="V162" s="52">
        <v>0</v>
      </c>
      <c r="W162" s="87" t="str">
        <f t="shared" si="46"/>
        <v/>
      </c>
      <c r="X162" s="103" t="str">
        <f t="shared" si="47"/>
        <v/>
      </c>
      <c r="Y162" s="52">
        <v>0</v>
      </c>
      <c r="Z162" s="56" t="str">
        <f t="shared" si="48"/>
        <v/>
      </c>
      <c r="AA162" s="56" t="str">
        <f t="shared" si="49"/>
        <v/>
      </c>
      <c r="AB162" s="56" t="str">
        <f t="shared" si="50"/>
        <v/>
      </c>
      <c r="AC162" s="56" t="str">
        <f t="shared" si="51"/>
        <v/>
      </c>
      <c r="AD162" s="56" t="str">
        <f t="shared" si="52"/>
        <v/>
      </c>
      <c r="AE162" s="40"/>
      <c r="AF162" s="40"/>
      <c r="AG162" s="40"/>
      <c r="AH162" s="56" t="str">
        <f t="shared" si="36"/>
        <v/>
      </c>
      <c r="AI162" s="54"/>
      <c r="AJ162" s="54"/>
      <c r="AK162" s="54"/>
      <c r="AL162" s="54"/>
      <c r="AM162" s="54"/>
    </row>
    <row r="163" spans="1:39">
      <c r="A163" s="45" t="str" cm="1">
        <f t="array" ref="A163">IF(H163="PROJECT", CHAR(10) &amp; "- " &amp; _xlfn.TEXTJOIN(CHAR(10) &amp; "- ", TRUE, _xlfn._xlws.FILTER($I$9:$I$1000, ($B$9:$B$1000=B163) * ($H$9:$H$1000="Topic"))), "")</f>
        <v/>
      </c>
      <c r="B163" s="45" t="str">
        <f t="shared" si="37"/>
        <v/>
      </c>
      <c r="C163" s="95"/>
      <c r="D163" s="46"/>
      <c r="E163" s="58"/>
      <c r="F163" s="67"/>
      <c r="G163" s="53"/>
      <c r="H163" s="53"/>
      <c r="I163" s="50"/>
      <c r="J163" s="51"/>
      <c r="K163" s="129" t="str">
        <f t="shared" si="38"/>
        <v/>
      </c>
      <c r="L163" s="103" t="str">
        <f t="shared" si="39"/>
        <v/>
      </c>
      <c r="M163" s="53">
        <v>0</v>
      </c>
      <c r="N163" s="102" t="str">
        <f t="shared" si="40"/>
        <v/>
      </c>
      <c r="O163" s="103" t="str">
        <f t="shared" si="41"/>
        <v/>
      </c>
      <c r="P163" s="53">
        <v>0</v>
      </c>
      <c r="Q163" s="102" t="str">
        <f t="shared" si="42"/>
        <v/>
      </c>
      <c r="R163" s="103" t="str">
        <f t="shared" si="43"/>
        <v/>
      </c>
      <c r="S163" s="53">
        <v>0</v>
      </c>
      <c r="T163" s="102" t="str">
        <f t="shared" si="44"/>
        <v/>
      </c>
      <c r="U163" s="103" t="str">
        <f t="shared" si="45"/>
        <v/>
      </c>
      <c r="V163" s="53">
        <v>0</v>
      </c>
      <c r="W163" s="87" t="str">
        <f t="shared" si="46"/>
        <v/>
      </c>
      <c r="X163" s="103" t="str">
        <f t="shared" si="47"/>
        <v/>
      </c>
      <c r="Y163" s="53">
        <v>0</v>
      </c>
      <c r="Z163" s="56" t="str">
        <f t="shared" si="48"/>
        <v/>
      </c>
      <c r="AA163" s="56" t="str">
        <f t="shared" si="49"/>
        <v/>
      </c>
      <c r="AB163" s="56" t="str">
        <f t="shared" si="50"/>
        <v/>
      </c>
      <c r="AC163" s="56" t="str">
        <f t="shared" si="51"/>
        <v/>
      </c>
      <c r="AD163" s="56" t="str">
        <f t="shared" si="52"/>
        <v/>
      </c>
      <c r="AE163" s="40"/>
      <c r="AF163" s="40"/>
      <c r="AG163" s="40"/>
      <c r="AH163" s="56" t="str">
        <f t="shared" si="36"/>
        <v/>
      </c>
      <c r="AI163" s="54"/>
      <c r="AJ163" s="54"/>
      <c r="AK163" s="54"/>
      <c r="AL163" s="54"/>
      <c r="AM163" s="54"/>
    </row>
    <row r="164" spans="1:39">
      <c r="A164" s="45" t="str" cm="1">
        <f t="array" ref="A164">IF(H164="PROJECT", CHAR(10) &amp; "- " &amp; _xlfn.TEXTJOIN(CHAR(10) &amp; "- ", TRUE, _xlfn._xlws.FILTER($I$9:$I$1000, ($B$9:$B$1000=B164) * ($H$9:$H$1000="Topic"))), "")</f>
        <v/>
      </c>
      <c r="B164" s="45" t="str">
        <f t="shared" si="37"/>
        <v/>
      </c>
      <c r="C164" s="95"/>
      <c r="D164" s="57"/>
      <c r="E164" s="58"/>
      <c r="F164" s="54"/>
      <c r="G164" s="52"/>
      <c r="H164" s="52"/>
      <c r="I164" s="61"/>
      <c r="J164" s="62"/>
      <c r="K164" s="129" t="str">
        <f t="shared" si="38"/>
        <v/>
      </c>
      <c r="L164" s="103" t="str">
        <f t="shared" si="39"/>
        <v/>
      </c>
      <c r="M164" s="52">
        <v>0</v>
      </c>
      <c r="N164" s="102" t="str">
        <f t="shared" si="40"/>
        <v/>
      </c>
      <c r="O164" s="103" t="str">
        <f t="shared" si="41"/>
        <v/>
      </c>
      <c r="P164" s="52">
        <v>0</v>
      </c>
      <c r="Q164" s="102" t="str">
        <f t="shared" si="42"/>
        <v/>
      </c>
      <c r="R164" s="103" t="str">
        <f t="shared" si="43"/>
        <v/>
      </c>
      <c r="S164" s="52">
        <v>0</v>
      </c>
      <c r="T164" s="102" t="str">
        <f t="shared" si="44"/>
        <v/>
      </c>
      <c r="U164" s="103" t="str">
        <f t="shared" si="45"/>
        <v/>
      </c>
      <c r="V164" s="52">
        <v>0</v>
      </c>
      <c r="W164" s="87" t="str">
        <f t="shared" si="46"/>
        <v/>
      </c>
      <c r="X164" s="103" t="str">
        <f t="shared" si="47"/>
        <v/>
      </c>
      <c r="Y164" s="52">
        <v>0</v>
      </c>
      <c r="Z164" s="56" t="str">
        <f t="shared" si="48"/>
        <v/>
      </c>
      <c r="AA164" s="56" t="str">
        <f t="shared" si="49"/>
        <v/>
      </c>
      <c r="AB164" s="56" t="str">
        <f t="shared" si="50"/>
        <v/>
      </c>
      <c r="AC164" s="56" t="str">
        <f t="shared" si="51"/>
        <v/>
      </c>
      <c r="AD164" s="56" t="str">
        <f t="shared" si="52"/>
        <v/>
      </c>
      <c r="AE164" s="40"/>
      <c r="AF164" s="40"/>
      <c r="AG164" s="40"/>
      <c r="AH164" s="56" t="str">
        <f t="shared" si="36"/>
        <v/>
      </c>
      <c r="AI164" s="54"/>
      <c r="AJ164" s="54"/>
      <c r="AK164" s="54"/>
      <c r="AL164" s="54"/>
      <c r="AM164" s="54"/>
    </row>
    <row r="165" spans="1:39">
      <c r="A165" s="45" t="str" cm="1">
        <f t="array" ref="A165">IF(H165="PROJECT", CHAR(10) &amp; "- " &amp; _xlfn.TEXTJOIN(CHAR(10) &amp; "- ", TRUE, _xlfn._xlws.FILTER($I$9:$I$1000, ($B$9:$B$1000=B165) * ($H$9:$H$1000="Topic"))), "")</f>
        <v/>
      </c>
      <c r="B165" s="45" t="str">
        <f t="shared" si="37"/>
        <v/>
      </c>
      <c r="C165" s="95"/>
      <c r="D165" s="46"/>
      <c r="E165" s="58"/>
      <c r="F165" s="67"/>
      <c r="G165" s="53"/>
      <c r="H165" s="53"/>
      <c r="I165" s="50"/>
      <c r="J165" s="51"/>
      <c r="K165" s="129" t="str">
        <f t="shared" si="38"/>
        <v/>
      </c>
      <c r="L165" s="103" t="str">
        <f t="shared" si="39"/>
        <v/>
      </c>
      <c r="M165" s="53">
        <v>0</v>
      </c>
      <c r="N165" s="102" t="str">
        <f t="shared" si="40"/>
        <v/>
      </c>
      <c r="O165" s="103" t="str">
        <f t="shared" si="41"/>
        <v/>
      </c>
      <c r="P165" s="53">
        <v>0</v>
      </c>
      <c r="Q165" s="102" t="str">
        <f t="shared" si="42"/>
        <v/>
      </c>
      <c r="R165" s="103" t="str">
        <f t="shared" si="43"/>
        <v/>
      </c>
      <c r="S165" s="53">
        <v>0</v>
      </c>
      <c r="T165" s="102" t="str">
        <f t="shared" si="44"/>
        <v/>
      </c>
      <c r="U165" s="103" t="str">
        <f t="shared" si="45"/>
        <v/>
      </c>
      <c r="V165" s="53">
        <v>0</v>
      </c>
      <c r="W165" s="87" t="str">
        <f t="shared" si="46"/>
        <v/>
      </c>
      <c r="X165" s="103" t="str">
        <f t="shared" si="47"/>
        <v/>
      </c>
      <c r="Y165" s="53">
        <v>0</v>
      </c>
      <c r="Z165" s="56" t="str">
        <f t="shared" si="48"/>
        <v/>
      </c>
      <c r="AA165" s="56" t="str">
        <f t="shared" si="49"/>
        <v/>
      </c>
      <c r="AB165" s="56" t="str">
        <f t="shared" si="50"/>
        <v/>
      </c>
      <c r="AC165" s="56" t="str">
        <f t="shared" si="51"/>
        <v/>
      </c>
      <c r="AD165" s="56" t="str">
        <f t="shared" si="52"/>
        <v/>
      </c>
      <c r="AE165" s="40"/>
      <c r="AF165" s="40"/>
      <c r="AG165" s="40"/>
      <c r="AH165" s="56" t="str">
        <f t="shared" si="36"/>
        <v/>
      </c>
      <c r="AI165" s="54"/>
      <c r="AJ165" s="54"/>
      <c r="AK165" s="54"/>
      <c r="AL165" s="54"/>
      <c r="AM165" s="54"/>
    </row>
    <row r="166" spans="1:39">
      <c r="A166" s="45" t="str" cm="1">
        <f t="array" ref="A166">IF(H166="PROJECT", CHAR(10) &amp; "- " &amp; _xlfn.TEXTJOIN(CHAR(10) &amp; "- ", TRUE, _xlfn._xlws.FILTER($I$9:$I$1000, ($B$9:$B$1000=B166) * ($H$9:$H$1000="Topic"))), "")</f>
        <v/>
      </c>
      <c r="B166" s="45" t="str">
        <f t="shared" si="37"/>
        <v/>
      </c>
      <c r="C166" s="95"/>
      <c r="D166" s="57"/>
      <c r="E166" s="58"/>
      <c r="F166" s="54"/>
      <c r="G166" s="52"/>
      <c r="H166" s="52"/>
      <c r="I166" s="61"/>
      <c r="J166" s="62"/>
      <c r="K166" s="129" t="str">
        <f t="shared" si="38"/>
        <v/>
      </c>
      <c r="L166" s="103" t="str">
        <f t="shared" si="39"/>
        <v/>
      </c>
      <c r="M166" s="52">
        <v>0</v>
      </c>
      <c r="N166" s="102" t="str">
        <f t="shared" si="40"/>
        <v/>
      </c>
      <c r="O166" s="103" t="str">
        <f t="shared" si="41"/>
        <v/>
      </c>
      <c r="P166" s="52">
        <v>0</v>
      </c>
      <c r="Q166" s="102" t="str">
        <f t="shared" si="42"/>
        <v/>
      </c>
      <c r="R166" s="103" t="str">
        <f t="shared" si="43"/>
        <v/>
      </c>
      <c r="S166" s="52">
        <v>0</v>
      </c>
      <c r="T166" s="102" t="str">
        <f t="shared" si="44"/>
        <v/>
      </c>
      <c r="U166" s="103" t="str">
        <f t="shared" si="45"/>
        <v/>
      </c>
      <c r="V166" s="52">
        <v>0</v>
      </c>
      <c r="W166" s="87" t="str">
        <f t="shared" si="46"/>
        <v/>
      </c>
      <c r="X166" s="103" t="str">
        <f t="shared" si="47"/>
        <v/>
      </c>
      <c r="Y166" s="52">
        <v>0</v>
      </c>
      <c r="Z166" s="56" t="str">
        <f t="shared" si="48"/>
        <v/>
      </c>
      <c r="AA166" s="56" t="str">
        <f t="shared" si="49"/>
        <v/>
      </c>
      <c r="AB166" s="56" t="str">
        <f t="shared" si="50"/>
        <v/>
      </c>
      <c r="AC166" s="56" t="str">
        <f t="shared" si="51"/>
        <v/>
      </c>
      <c r="AD166" s="56" t="str">
        <f t="shared" si="52"/>
        <v/>
      </c>
      <c r="AE166" s="40"/>
      <c r="AF166" s="40"/>
      <c r="AG166" s="40"/>
      <c r="AH166" s="56" t="str">
        <f t="shared" si="36"/>
        <v/>
      </c>
      <c r="AI166" s="54"/>
      <c r="AJ166" s="54"/>
      <c r="AK166" s="54"/>
      <c r="AL166" s="54"/>
      <c r="AM166" s="54"/>
    </row>
    <row r="167" spans="1:39">
      <c r="A167" s="45" t="str" cm="1">
        <f t="array" ref="A167">IF(H167="PROJECT", CHAR(10) &amp; "- " &amp; _xlfn.TEXTJOIN(CHAR(10) &amp; "- ", TRUE, _xlfn._xlws.FILTER($I$9:$I$1000, ($B$9:$B$1000=B167) * ($H$9:$H$1000="Topic"))), "")</f>
        <v/>
      </c>
      <c r="B167" s="45" t="str">
        <f t="shared" si="37"/>
        <v/>
      </c>
      <c r="C167" s="95"/>
      <c r="D167" s="46"/>
      <c r="E167" s="58"/>
      <c r="F167" s="67"/>
      <c r="G167" s="53"/>
      <c r="H167" s="53"/>
      <c r="I167" s="50"/>
      <c r="J167" s="51"/>
      <c r="K167" s="129" t="str">
        <f t="shared" si="38"/>
        <v/>
      </c>
      <c r="L167" s="103" t="str">
        <f t="shared" si="39"/>
        <v/>
      </c>
      <c r="M167" s="53">
        <v>0</v>
      </c>
      <c r="N167" s="102" t="str">
        <f t="shared" si="40"/>
        <v/>
      </c>
      <c r="O167" s="103" t="str">
        <f t="shared" si="41"/>
        <v/>
      </c>
      <c r="P167" s="53">
        <v>0</v>
      </c>
      <c r="Q167" s="102" t="str">
        <f t="shared" si="42"/>
        <v/>
      </c>
      <c r="R167" s="103" t="str">
        <f t="shared" si="43"/>
        <v/>
      </c>
      <c r="S167" s="53">
        <v>0</v>
      </c>
      <c r="T167" s="102" t="str">
        <f t="shared" si="44"/>
        <v/>
      </c>
      <c r="U167" s="103" t="str">
        <f t="shared" si="45"/>
        <v/>
      </c>
      <c r="V167" s="53">
        <v>0</v>
      </c>
      <c r="W167" s="87" t="str">
        <f t="shared" si="46"/>
        <v/>
      </c>
      <c r="X167" s="103" t="str">
        <f t="shared" si="47"/>
        <v/>
      </c>
      <c r="Y167" s="53">
        <v>0</v>
      </c>
      <c r="Z167" s="56" t="str">
        <f t="shared" si="48"/>
        <v/>
      </c>
      <c r="AA167" s="56" t="str">
        <f t="shared" si="49"/>
        <v/>
      </c>
      <c r="AB167" s="56" t="str">
        <f t="shared" si="50"/>
        <v/>
      </c>
      <c r="AC167" s="56" t="str">
        <f t="shared" si="51"/>
        <v/>
      </c>
      <c r="AD167" s="56" t="str">
        <f t="shared" si="52"/>
        <v/>
      </c>
      <c r="AE167" s="40"/>
      <c r="AF167" s="40"/>
      <c r="AG167" s="40"/>
      <c r="AH167" s="56" t="str">
        <f t="shared" si="36"/>
        <v/>
      </c>
      <c r="AI167" s="54"/>
      <c r="AJ167" s="54"/>
      <c r="AK167" s="54"/>
      <c r="AL167" s="54"/>
      <c r="AM167" s="54"/>
    </row>
    <row r="168" spans="1:39">
      <c r="A168" s="45" t="str" cm="1">
        <f t="array" ref="A168">IF(H168="PROJECT", CHAR(10) &amp; "- " &amp; _xlfn.TEXTJOIN(CHAR(10) &amp; "- ", TRUE, _xlfn._xlws.FILTER($I$9:$I$1000, ($B$9:$B$1000=B168) * ($H$9:$H$1000="Topic"))), "")</f>
        <v/>
      </c>
      <c r="B168" s="45" t="str">
        <f t="shared" si="37"/>
        <v/>
      </c>
      <c r="C168" s="95"/>
      <c r="D168" s="57"/>
      <c r="E168" s="58"/>
      <c r="F168" s="54"/>
      <c r="G168" s="52"/>
      <c r="H168" s="52"/>
      <c r="I168" s="61"/>
      <c r="J168" s="62"/>
      <c r="K168" s="129" t="str">
        <f t="shared" si="38"/>
        <v/>
      </c>
      <c r="L168" s="103" t="str">
        <f t="shared" si="39"/>
        <v/>
      </c>
      <c r="M168" s="52">
        <v>0</v>
      </c>
      <c r="N168" s="102" t="str">
        <f t="shared" si="40"/>
        <v/>
      </c>
      <c r="O168" s="103" t="str">
        <f t="shared" si="41"/>
        <v/>
      </c>
      <c r="P168" s="52">
        <v>0</v>
      </c>
      <c r="Q168" s="102" t="str">
        <f t="shared" si="42"/>
        <v/>
      </c>
      <c r="R168" s="103" t="str">
        <f t="shared" si="43"/>
        <v/>
      </c>
      <c r="S168" s="52">
        <v>0</v>
      </c>
      <c r="T168" s="102" t="str">
        <f t="shared" si="44"/>
        <v/>
      </c>
      <c r="U168" s="103" t="str">
        <f t="shared" si="45"/>
        <v/>
      </c>
      <c r="V168" s="52">
        <v>0</v>
      </c>
      <c r="W168" s="87" t="str">
        <f t="shared" si="46"/>
        <v/>
      </c>
      <c r="X168" s="103" t="str">
        <f t="shared" si="47"/>
        <v/>
      </c>
      <c r="Y168" s="52">
        <v>0</v>
      </c>
      <c r="Z168" s="56" t="str">
        <f t="shared" si="48"/>
        <v/>
      </c>
      <c r="AA168" s="56" t="str">
        <f t="shared" si="49"/>
        <v/>
      </c>
      <c r="AB168" s="56" t="str">
        <f t="shared" si="50"/>
        <v/>
      </c>
      <c r="AC168" s="56" t="str">
        <f t="shared" si="51"/>
        <v/>
      </c>
      <c r="AD168" s="56" t="str">
        <f t="shared" si="52"/>
        <v/>
      </c>
      <c r="AE168" s="40"/>
      <c r="AF168" s="40"/>
      <c r="AG168" s="40"/>
      <c r="AH168" s="56" t="str">
        <f t="shared" si="36"/>
        <v/>
      </c>
      <c r="AI168" s="54"/>
      <c r="AJ168" s="54"/>
      <c r="AK168" s="54"/>
      <c r="AL168" s="54"/>
      <c r="AM168" s="54"/>
    </row>
    <row r="169" spans="1:39">
      <c r="A169" s="45" t="str" cm="1">
        <f t="array" ref="A169">IF(H169="PROJECT", CHAR(10) &amp; "- " &amp; _xlfn.TEXTJOIN(CHAR(10) &amp; "- ", TRUE, _xlfn._xlws.FILTER($I$9:$I$1000, ($B$9:$B$1000=B169) * ($H$9:$H$1000="Topic"))), "")</f>
        <v/>
      </c>
      <c r="B169" s="45" t="str">
        <f t="shared" si="37"/>
        <v/>
      </c>
      <c r="C169" s="95"/>
      <c r="D169" s="46"/>
      <c r="E169" s="58"/>
      <c r="F169" s="67"/>
      <c r="G169" s="53"/>
      <c r="H169" s="53"/>
      <c r="I169" s="50"/>
      <c r="J169" s="51"/>
      <c r="K169" s="129" t="str">
        <f t="shared" si="38"/>
        <v/>
      </c>
      <c r="L169" s="103" t="str">
        <f t="shared" si="39"/>
        <v/>
      </c>
      <c r="M169" s="53">
        <v>0</v>
      </c>
      <c r="N169" s="102" t="str">
        <f t="shared" si="40"/>
        <v/>
      </c>
      <c r="O169" s="103" t="str">
        <f t="shared" si="41"/>
        <v/>
      </c>
      <c r="P169" s="53">
        <v>0</v>
      </c>
      <c r="Q169" s="102" t="str">
        <f t="shared" si="42"/>
        <v/>
      </c>
      <c r="R169" s="103" t="str">
        <f t="shared" si="43"/>
        <v/>
      </c>
      <c r="S169" s="53">
        <v>0</v>
      </c>
      <c r="T169" s="102" t="str">
        <f t="shared" si="44"/>
        <v/>
      </c>
      <c r="U169" s="103" t="str">
        <f t="shared" si="45"/>
        <v/>
      </c>
      <c r="V169" s="53">
        <v>0</v>
      </c>
      <c r="W169" s="87" t="str">
        <f t="shared" si="46"/>
        <v/>
      </c>
      <c r="X169" s="103" t="str">
        <f t="shared" si="47"/>
        <v/>
      </c>
      <c r="Y169" s="53">
        <v>0</v>
      </c>
      <c r="Z169" s="56" t="str">
        <f t="shared" si="48"/>
        <v/>
      </c>
      <c r="AA169" s="56" t="str">
        <f t="shared" si="49"/>
        <v/>
      </c>
      <c r="AB169" s="56" t="str">
        <f t="shared" si="50"/>
        <v/>
      </c>
      <c r="AC169" s="56" t="str">
        <f t="shared" si="51"/>
        <v/>
      </c>
      <c r="AD169" s="56" t="str">
        <f t="shared" si="52"/>
        <v/>
      </c>
      <c r="AE169" s="40"/>
      <c r="AF169" s="40"/>
      <c r="AG169" s="40"/>
      <c r="AH169" s="56" t="str">
        <f t="shared" ref="AH169:AH200" si="53">IF(AE169=$B$6,AG169,"")</f>
        <v/>
      </c>
      <c r="AI169" s="54"/>
      <c r="AJ169" s="54"/>
      <c r="AK169" s="54"/>
      <c r="AL169" s="54"/>
      <c r="AM169" s="54"/>
    </row>
    <row r="170" spans="1:39">
      <c r="A170" s="45" t="str" cm="1">
        <f t="array" ref="A170">IF(H170="PROJECT", CHAR(10) &amp; "- " &amp; _xlfn.TEXTJOIN(CHAR(10) &amp; "- ", TRUE, _xlfn._xlws.FILTER($I$9:$I$1000, ($B$9:$B$1000=B170) * ($H$9:$H$1000="Topic"))), "")</f>
        <v/>
      </c>
      <c r="B170" s="45" t="str">
        <f t="shared" si="37"/>
        <v/>
      </c>
      <c r="C170" s="95"/>
      <c r="D170" s="57"/>
      <c r="E170" s="58"/>
      <c r="F170" s="54"/>
      <c r="G170" s="52"/>
      <c r="H170" s="52"/>
      <c r="I170" s="61"/>
      <c r="J170" s="62"/>
      <c r="K170" s="129" t="str">
        <f t="shared" si="38"/>
        <v/>
      </c>
      <c r="L170" s="103" t="str">
        <f t="shared" si="39"/>
        <v/>
      </c>
      <c r="M170" s="52">
        <v>0</v>
      </c>
      <c r="N170" s="102" t="str">
        <f t="shared" si="40"/>
        <v/>
      </c>
      <c r="O170" s="103" t="str">
        <f t="shared" si="41"/>
        <v/>
      </c>
      <c r="P170" s="52">
        <v>0</v>
      </c>
      <c r="Q170" s="102" t="str">
        <f t="shared" si="42"/>
        <v/>
      </c>
      <c r="R170" s="103" t="str">
        <f t="shared" si="43"/>
        <v/>
      </c>
      <c r="S170" s="52">
        <v>0</v>
      </c>
      <c r="T170" s="102" t="str">
        <f t="shared" si="44"/>
        <v/>
      </c>
      <c r="U170" s="103" t="str">
        <f t="shared" si="45"/>
        <v/>
      </c>
      <c r="V170" s="52">
        <v>0</v>
      </c>
      <c r="W170" s="87" t="str">
        <f t="shared" si="46"/>
        <v/>
      </c>
      <c r="X170" s="103" t="str">
        <f t="shared" si="47"/>
        <v/>
      </c>
      <c r="Y170" s="52">
        <v>0</v>
      </c>
      <c r="Z170" s="56" t="str">
        <f t="shared" si="48"/>
        <v/>
      </c>
      <c r="AA170" s="56" t="str">
        <f t="shared" si="49"/>
        <v/>
      </c>
      <c r="AB170" s="56" t="str">
        <f t="shared" si="50"/>
        <v/>
      </c>
      <c r="AC170" s="56" t="str">
        <f t="shared" si="51"/>
        <v/>
      </c>
      <c r="AD170" s="56" t="str">
        <f t="shared" si="52"/>
        <v/>
      </c>
      <c r="AE170" s="40"/>
      <c r="AF170" s="40"/>
      <c r="AG170" s="40"/>
      <c r="AH170" s="56" t="str">
        <f t="shared" si="53"/>
        <v/>
      </c>
      <c r="AI170" s="54"/>
      <c r="AJ170" s="54"/>
      <c r="AK170" s="54"/>
      <c r="AL170" s="54"/>
      <c r="AM170" s="54"/>
    </row>
    <row r="171" spans="1:39">
      <c r="A171" s="45" t="str" cm="1">
        <f t="array" ref="A171">IF(H171="PROJECT", CHAR(10) &amp; "- " &amp; _xlfn.TEXTJOIN(CHAR(10) &amp; "- ", TRUE, _xlfn._xlws.FILTER($I$9:$I$1000, ($B$9:$B$1000=B171) * ($H$9:$H$1000="Topic"))), "")</f>
        <v/>
      </c>
      <c r="B171" s="45" t="str">
        <f t="shared" si="37"/>
        <v/>
      </c>
      <c r="C171" s="95"/>
      <c r="D171" s="46"/>
      <c r="E171" s="58"/>
      <c r="F171" s="67"/>
      <c r="G171" s="53"/>
      <c r="H171" s="53"/>
      <c r="I171" s="50"/>
      <c r="J171" s="51"/>
      <c r="K171" s="129" t="str">
        <f t="shared" si="38"/>
        <v/>
      </c>
      <c r="L171" s="103" t="str">
        <f t="shared" si="39"/>
        <v/>
      </c>
      <c r="M171" s="53">
        <v>0</v>
      </c>
      <c r="N171" s="102" t="str">
        <f t="shared" si="40"/>
        <v/>
      </c>
      <c r="O171" s="103" t="str">
        <f t="shared" si="41"/>
        <v/>
      </c>
      <c r="P171" s="53">
        <v>0</v>
      </c>
      <c r="Q171" s="102" t="str">
        <f t="shared" si="42"/>
        <v/>
      </c>
      <c r="R171" s="103" t="str">
        <f t="shared" si="43"/>
        <v/>
      </c>
      <c r="S171" s="53">
        <v>0</v>
      </c>
      <c r="T171" s="102" t="str">
        <f t="shared" si="44"/>
        <v/>
      </c>
      <c r="U171" s="103" t="str">
        <f t="shared" si="45"/>
        <v/>
      </c>
      <c r="V171" s="53">
        <v>0</v>
      </c>
      <c r="W171" s="87" t="str">
        <f t="shared" si="46"/>
        <v/>
      </c>
      <c r="X171" s="103" t="str">
        <f t="shared" si="47"/>
        <v/>
      </c>
      <c r="Y171" s="53">
        <v>0</v>
      </c>
      <c r="Z171" s="56" t="str">
        <f t="shared" si="48"/>
        <v/>
      </c>
      <c r="AA171" s="56" t="str">
        <f t="shared" si="49"/>
        <v/>
      </c>
      <c r="AB171" s="56" t="str">
        <f t="shared" si="50"/>
        <v/>
      </c>
      <c r="AC171" s="56" t="str">
        <f t="shared" si="51"/>
        <v/>
      </c>
      <c r="AD171" s="56" t="str">
        <f t="shared" si="52"/>
        <v/>
      </c>
      <c r="AE171" s="40"/>
      <c r="AF171" s="40"/>
      <c r="AG171" s="40"/>
      <c r="AH171" s="56" t="str">
        <f t="shared" si="53"/>
        <v/>
      </c>
      <c r="AI171" s="54"/>
      <c r="AJ171" s="54"/>
      <c r="AK171" s="54"/>
      <c r="AL171" s="54"/>
      <c r="AM171" s="54"/>
    </row>
    <row r="172" spans="1:39">
      <c r="A172" s="45" t="str" cm="1">
        <f t="array" ref="A172">IF(H172="PROJECT", CHAR(10) &amp; "- " &amp; _xlfn.TEXTJOIN(CHAR(10) &amp; "- ", TRUE, _xlfn._xlws.FILTER($I$9:$I$1000, ($B$9:$B$1000=B172) * ($H$9:$H$1000="Topic"))), "")</f>
        <v/>
      </c>
      <c r="B172" s="45" t="str">
        <f t="shared" si="37"/>
        <v/>
      </c>
      <c r="C172" s="95"/>
      <c r="D172" s="57"/>
      <c r="E172" s="58"/>
      <c r="F172" s="54"/>
      <c r="G172" s="52"/>
      <c r="H172" s="52"/>
      <c r="I172" s="61"/>
      <c r="J172" s="62"/>
      <c r="K172" s="129" t="str">
        <f t="shared" si="38"/>
        <v/>
      </c>
      <c r="L172" s="103" t="str">
        <f t="shared" si="39"/>
        <v/>
      </c>
      <c r="M172" s="52">
        <v>0</v>
      </c>
      <c r="N172" s="102" t="str">
        <f t="shared" si="40"/>
        <v/>
      </c>
      <c r="O172" s="103" t="str">
        <f t="shared" si="41"/>
        <v/>
      </c>
      <c r="P172" s="52">
        <v>0</v>
      </c>
      <c r="Q172" s="102" t="str">
        <f t="shared" si="42"/>
        <v/>
      </c>
      <c r="R172" s="103" t="str">
        <f t="shared" si="43"/>
        <v/>
      </c>
      <c r="S172" s="52">
        <v>0</v>
      </c>
      <c r="T172" s="102" t="str">
        <f t="shared" si="44"/>
        <v/>
      </c>
      <c r="U172" s="103" t="str">
        <f t="shared" si="45"/>
        <v/>
      </c>
      <c r="V172" s="52">
        <v>0</v>
      </c>
      <c r="W172" s="87" t="str">
        <f t="shared" si="46"/>
        <v/>
      </c>
      <c r="X172" s="103" t="str">
        <f t="shared" si="47"/>
        <v/>
      </c>
      <c r="Y172" s="52">
        <v>0</v>
      </c>
      <c r="Z172" s="56" t="str">
        <f t="shared" si="48"/>
        <v/>
      </c>
      <c r="AA172" s="56" t="str">
        <f t="shared" si="49"/>
        <v/>
      </c>
      <c r="AB172" s="56" t="str">
        <f t="shared" si="50"/>
        <v/>
      </c>
      <c r="AC172" s="56" t="str">
        <f t="shared" si="51"/>
        <v/>
      </c>
      <c r="AD172" s="56" t="str">
        <f t="shared" si="52"/>
        <v/>
      </c>
      <c r="AE172" s="40"/>
      <c r="AF172" s="40"/>
      <c r="AG172" s="40"/>
      <c r="AH172" s="56" t="str">
        <f t="shared" si="53"/>
        <v/>
      </c>
      <c r="AI172" s="54"/>
      <c r="AJ172" s="54"/>
      <c r="AK172" s="54"/>
      <c r="AL172" s="54"/>
      <c r="AM172" s="54"/>
    </row>
    <row r="173" spans="1:39">
      <c r="A173" s="45" t="str" cm="1">
        <f t="array" ref="A173">IF(H173="PROJECT", CHAR(10) &amp; "- " &amp; _xlfn.TEXTJOIN(CHAR(10) &amp; "- ", TRUE, _xlfn._xlws.FILTER($I$9:$I$1000, ($B$9:$B$1000=B173) * ($H$9:$H$1000="Topic"))), "")</f>
        <v/>
      </c>
      <c r="B173" s="45" t="str">
        <f t="shared" si="37"/>
        <v/>
      </c>
      <c r="C173" s="95"/>
      <c r="D173" s="46"/>
      <c r="E173" s="58"/>
      <c r="F173" s="67"/>
      <c r="G173" s="53"/>
      <c r="H173" s="53"/>
      <c r="I173" s="50"/>
      <c r="J173" s="51"/>
      <c r="K173" s="129" t="str">
        <f t="shared" si="38"/>
        <v/>
      </c>
      <c r="L173" s="103" t="str">
        <f t="shared" si="39"/>
        <v/>
      </c>
      <c r="M173" s="53">
        <v>0</v>
      </c>
      <c r="N173" s="102" t="str">
        <f t="shared" si="40"/>
        <v/>
      </c>
      <c r="O173" s="103" t="str">
        <f t="shared" si="41"/>
        <v/>
      </c>
      <c r="P173" s="53">
        <v>0</v>
      </c>
      <c r="Q173" s="102" t="str">
        <f t="shared" si="42"/>
        <v/>
      </c>
      <c r="R173" s="103" t="str">
        <f t="shared" si="43"/>
        <v/>
      </c>
      <c r="S173" s="53">
        <v>0</v>
      </c>
      <c r="T173" s="102" t="str">
        <f t="shared" si="44"/>
        <v/>
      </c>
      <c r="U173" s="103" t="str">
        <f t="shared" si="45"/>
        <v/>
      </c>
      <c r="V173" s="53">
        <v>0</v>
      </c>
      <c r="W173" s="87" t="str">
        <f t="shared" si="46"/>
        <v/>
      </c>
      <c r="X173" s="103" t="str">
        <f t="shared" si="47"/>
        <v/>
      </c>
      <c r="Y173" s="53">
        <v>0</v>
      </c>
      <c r="Z173" s="56" t="str">
        <f t="shared" si="48"/>
        <v/>
      </c>
      <c r="AA173" s="56" t="str">
        <f t="shared" si="49"/>
        <v/>
      </c>
      <c r="AB173" s="56" t="str">
        <f t="shared" si="50"/>
        <v/>
      </c>
      <c r="AC173" s="56" t="str">
        <f t="shared" si="51"/>
        <v/>
      </c>
      <c r="AD173" s="56" t="str">
        <f t="shared" si="52"/>
        <v/>
      </c>
      <c r="AE173" s="40"/>
      <c r="AF173" s="40"/>
      <c r="AG173" s="40"/>
      <c r="AH173" s="56" t="str">
        <f t="shared" si="53"/>
        <v/>
      </c>
      <c r="AI173" s="54"/>
      <c r="AJ173" s="54"/>
      <c r="AK173" s="54"/>
      <c r="AL173" s="54"/>
      <c r="AM173" s="54"/>
    </row>
    <row r="174" spans="1:39">
      <c r="A174" s="45" t="str" cm="1">
        <f t="array" ref="A174">IF(H174="PROJECT", CHAR(10) &amp; "- " &amp; _xlfn.TEXTJOIN(CHAR(10) &amp; "- ", TRUE, _xlfn._xlws.FILTER($I$9:$I$1000, ($B$9:$B$1000=B174) * ($H$9:$H$1000="Topic"))), "")</f>
        <v/>
      </c>
      <c r="B174" s="45" t="str">
        <f t="shared" si="37"/>
        <v/>
      </c>
      <c r="C174" s="95"/>
      <c r="D174" s="57"/>
      <c r="E174" s="58"/>
      <c r="F174" s="54"/>
      <c r="G174" s="52"/>
      <c r="H174" s="52"/>
      <c r="I174" s="61"/>
      <c r="J174" s="62"/>
      <c r="K174" s="129" t="str">
        <f t="shared" si="38"/>
        <v/>
      </c>
      <c r="L174" s="103" t="str">
        <f t="shared" si="39"/>
        <v/>
      </c>
      <c r="M174" s="52">
        <v>0</v>
      </c>
      <c r="N174" s="102" t="str">
        <f t="shared" si="40"/>
        <v/>
      </c>
      <c r="O174" s="103" t="str">
        <f t="shared" si="41"/>
        <v/>
      </c>
      <c r="P174" s="52">
        <v>0</v>
      </c>
      <c r="Q174" s="102" t="str">
        <f t="shared" si="42"/>
        <v/>
      </c>
      <c r="R174" s="103" t="str">
        <f t="shared" si="43"/>
        <v/>
      </c>
      <c r="S174" s="52">
        <v>0</v>
      </c>
      <c r="T174" s="102" t="str">
        <f t="shared" si="44"/>
        <v/>
      </c>
      <c r="U174" s="103" t="str">
        <f t="shared" si="45"/>
        <v/>
      </c>
      <c r="V174" s="52">
        <v>0</v>
      </c>
      <c r="W174" s="87" t="str">
        <f t="shared" si="46"/>
        <v/>
      </c>
      <c r="X174" s="103" t="str">
        <f t="shared" si="47"/>
        <v/>
      </c>
      <c r="Y174" s="52">
        <v>0</v>
      </c>
      <c r="Z174" s="56" t="str">
        <f t="shared" si="48"/>
        <v/>
      </c>
      <c r="AA174" s="56" t="str">
        <f t="shared" si="49"/>
        <v/>
      </c>
      <c r="AB174" s="56" t="str">
        <f t="shared" si="50"/>
        <v/>
      </c>
      <c r="AC174" s="56" t="str">
        <f t="shared" si="51"/>
        <v/>
      </c>
      <c r="AD174" s="56" t="str">
        <f t="shared" si="52"/>
        <v/>
      </c>
      <c r="AE174" s="40"/>
      <c r="AF174" s="40"/>
      <c r="AG174" s="40"/>
      <c r="AH174" s="56" t="str">
        <f t="shared" si="53"/>
        <v/>
      </c>
      <c r="AI174" s="54"/>
      <c r="AJ174" s="54"/>
      <c r="AK174" s="54"/>
      <c r="AL174" s="54"/>
      <c r="AM174" s="54"/>
    </row>
    <row r="175" spans="1:39">
      <c r="A175" s="45" t="str" cm="1">
        <f t="array" ref="A175">IF(H175="PROJECT", CHAR(10) &amp; "- " &amp; _xlfn.TEXTJOIN(CHAR(10) &amp; "- ", TRUE, _xlfn._xlws.FILTER($I$9:$I$1000, ($B$9:$B$1000=B175) * ($H$9:$H$1000="Topic"))), "")</f>
        <v/>
      </c>
      <c r="B175" s="45" t="str">
        <f t="shared" si="37"/>
        <v/>
      </c>
      <c r="C175" s="95"/>
      <c r="D175" s="46"/>
      <c r="E175" s="58"/>
      <c r="F175" s="67"/>
      <c r="G175" s="53"/>
      <c r="H175" s="53"/>
      <c r="I175" s="50"/>
      <c r="J175" s="51"/>
      <c r="K175" s="129" t="str">
        <f t="shared" si="38"/>
        <v/>
      </c>
      <c r="L175" s="103" t="str">
        <f t="shared" si="39"/>
        <v/>
      </c>
      <c r="M175" s="53">
        <v>0</v>
      </c>
      <c r="N175" s="102" t="str">
        <f t="shared" si="40"/>
        <v/>
      </c>
      <c r="O175" s="103" t="str">
        <f t="shared" si="41"/>
        <v/>
      </c>
      <c r="P175" s="53">
        <v>0</v>
      </c>
      <c r="Q175" s="102" t="str">
        <f t="shared" si="42"/>
        <v/>
      </c>
      <c r="R175" s="103" t="str">
        <f t="shared" si="43"/>
        <v/>
      </c>
      <c r="S175" s="53">
        <v>0</v>
      </c>
      <c r="T175" s="102" t="str">
        <f t="shared" si="44"/>
        <v/>
      </c>
      <c r="U175" s="103" t="str">
        <f t="shared" si="45"/>
        <v/>
      </c>
      <c r="V175" s="53">
        <v>0</v>
      </c>
      <c r="W175" s="87" t="str">
        <f t="shared" si="46"/>
        <v/>
      </c>
      <c r="X175" s="103" t="str">
        <f t="shared" si="47"/>
        <v/>
      </c>
      <c r="Y175" s="53">
        <v>0</v>
      </c>
      <c r="Z175" s="56" t="str">
        <f t="shared" si="48"/>
        <v/>
      </c>
      <c r="AA175" s="56" t="str">
        <f t="shared" si="49"/>
        <v/>
      </c>
      <c r="AB175" s="56" t="str">
        <f t="shared" si="50"/>
        <v/>
      </c>
      <c r="AC175" s="56" t="str">
        <f t="shared" si="51"/>
        <v/>
      </c>
      <c r="AD175" s="56" t="str">
        <f t="shared" si="52"/>
        <v/>
      </c>
      <c r="AE175" s="40"/>
      <c r="AF175" s="40"/>
      <c r="AG175" s="40"/>
      <c r="AH175" s="56" t="str">
        <f t="shared" si="53"/>
        <v/>
      </c>
      <c r="AI175" s="54"/>
      <c r="AJ175" s="54"/>
      <c r="AK175" s="54"/>
      <c r="AL175" s="54"/>
      <c r="AM175" s="54"/>
    </row>
    <row r="176" spans="1:39">
      <c r="A176" s="45" t="str" cm="1">
        <f t="array" ref="A176">IF(H176="PROJECT", CHAR(10) &amp; "- " &amp; _xlfn.TEXTJOIN(CHAR(10) &amp; "- ", TRUE, _xlfn._xlws.FILTER($I$9:$I$1000, ($B$9:$B$1000=B176) * ($H$9:$H$1000="Topic"))), "")</f>
        <v/>
      </c>
      <c r="B176" s="45" t="str">
        <f t="shared" si="37"/>
        <v/>
      </c>
      <c r="C176" s="95"/>
      <c r="D176" s="57"/>
      <c r="E176" s="58"/>
      <c r="F176" s="54"/>
      <c r="G176" s="52"/>
      <c r="H176" s="52"/>
      <c r="I176" s="61"/>
      <c r="J176" s="62"/>
      <c r="K176" s="129" t="str">
        <f t="shared" si="38"/>
        <v/>
      </c>
      <c r="L176" s="103" t="str">
        <f t="shared" si="39"/>
        <v/>
      </c>
      <c r="M176" s="52">
        <v>0</v>
      </c>
      <c r="N176" s="102" t="str">
        <f t="shared" si="40"/>
        <v/>
      </c>
      <c r="O176" s="103" t="str">
        <f t="shared" si="41"/>
        <v/>
      </c>
      <c r="P176" s="52">
        <v>0</v>
      </c>
      <c r="Q176" s="102" t="str">
        <f t="shared" si="42"/>
        <v/>
      </c>
      <c r="R176" s="103" t="str">
        <f t="shared" si="43"/>
        <v/>
      </c>
      <c r="S176" s="52">
        <v>0</v>
      </c>
      <c r="T176" s="102" t="str">
        <f t="shared" si="44"/>
        <v/>
      </c>
      <c r="U176" s="103" t="str">
        <f t="shared" si="45"/>
        <v/>
      </c>
      <c r="V176" s="52">
        <v>0</v>
      </c>
      <c r="W176" s="87" t="str">
        <f t="shared" si="46"/>
        <v/>
      </c>
      <c r="X176" s="103" t="str">
        <f t="shared" si="47"/>
        <v/>
      </c>
      <c r="Y176" s="52">
        <v>0</v>
      </c>
      <c r="Z176" s="56" t="str">
        <f t="shared" si="48"/>
        <v/>
      </c>
      <c r="AA176" s="56" t="str">
        <f t="shared" si="49"/>
        <v/>
      </c>
      <c r="AB176" s="56" t="str">
        <f t="shared" si="50"/>
        <v/>
      </c>
      <c r="AC176" s="56" t="str">
        <f t="shared" si="51"/>
        <v/>
      </c>
      <c r="AD176" s="56" t="str">
        <f t="shared" si="52"/>
        <v/>
      </c>
      <c r="AE176" s="40"/>
      <c r="AF176" s="40"/>
      <c r="AG176" s="40"/>
      <c r="AH176" s="56" t="str">
        <f t="shared" si="53"/>
        <v/>
      </c>
      <c r="AI176" s="54"/>
      <c r="AJ176" s="54"/>
      <c r="AK176" s="54"/>
      <c r="AL176" s="54"/>
      <c r="AM176" s="54"/>
    </row>
    <row r="177" spans="1:39">
      <c r="A177" s="45" t="str" cm="1">
        <f t="array" ref="A177">IF(H177="PROJECT", CHAR(10) &amp; "- " &amp; _xlfn.TEXTJOIN(CHAR(10) &amp; "- ", TRUE, _xlfn._xlws.FILTER($I$9:$I$1000, ($B$9:$B$1000=B177) * ($H$9:$H$1000="Topic"))), "")</f>
        <v/>
      </c>
      <c r="B177" s="45" t="str">
        <f t="shared" si="37"/>
        <v/>
      </c>
      <c r="C177" s="95"/>
      <c r="D177" s="46"/>
      <c r="E177" s="58"/>
      <c r="F177" s="67"/>
      <c r="G177" s="53"/>
      <c r="H177" s="53"/>
      <c r="I177" s="50"/>
      <c r="J177" s="51"/>
      <c r="K177" s="129" t="str">
        <f t="shared" si="38"/>
        <v/>
      </c>
      <c r="L177" s="103" t="str">
        <f t="shared" si="39"/>
        <v/>
      </c>
      <c r="M177" s="53">
        <v>0</v>
      </c>
      <c r="N177" s="102" t="str">
        <f t="shared" si="40"/>
        <v/>
      </c>
      <c r="O177" s="103" t="str">
        <f t="shared" si="41"/>
        <v/>
      </c>
      <c r="P177" s="53">
        <v>0</v>
      </c>
      <c r="Q177" s="102" t="str">
        <f t="shared" si="42"/>
        <v/>
      </c>
      <c r="R177" s="103" t="str">
        <f t="shared" si="43"/>
        <v/>
      </c>
      <c r="S177" s="53">
        <v>0</v>
      </c>
      <c r="T177" s="102" t="str">
        <f t="shared" si="44"/>
        <v/>
      </c>
      <c r="U177" s="103" t="str">
        <f t="shared" si="45"/>
        <v/>
      </c>
      <c r="V177" s="53">
        <v>0</v>
      </c>
      <c r="W177" s="87" t="str">
        <f t="shared" si="46"/>
        <v/>
      </c>
      <c r="X177" s="103" t="str">
        <f t="shared" si="47"/>
        <v/>
      </c>
      <c r="Y177" s="53">
        <v>0</v>
      </c>
      <c r="Z177" s="56" t="str">
        <f t="shared" si="48"/>
        <v/>
      </c>
      <c r="AA177" s="56" t="str">
        <f t="shared" si="49"/>
        <v/>
      </c>
      <c r="AB177" s="56" t="str">
        <f t="shared" si="50"/>
        <v/>
      </c>
      <c r="AC177" s="56" t="str">
        <f t="shared" si="51"/>
        <v/>
      </c>
      <c r="AD177" s="56" t="str">
        <f t="shared" si="52"/>
        <v/>
      </c>
      <c r="AE177" s="40"/>
      <c r="AF177" s="40"/>
      <c r="AG177" s="40"/>
      <c r="AH177" s="56" t="str">
        <f t="shared" si="53"/>
        <v/>
      </c>
      <c r="AI177" s="54"/>
      <c r="AJ177" s="54"/>
      <c r="AK177" s="54"/>
      <c r="AL177" s="54"/>
      <c r="AM177" s="54"/>
    </row>
    <row r="178" spans="1:39">
      <c r="A178" s="45" t="str" cm="1">
        <f t="array" ref="A178">IF(H178="PROJECT", CHAR(10) &amp; "- " &amp; _xlfn.TEXTJOIN(CHAR(10) &amp; "- ", TRUE, _xlfn._xlws.FILTER($I$9:$I$1000, ($B$9:$B$1000=B178) * ($H$9:$H$1000="Topic"))), "")</f>
        <v/>
      </c>
      <c r="B178" s="45" t="str">
        <f t="shared" si="37"/>
        <v/>
      </c>
      <c r="C178" s="95"/>
      <c r="D178" s="57"/>
      <c r="E178" s="58"/>
      <c r="F178" s="54"/>
      <c r="G178" s="52"/>
      <c r="H178" s="52"/>
      <c r="I178" s="61"/>
      <c r="J178" s="62"/>
      <c r="K178" s="129" t="str">
        <f t="shared" si="38"/>
        <v/>
      </c>
      <c r="L178" s="103" t="str">
        <f t="shared" si="39"/>
        <v/>
      </c>
      <c r="M178" s="52">
        <v>0</v>
      </c>
      <c r="N178" s="102" t="str">
        <f t="shared" si="40"/>
        <v/>
      </c>
      <c r="O178" s="103" t="str">
        <f t="shared" si="41"/>
        <v/>
      </c>
      <c r="P178" s="52">
        <v>0</v>
      </c>
      <c r="Q178" s="102" t="str">
        <f t="shared" si="42"/>
        <v/>
      </c>
      <c r="R178" s="103" t="str">
        <f t="shared" si="43"/>
        <v/>
      </c>
      <c r="S178" s="52">
        <v>0</v>
      </c>
      <c r="T178" s="102" t="str">
        <f t="shared" si="44"/>
        <v/>
      </c>
      <c r="U178" s="103" t="str">
        <f t="shared" si="45"/>
        <v/>
      </c>
      <c r="V178" s="52">
        <v>0</v>
      </c>
      <c r="W178" s="87" t="str">
        <f t="shared" si="46"/>
        <v/>
      </c>
      <c r="X178" s="103" t="str">
        <f t="shared" si="47"/>
        <v/>
      </c>
      <c r="Y178" s="52">
        <v>0</v>
      </c>
      <c r="Z178" s="56" t="str">
        <f t="shared" si="48"/>
        <v/>
      </c>
      <c r="AA178" s="56" t="str">
        <f t="shared" si="49"/>
        <v/>
      </c>
      <c r="AB178" s="56" t="str">
        <f t="shared" si="50"/>
        <v/>
      </c>
      <c r="AC178" s="56" t="str">
        <f t="shared" si="51"/>
        <v/>
      </c>
      <c r="AD178" s="56" t="str">
        <f t="shared" si="52"/>
        <v/>
      </c>
      <c r="AE178" s="40"/>
      <c r="AF178" s="40"/>
      <c r="AG178" s="40"/>
      <c r="AH178" s="56" t="str">
        <f t="shared" si="53"/>
        <v/>
      </c>
      <c r="AI178" s="54"/>
      <c r="AJ178" s="54"/>
      <c r="AK178" s="54"/>
      <c r="AL178" s="54"/>
      <c r="AM178" s="54"/>
    </row>
    <row r="179" spans="1:39">
      <c r="A179" s="45" t="str" cm="1">
        <f t="array" ref="A179">IF(H179="PROJECT", CHAR(10) &amp; "- " &amp; _xlfn.TEXTJOIN(CHAR(10) &amp; "- ", TRUE, _xlfn._xlws.FILTER($I$9:$I$1000, ($B$9:$B$1000=B179) * ($H$9:$H$1000="Topic"))), "")</f>
        <v/>
      </c>
      <c r="B179" s="45" t="str">
        <f t="shared" si="37"/>
        <v/>
      </c>
      <c r="C179" s="95"/>
      <c r="D179" s="46"/>
      <c r="E179" s="58"/>
      <c r="F179" s="67"/>
      <c r="G179" s="53"/>
      <c r="H179" s="53"/>
      <c r="I179" s="50"/>
      <c r="J179" s="51"/>
      <c r="K179" s="129" t="str">
        <f t="shared" si="38"/>
        <v/>
      </c>
      <c r="L179" s="103" t="str">
        <f t="shared" si="39"/>
        <v/>
      </c>
      <c r="M179" s="53">
        <v>0</v>
      </c>
      <c r="N179" s="102" t="str">
        <f t="shared" si="40"/>
        <v/>
      </c>
      <c r="O179" s="103" t="str">
        <f t="shared" si="41"/>
        <v/>
      </c>
      <c r="P179" s="53">
        <v>0</v>
      </c>
      <c r="Q179" s="102" t="str">
        <f t="shared" si="42"/>
        <v/>
      </c>
      <c r="R179" s="103" t="str">
        <f t="shared" si="43"/>
        <v/>
      </c>
      <c r="S179" s="53">
        <v>0</v>
      </c>
      <c r="T179" s="102" t="str">
        <f t="shared" si="44"/>
        <v/>
      </c>
      <c r="U179" s="103" t="str">
        <f t="shared" si="45"/>
        <v/>
      </c>
      <c r="V179" s="53">
        <v>0</v>
      </c>
      <c r="W179" s="87" t="str">
        <f t="shared" si="46"/>
        <v/>
      </c>
      <c r="X179" s="103" t="str">
        <f t="shared" si="47"/>
        <v/>
      </c>
      <c r="Y179" s="53">
        <v>0</v>
      </c>
      <c r="Z179" s="56" t="str">
        <f t="shared" si="48"/>
        <v/>
      </c>
      <c r="AA179" s="56" t="str">
        <f t="shared" si="49"/>
        <v/>
      </c>
      <c r="AB179" s="56" t="str">
        <f t="shared" si="50"/>
        <v/>
      </c>
      <c r="AC179" s="56" t="str">
        <f t="shared" si="51"/>
        <v/>
      </c>
      <c r="AD179" s="56" t="str">
        <f t="shared" si="52"/>
        <v/>
      </c>
      <c r="AE179" s="40"/>
      <c r="AF179" s="40"/>
      <c r="AG179" s="40"/>
      <c r="AH179" s="56" t="str">
        <f t="shared" si="53"/>
        <v/>
      </c>
      <c r="AI179" s="54"/>
      <c r="AJ179" s="54"/>
      <c r="AK179" s="54"/>
      <c r="AL179" s="54"/>
      <c r="AM179" s="54"/>
    </row>
    <row r="180" spans="1:39">
      <c r="A180" s="45" t="str" cm="1">
        <f t="array" ref="A180">IF(H180="PROJECT", CHAR(10) &amp; "- " &amp; _xlfn.TEXTJOIN(CHAR(10) &amp; "- ", TRUE, _xlfn._xlws.FILTER($I$9:$I$1000, ($B$9:$B$1000=B180) * ($H$9:$H$1000="Topic"))), "")</f>
        <v/>
      </c>
      <c r="B180" s="45" t="str">
        <f t="shared" si="37"/>
        <v/>
      </c>
      <c r="C180" s="95"/>
      <c r="D180" s="57"/>
      <c r="E180" s="58"/>
      <c r="F180" s="54"/>
      <c r="G180" s="52"/>
      <c r="H180" s="52"/>
      <c r="I180" s="61"/>
      <c r="J180" s="62"/>
      <c r="K180" s="129" t="str">
        <f t="shared" si="38"/>
        <v/>
      </c>
      <c r="L180" s="103" t="str">
        <f t="shared" si="39"/>
        <v/>
      </c>
      <c r="M180" s="52">
        <v>0</v>
      </c>
      <c r="N180" s="102" t="str">
        <f t="shared" si="40"/>
        <v/>
      </c>
      <c r="O180" s="103" t="str">
        <f t="shared" si="41"/>
        <v/>
      </c>
      <c r="P180" s="52">
        <v>0</v>
      </c>
      <c r="Q180" s="102" t="str">
        <f t="shared" si="42"/>
        <v/>
      </c>
      <c r="R180" s="103" t="str">
        <f t="shared" si="43"/>
        <v/>
      </c>
      <c r="S180" s="52">
        <v>0</v>
      </c>
      <c r="T180" s="102" t="str">
        <f t="shared" si="44"/>
        <v/>
      </c>
      <c r="U180" s="103" t="str">
        <f t="shared" si="45"/>
        <v/>
      </c>
      <c r="V180" s="52">
        <v>0</v>
      </c>
      <c r="W180" s="87" t="str">
        <f t="shared" si="46"/>
        <v/>
      </c>
      <c r="X180" s="103" t="str">
        <f t="shared" si="47"/>
        <v/>
      </c>
      <c r="Y180" s="52">
        <v>0</v>
      </c>
      <c r="Z180" s="56" t="str">
        <f t="shared" si="48"/>
        <v/>
      </c>
      <c r="AA180" s="56" t="str">
        <f t="shared" si="49"/>
        <v/>
      </c>
      <c r="AB180" s="56" t="str">
        <f t="shared" si="50"/>
        <v/>
      </c>
      <c r="AC180" s="56" t="str">
        <f t="shared" si="51"/>
        <v/>
      </c>
      <c r="AD180" s="56" t="str">
        <f t="shared" si="52"/>
        <v/>
      </c>
      <c r="AE180" s="40"/>
      <c r="AF180" s="40"/>
      <c r="AG180" s="40"/>
      <c r="AH180" s="56" t="str">
        <f t="shared" si="53"/>
        <v/>
      </c>
      <c r="AI180" s="54"/>
      <c r="AJ180" s="54"/>
      <c r="AK180" s="54"/>
      <c r="AL180" s="54"/>
      <c r="AM180" s="54"/>
    </row>
    <row r="181" spans="1:39">
      <c r="A181" s="45" t="str" cm="1">
        <f t="array" ref="A181">IF(H181="PROJECT", CHAR(10) &amp; "- " &amp; _xlfn.TEXTJOIN(CHAR(10) &amp; "- ", TRUE, _xlfn._xlws.FILTER($I$9:$I$1000, ($B$9:$B$1000=B181) * ($H$9:$H$1000="Topic"))), "")</f>
        <v/>
      </c>
      <c r="B181" s="45" t="str">
        <f t="shared" si="37"/>
        <v/>
      </c>
      <c r="C181" s="95"/>
      <c r="D181" s="46"/>
      <c r="E181" s="58"/>
      <c r="F181" s="67"/>
      <c r="G181" s="53"/>
      <c r="H181" s="53"/>
      <c r="I181" s="50"/>
      <c r="J181" s="51"/>
      <c r="K181" s="129" t="str">
        <f t="shared" si="38"/>
        <v/>
      </c>
      <c r="L181" s="103" t="str">
        <f t="shared" si="39"/>
        <v/>
      </c>
      <c r="M181" s="53">
        <v>0</v>
      </c>
      <c r="N181" s="102" t="str">
        <f t="shared" si="40"/>
        <v/>
      </c>
      <c r="O181" s="103" t="str">
        <f t="shared" si="41"/>
        <v/>
      </c>
      <c r="P181" s="53">
        <v>0</v>
      </c>
      <c r="Q181" s="102" t="str">
        <f t="shared" si="42"/>
        <v/>
      </c>
      <c r="R181" s="103" t="str">
        <f t="shared" si="43"/>
        <v/>
      </c>
      <c r="S181" s="53">
        <v>0</v>
      </c>
      <c r="T181" s="102" t="str">
        <f t="shared" si="44"/>
        <v/>
      </c>
      <c r="U181" s="103" t="str">
        <f t="shared" si="45"/>
        <v/>
      </c>
      <c r="V181" s="53">
        <v>0</v>
      </c>
      <c r="W181" s="87" t="str">
        <f t="shared" si="46"/>
        <v/>
      </c>
      <c r="X181" s="103" t="str">
        <f t="shared" si="47"/>
        <v/>
      </c>
      <c r="Y181" s="53">
        <v>0</v>
      </c>
      <c r="Z181" s="56" t="str">
        <f t="shared" si="48"/>
        <v/>
      </c>
      <c r="AA181" s="56" t="str">
        <f t="shared" si="49"/>
        <v/>
      </c>
      <c r="AB181" s="56" t="str">
        <f t="shared" si="50"/>
        <v/>
      </c>
      <c r="AC181" s="56" t="str">
        <f t="shared" si="51"/>
        <v/>
      </c>
      <c r="AD181" s="56" t="str">
        <f t="shared" si="52"/>
        <v/>
      </c>
      <c r="AE181" s="40"/>
      <c r="AF181" s="40"/>
      <c r="AG181" s="40"/>
      <c r="AH181" s="56" t="str">
        <f t="shared" si="53"/>
        <v/>
      </c>
      <c r="AI181" s="54"/>
      <c r="AJ181" s="54"/>
      <c r="AK181" s="54"/>
      <c r="AL181" s="54"/>
      <c r="AM181" s="54"/>
    </row>
    <row r="182" spans="1:39">
      <c r="A182" s="45" t="str" cm="1">
        <f t="array" ref="A182">IF(H182="PROJECT", CHAR(10) &amp; "- " &amp; _xlfn.TEXTJOIN(CHAR(10) &amp; "- ", TRUE, _xlfn._xlws.FILTER($I$9:$I$1000, ($B$9:$B$1000=B182) * ($H$9:$H$1000="Topic"))), "")</f>
        <v/>
      </c>
      <c r="B182" s="45" t="str">
        <f t="shared" si="37"/>
        <v/>
      </c>
      <c r="C182" s="95"/>
      <c r="D182" s="57"/>
      <c r="E182" s="58"/>
      <c r="F182" s="54"/>
      <c r="G182" s="52"/>
      <c r="H182" s="52"/>
      <c r="I182" s="61"/>
      <c r="J182" s="62"/>
      <c r="K182" s="129" t="str">
        <f t="shared" si="38"/>
        <v/>
      </c>
      <c r="L182" s="103" t="str">
        <f t="shared" si="39"/>
        <v/>
      </c>
      <c r="M182" s="52">
        <v>0</v>
      </c>
      <c r="N182" s="102" t="str">
        <f t="shared" si="40"/>
        <v/>
      </c>
      <c r="O182" s="103" t="str">
        <f t="shared" si="41"/>
        <v/>
      </c>
      <c r="P182" s="52">
        <v>0</v>
      </c>
      <c r="Q182" s="102" t="str">
        <f t="shared" si="42"/>
        <v/>
      </c>
      <c r="R182" s="103" t="str">
        <f t="shared" si="43"/>
        <v/>
      </c>
      <c r="S182" s="52">
        <v>0</v>
      </c>
      <c r="T182" s="102" t="str">
        <f t="shared" si="44"/>
        <v/>
      </c>
      <c r="U182" s="103" t="str">
        <f t="shared" si="45"/>
        <v/>
      </c>
      <c r="V182" s="52">
        <v>0</v>
      </c>
      <c r="W182" s="87" t="str">
        <f t="shared" si="46"/>
        <v/>
      </c>
      <c r="X182" s="103" t="str">
        <f t="shared" si="47"/>
        <v/>
      </c>
      <c r="Y182" s="52">
        <v>0</v>
      </c>
      <c r="Z182" s="56" t="str">
        <f t="shared" si="48"/>
        <v/>
      </c>
      <c r="AA182" s="56" t="str">
        <f t="shared" si="49"/>
        <v/>
      </c>
      <c r="AB182" s="56" t="str">
        <f t="shared" si="50"/>
        <v/>
      </c>
      <c r="AC182" s="56" t="str">
        <f t="shared" si="51"/>
        <v/>
      </c>
      <c r="AD182" s="56" t="str">
        <f t="shared" si="52"/>
        <v/>
      </c>
      <c r="AE182" s="40"/>
      <c r="AF182" s="40"/>
      <c r="AG182" s="40"/>
      <c r="AH182" s="56" t="str">
        <f t="shared" si="53"/>
        <v/>
      </c>
      <c r="AI182" s="54"/>
      <c r="AJ182" s="54"/>
      <c r="AK182" s="54"/>
      <c r="AL182" s="54"/>
      <c r="AM182" s="54"/>
    </row>
    <row r="183" spans="1:39">
      <c r="A183" s="45" t="str" cm="1">
        <f t="array" ref="A183">IF(H183="PROJECT", CHAR(10) &amp; "- " &amp; _xlfn.TEXTJOIN(CHAR(10) &amp; "- ", TRUE, _xlfn._xlws.FILTER($I$9:$I$1000, ($B$9:$B$1000=B183) * ($H$9:$H$1000="Topic"))), "")</f>
        <v/>
      </c>
      <c r="B183" s="45" t="str">
        <f t="shared" si="37"/>
        <v/>
      </c>
      <c r="C183" s="95"/>
      <c r="D183" s="46"/>
      <c r="E183" s="58"/>
      <c r="F183" s="67"/>
      <c r="G183" s="53"/>
      <c r="H183" s="53"/>
      <c r="I183" s="50"/>
      <c r="J183" s="51"/>
      <c r="K183" s="129" t="str">
        <f t="shared" si="38"/>
        <v/>
      </c>
      <c r="L183" s="103" t="str">
        <f t="shared" si="39"/>
        <v/>
      </c>
      <c r="M183" s="53">
        <v>0</v>
      </c>
      <c r="N183" s="102" t="str">
        <f t="shared" si="40"/>
        <v/>
      </c>
      <c r="O183" s="103" t="str">
        <f t="shared" si="41"/>
        <v/>
      </c>
      <c r="P183" s="53">
        <v>0</v>
      </c>
      <c r="Q183" s="102" t="str">
        <f t="shared" si="42"/>
        <v/>
      </c>
      <c r="R183" s="103" t="str">
        <f t="shared" si="43"/>
        <v/>
      </c>
      <c r="S183" s="53">
        <v>0</v>
      </c>
      <c r="T183" s="102" t="str">
        <f t="shared" si="44"/>
        <v/>
      </c>
      <c r="U183" s="103" t="str">
        <f t="shared" si="45"/>
        <v/>
      </c>
      <c r="V183" s="53">
        <v>0</v>
      </c>
      <c r="W183" s="87" t="str">
        <f t="shared" si="46"/>
        <v/>
      </c>
      <c r="X183" s="103" t="str">
        <f t="shared" si="47"/>
        <v/>
      </c>
      <c r="Y183" s="53">
        <v>0</v>
      </c>
      <c r="Z183" s="56" t="str">
        <f t="shared" si="48"/>
        <v/>
      </c>
      <c r="AA183" s="56" t="str">
        <f t="shared" si="49"/>
        <v/>
      </c>
      <c r="AB183" s="56" t="str">
        <f t="shared" si="50"/>
        <v/>
      </c>
      <c r="AC183" s="56" t="str">
        <f t="shared" si="51"/>
        <v/>
      </c>
      <c r="AD183" s="56" t="str">
        <f t="shared" si="52"/>
        <v/>
      </c>
      <c r="AE183" s="40"/>
      <c r="AF183" s="40"/>
      <c r="AG183" s="40"/>
      <c r="AH183" s="56" t="str">
        <f t="shared" si="53"/>
        <v/>
      </c>
      <c r="AI183" s="54"/>
      <c r="AJ183" s="54"/>
      <c r="AK183" s="54"/>
      <c r="AL183" s="54"/>
      <c r="AM183" s="54"/>
    </row>
    <row r="184" spans="1:39">
      <c r="A184" s="45" t="str" cm="1">
        <f t="array" ref="A184">IF(H184="PROJECT", CHAR(10) &amp; "- " &amp; _xlfn.TEXTJOIN(CHAR(10) &amp; "- ", TRUE, _xlfn._xlws.FILTER($I$9:$I$1000, ($B$9:$B$1000=B184) * ($H$9:$H$1000="Topic"))), "")</f>
        <v/>
      </c>
      <c r="B184" s="45" t="str">
        <f t="shared" si="37"/>
        <v/>
      </c>
      <c r="C184" s="95"/>
      <c r="D184" s="57"/>
      <c r="E184" s="58"/>
      <c r="F184" s="54"/>
      <c r="G184" s="52"/>
      <c r="H184" s="52"/>
      <c r="I184" s="61"/>
      <c r="J184" s="62"/>
      <c r="K184" s="129" t="str">
        <f t="shared" si="38"/>
        <v/>
      </c>
      <c r="L184" s="103" t="str">
        <f t="shared" si="39"/>
        <v/>
      </c>
      <c r="M184" s="52">
        <v>0</v>
      </c>
      <c r="N184" s="102" t="str">
        <f t="shared" si="40"/>
        <v/>
      </c>
      <c r="O184" s="103" t="str">
        <f t="shared" si="41"/>
        <v/>
      </c>
      <c r="P184" s="52">
        <v>0</v>
      </c>
      <c r="Q184" s="102" t="str">
        <f t="shared" si="42"/>
        <v/>
      </c>
      <c r="R184" s="103" t="str">
        <f t="shared" si="43"/>
        <v/>
      </c>
      <c r="S184" s="52">
        <v>0</v>
      </c>
      <c r="T184" s="102" t="str">
        <f t="shared" si="44"/>
        <v/>
      </c>
      <c r="U184" s="103" t="str">
        <f t="shared" si="45"/>
        <v/>
      </c>
      <c r="V184" s="52">
        <v>0</v>
      </c>
      <c r="W184" s="87" t="str">
        <f t="shared" si="46"/>
        <v/>
      </c>
      <c r="X184" s="103" t="str">
        <f t="shared" si="47"/>
        <v/>
      </c>
      <c r="Y184" s="52">
        <v>0</v>
      </c>
      <c r="Z184" s="56" t="str">
        <f t="shared" si="48"/>
        <v/>
      </c>
      <c r="AA184" s="56" t="str">
        <f t="shared" si="49"/>
        <v/>
      </c>
      <c r="AB184" s="56" t="str">
        <f t="shared" si="50"/>
        <v/>
      </c>
      <c r="AC184" s="56" t="str">
        <f t="shared" si="51"/>
        <v/>
      </c>
      <c r="AD184" s="56" t="str">
        <f t="shared" si="52"/>
        <v/>
      </c>
      <c r="AE184" s="40"/>
      <c r="AF184" s="40"/>
      <c r="AG184" s="40"/>
      <c r="AH184" s="56" t="str">
        <f t="shared" si="53"/>
        <v/>
      </c>
      <c r="AI184" s="54"/>
      <c r="AJ184" s="54"/>
      <c r="AK184" s="54"/>
      <c r="AL184" s="54"/>
      <c r="AM184" s="54"/>
    </row>
    <row r="185" spans="1:39">
      <c r="A185" s="45" t="str" cm="1">
        <f t="array" ref="A185">IF(H185="PROJECT", CHAR(10) &amp; "- " &amp; _xlfn.TEXTJOIN(CHAR(10) &amp; "- ", TRUE, _xlfn._xlws.FILTER($I$9:$I$1000, ($B$9:$B$1000=B185) * ($H$9:$H$1000="Topic"))), "")</f>
        <v/>
      </c>
      <c r="B185" s="45" t="str">
        <f t="shared" si="37"/>
        <v/>
      </c>
      <c r="C185" s="95"/>
      <c r="D185" s="46"/>
      <c r="E185" s="58"/>
      <c r="F185" s="67"/>
      <c r="G185" s="53"/>
      <c r="H185" s="53"/>
      <c r="I185" s="50"/>
      <c r="J185" s="51"/>
      <c r="K185" s="129" t="str">
        <f t="shared" si="38"/>
        <v/>
      </c>
      <c r="L185" s="103" t="str">
        <f t="shared" si="39"/>
        <v/>
      </c>
      <c r="M185" s="53">
        <v>0</v>
      </c>
      <c r="N185" s="102" t="str">
        <f t="shared" si="40"/>
        <v/>
      </c>
      <c r="O185" s="103" t="str">
        <f t="shared" si="41"/>
        <v/>
      </c>
      <c r="P185" s="53">
        <v>0</v>
      </c>
      <c r="Q185" s="102" t="str">
        <f t="shared" si="42"/>
        <v/>
      </c>
      <c r="R185" s="103" t="str">
        <f t="shared" si="43"/>
        <v/>
      </c>
      <c r="S185" s="53">
        <v>0</v>
      </c>
      <c r="T185" s="102" t="str">
        <f t="shared" si="44"/>
        <v/>
      </c>
      <c r="U185" s="103" t="str">
        <f t="shared" si="45"/>
        <v/>
      </c>
      <c r="V185" s="53">
        <v>0</v>
      </c>
      <c r="W185" s="87" t="str">
        <f t="shared" si="46"/>
        <v/>
      </c>
      <c r="X185" s="103" t="str">
        <f t="shared" si="47"/>
        <v/>
      </c>
      <c r="Y185" s="53">
        <v>0</v>
      </c>
      <c r="Z185" s="56" t="str">
        <f t="shared" si="48"/>
        <v/>
      </c>
      <c r="AA185" s="56" t="str">
        <f t="shared" si="49"/>
        <v/>
      </c>
      <c r="AB185" s="56" t="str">
        <f t="shared" si="50"/>
        <v/>
      </c>
      <c r="AC185" s="56" t="str">
        <f t="shared" si="51"/>
        <v/>
      </c>
      <c r="AD185" s="56" t="str">
        <f t="shared" si="52"/>
        <v/>
      </c>
      <c r="AE185" s="40"/>
      <c r="AF185" s="40"/>
      <c r="AG185" s="40"/>
      <c r="AH185" s="56" t="str">
        <f t="shared" si="53"/>
        <v/>
      </c>
      <c r="AI185" s="54"/>
      <c r="AJ185" s="54"/>
      <c r="AK185" s="54"/>
      <c r="AL185" s="54"/>
      <c r="AM185" s="54"/>
    </row>
    <row r="186" spans="1:39">
      <c r="A186" s="45" t="str" cm="1">
        <f t="array" ref="A186">IF(H186="PROJECT", CHAR(10) &amp; "- " &amp; _xlfn.TEXTJOIN(CHAR(10) &amp; "- ", TRUE, _xlfn._xlws.FILTER($I$9:$I$1000, ($B$9:$B$1000=B186) * ($H$9:$H$1000="Topic"))), "")</f>
        <v/>
      </c>
      <c r="B186" s="45" t="str">
        <f t="shared" si="37"/>
        <v/>
      </c>
      <c r="C186" s="95"/>
      <c r="D186" s="57"/>
      <c r="E186" s="58"/>
      <c r="F186" s="54"/>
      <c r="G186" s="52"/>
      <c r="H186" s="52"/>
      <c r="I186" s="61"/>
      <c r="J186" s="62"/>
      <c r="K186" s="129" t="str">
        <f t="shared" si="38"/>
        <v/>
      </c>
      <c r="L186" s="103" t="str">
        <f t="shared" si="39"/>
        <v/>
      </c>
      <c r="M186" s="52">
        <v>0</v>
      </c>
      <c r="N186" s="102" t="str">
        <f t="shared" si="40"/>
        <v/>
      </c>
      <c r="O186" s="103" t="str">
        <f t="shared" si="41"/>
        <v/>
      </c>
      <c r="P186" s="52">
        <v>0</v>
      </c>
      <c r="Q186" s="102" t="str">
        <f t="shared" si="42"/>
        <v/>
      </c>
      <c r="R186" s="103" t="str">
        <f t="shared" si="43"/>
        <v/>
      </c>
      <c r="S186" s="52">
        <v>0</v>
      </c>
      <c r="T186" s="102" t="str">
        <f t="shared" si="44"/>
        <v/>
      </c>
      <c r="U186" s="103" t="str">
        <f t="shared" si="45"/>
        <v/>
      </c>
      <c r="V186" s="52">
        <v>0</v>
      </c>
      <c r="W186" s="87" t="str">
        <f t="shared" si="46"/>
        <v/>
      </c>
      <c r="X186" s="103" t="str">
        <f t="shared" si="47"/>
        <v/>
      </c>
      <c r="Y186" s="52">
        <v>0</v>
      </c>
      <c r="Z186" s="56" t="str">
        <f t="shared" si="48"/>
        <v/>
      </c>
      <c r="AA186" s="56" t="str">
        <f t="shared" si="49"/>
        <v/>
      </c>
      <c r="AB186" s="56" t="str">
        <f t="shared" si="50"/>
        <v/>
      </c>
      <c r="AC186" s="56" t="str">
        <f t="shared" si="51"/>
        <v/>
      </c>
      <c r="AD186" s="56" t="str">
        <f t="shared" si="52"/>
        <v/>
      </c>
      <c r="AE186" s="40"/>
      <c r="AF186" s="40"/>
      <c r="AG186" s="40"/>
      <c r="AH186" s="56" t="str">
        <f t="shared" si="53"/>
        <v/>
      </c>
      <c r="AI186" s="54"/>
      <c r="AJ186" s="54"/>
      <c r="AK186" s="54"/>
      <c r="AL186" s="54"/>
      <c r="AM186" s="54"/>
    </row>
    <row r="187" spans="1:39">
      <c r="A187" s="45" t="str" cm="1">
        <f t="array" ref="A187">IF(H187="PROJECT", CHAR(10) &amp; "- " &amp; _xlfn.TEXTJOIN(CHAR(10) &amp; "- ", TRUE, _xlfn._xlws.FILTER($I$9:$I$1000, ($B$9:$B$1000=B187) * ($H$9:$H$1000="Topic"))), "")</f>
        <v/>
      </c>
      <c r="B187" s="45" t="str">
        <f t="shared" si="37"/>
        <v/>
      </c>
      <c r="C187" s="95"/>
      <c r="D187" s="46"/>
      <c r="E187" s="58"/>
      <c r="F187" s="67"/>
      <c r="G187" s="53"/>
      <c r="H187" s="53"/>
      <c r="I187" s="50"/>
      <c r="J187" s="51"/>
      <c r="K187" s="129" t="str">
        <f t="shared" si="38"/>
        <v/>
      </c>
      <c r="L187" s="103" t="str">
        <f t="shared" si="39"/>
        <v/>
      </c>
      <c r="M187" s="53">
        <v>0</v>
      </c>
      <c r="N187" s="102" t="str">
        <f t="shared" si="40"/>
        <v/>
      </c>
      <c r="O187" s="103" t="str">
        <f t="shared" si="41"/>
        <v/>
      </c>
      <c r="P187" s="53">
        <v>0</v>
      </c>
      <c r="Q187" s="102" t="str">
        <f t="shared" si="42"/>
        <v/>
      </c>
      <c r="R187" s="103" t="str">
        <f t="shared" si="43"/>
        <v/>
      </c>
      <c r="S187" s="53">
        <v>0</v>
      </c>
      <c r="T187" s="102" t="str">
        <f t="shared" si="44"/>
        <v/>
      </c>
      <c r="U187" s="103" t="str">
        <f t="shared" si="45"/>
        <v/>
      </c>
      <c r="V187" s="53">
        <v>0</v>
      </c>
      <c r="W187" s="87" t="str">
        <f t="shared" si="46"/>
        <v/>
      </c>
      <c r="X187" s="103" t="str">
        <f t="shared" si="47"/>
        <v/>
      </c>
      <c r="Y187" s="53">
        <v>0</v>
      </c>
      <c r="Z187" s="56" t="str">
        <f t="shared" si="48"/>
        <v/>
      </c>
      <c r="AA187" s="56" t="str">
        <f t="shared" si="49"/>
        <v/>
      </c>
      <c r="AB187" s="56" t="str">
        <f t="shared" si="50"/>
        <v/>
      </c>
      <c r="AC187" s="56" t="str">
        <f t="shared" si="51"/>
        <v/>
      </c>
      <c r="AD187" s="56" t="str">
        <f t="shared" si="52"/>
        <v/>
      </c>
      <c r="AE187" s="40"/>
      <c r="AF187" s="40"/>
      <c r="AG187" s="40"/>
      <c r="AH187" s="56" t="str">
        <f t="shared" si="53"/>
        <v/>
      </c>
      <c r="AI187" s="54"/>
      <c r="AJ187" s="54"/>
      <c r="AK187" s="54"/>
      <c r="AL187" s="54"/>
      <c r="AM187" s="54"/>
    </row>
    <row r="188" spans="1:39">
      <c r="A188" s="45" t="str" cm="1">
        <f t="array" ref="A188">IF(H188="PROJECT", CHAR(10) &amp; "- " &amp; _xlfn.TEXTJOIN(CHAR(10) &amp; "- ", TRUE, _xlfn._xlws.FILTER($I$9:$I$1000, ($B$9:$B$1000=B188) * ($H$9:$H$1000="Topic"))), "")</f>
        <v/>
      </c>
      <c r="B188" s="45" t="str">
        <f t="shared" si="37"/>
        <v/>
      </c>
      <c r="C188" s="95"/>
      <c r="D188" s="57"/>
      <c r="E188" s="58"/>
      <c r="F188" s="54"/>
      <c r="G188" s="52"/>
      <c r="H188" s="52"/>
      <c r="I188" s="61"/>
      <c r="J188" s="62"/>
      <c r="K188" s="129" t="str">
        <f t="shared" si="38"/>
        <v/>
      </c>
      <c r="L188" s="103" t="str">
        <f t="shared" si="39"/>
        <v/>
      </c>
      <c r="M188" s="52">
        <v>0</v>
      </c>
      <c r="N188" s="102" t="str">
        <f t="shared" si="40"/>
        <v/>
      </c>
      <c r="O188" s="103" t="str">
        <f t="shared" si="41"/>
        <v/>
      </c>
      <c r="P188" s="52">
        <v>0</v>
      </c>
      <c r="Q188" s="102" t="str">
        <f t="shared" si="42"/>
        <v/>
      </c>
      <c r="R188" s="103" t="str">
        <f t="shared" si="43"/>
        <v/>
      </c>
      <c r="S188" s="52">
        <v>0</v>
      </c>
      <c r="T188" s="102" t="str">
        <f t="shared" si="44"/>
        <v/>
      </c>
      <c r="U188" s="103" t="str">
        <f t="shared" si="45"/>
        <v/>
      </c>
      <c r="V188" s="52">
        <v>0</v>
      </c>
      <c r="W188" s="87" t="str">
        <f t="shared" si="46"/>
        <v/>
      </c>
      <c r="X188" s="103" t="str">
        <f t="shared" si="47"/>
        <v/>
      </c>
      <c r="Y188" s="52">
        <v>0</v>
      </c>
      <c r="Z188" s="56" t="str">
        <f t="shared" si="48"/>
        <v/>
      </c>
      <c r="AA188" s="56" t="str">
        <f t="shared" si="49"/>
        <v/>
      </c>
      <c r="AB188" s="56" t="str">
        <f t="shared" si="50"/>
        <v/>
      </c>
      <c r="AC188" s="56" t="str">
        <f t="shared" si="51"/>
        <v/>
      </c>
      <c r="AD188" s="56" t="str">
        <f t="shared" si="52"/>
        <v/>
      </c>
      <c r="AE188" s="40"/>
      <c r="AF188" s="40"/>
      <c r="AG188" s="40"/>
      <c r="AH188" s="56" t="str">
        <f t="shared" si="53"/>
        <v/>
      </c>
      <c r="AI188" s="54"/>
      <c r="AJ188" s="54"/>
      <c r="AK188" s="54"/>
      <c r="AL188" s="54"/>
      <c r="AM188" s="54"/>
    </row>
    <row r="189" spans="1:39">
      <c r="A189" s="45" t="str" cm="1">
        <f t="array" ref="A189">IF(H189="PROJECT", CHAR(10) &amp; "- " &amp; _xlfn.TEXTJOIN(CHAR(10) &amp; "- ", TRUE, _xlfn._xlws.FILTER($I$9:$I$1000, ($B$9:$B$1000=B189) * ($H$9:$H$1000="Topic"))), "")</f>
        <v/>
      </c>
      <c r="B189" s="45" t="str">
        <f t="shared" si="37"/>
        <v/>
      </c>
      <c r="C189" s="95"/>
      <c r="D189" s="46"/>
      <c r="E189" s="58"/>
      <c r="F189" s="67"/>
      <c r="G189" s="53"/>
      <c r="H189" s="53"/>
      <c r="I189" s="50"/>
      <c r="J189" s="51"/>
      <c r="K189" s="129" t="str">
        <f t="shared" si="38"/>
        <v/>
      </c>
      <c r="L189" s="103" t="str">
        <f t="shared" si="39"/>
        <v/>
      </c>
      <c r="M189" s="53">
        <v>0</v>
      </c>
      <c r="N189" s="102" t="str">
        <f t="shared" si="40"/>
        <v/>
      </c>
      <c r="O189" s="103" t="str">
        <f t="shared" si="41"/>
        <v/>
      </c>
      <c r="P189" s="53">
        <v>0</v>
      </c>
      <c r="Q189" s="102" t="str">
        <f t="shared" si="42"/>
        <v/>
      </c>
      <c r="R189" s="103" t="str">
        <f t="shared" si="43"/>
        <v/>
      </c>
      <c r="S189" s="53">
        <v>0</v>
      </c>
      <c r="T189" s="102" t="str">
        <f t="shared" si="44"/>
        <v/>
      </c>
      <c r="U189" s="103" t="str">
        <f t="shared" si="45"/>
        <v/>
      </c>
      <c r="V189" s="53">
        <v>0</v>
      </c>
      <c r="W189" s="87" t="str">
        <f t="shared" si="46"/>
        <v/>
      </c>
      <c r="X189" s="103" t="str">
        <f t="shared" si="47"/>
        <v/>
      </c>
      <c r="Y189" s="53">
        <v>0</v>
      </c>
      <c r="Z189" s="56" t="str">
        <f t="shared" si="48"/>
        <v/>
      </c>
      <c r="AA189" s="56" t="str">
        <f t="shared" si="49"/>
        <v/>
      </c>
      <c r="AB189" s="56" t="str">
        <f t="shared" si="50"/>
        <v/>
      </c>
      <c r="AC189" s="56" t="str">
        <f t="shared" si="51"/>
        <v/>
      </c>
      <c r="AD189" s="56" t="str">
        <f t="shared" si="52"/>
        <v/>
      </c>
      <c r="AE189" s="40"/>
      <c r="AF189" s="40"/>
      <c r="AG189" s="40"/>
      <c r="AH189" s="56" t="str">
        <f t="shared" si="53"/>
        <v/>
      </c>
      <c r="AI189" s="54"/>
      <c r="AJ189" s="54"/>
      <c r="AK189" s="54"/>
      <c r="AL189" s="54"/>
      <c r="AM189" s="54"/>
    </row>
    <row r="190" spans="1:39">
      <c r="A190" s="45" t="str" cm="1">
        <f t="array" ref="A190">IF(H190="PROJECT", CHAR(10) &amp; "- " &amp; _xlfn.TEXTJOIN(CHAR(10) &amp; "- ", TRUE, _xlfn._xlws.FILTER($I$9:$I$1000, ($B$9:$B$1000=B190) * ($H$9:$H$1000="Topic"))), "")</f>
        <v/>
      </c>
      <c r="B190" s="45" t="str">
        <f t="shared" si="37"/>
        <v/>
      </c>
      <c r="C190" s="95"/>
      <c r="D190" s="57"/>
      <c r="E190" s="58"/>
      <c r="F190" s="54"/>
      <c r="G190" s="52"/>
      <c r="H190" s="52"/>
      <c r="I190" s="61"/>
      <c r="J190" s="62"/>
      <c r="K190" s="129" t="str">
        <f t="shared" si="38"/>
        <v/>
      </c>
      <c r="L190" s="103" t="str">
        <f t="shared" si="39"/>
        <v/>
      </c>
      <c r="M190" s="52">
        <v>0</v>
      </c>
      <c r="N190" s="102" t="str">
        <f t="shared" si="40"/>
        <v/>
      </c>
      <c r="O190" s="103" t="str">
        <f t="shared" si="41"/>
        <v/>
      </c>
      <c r="P190" s="52">
        <v>0</v>
      </c>
      <c r="Q190" s="102" t="str">
        <f t="shared" si="42"/>
        <v/>
      </c>
      <c r="R190" s="103" t="str">
        <f t="shared" si="43"/>
        <v/>
      </c>
      <c r="S190" s="52">
        <v>0</v>
      </c>
      <c r="T190" s="102" t="str">
        <f t="shared" si="44"/>
        <v/>
      </c>
      <c r="U190" s="103" t="str">
        <f t="shared" si="45"/>
        <v/>
      </c>
      <c r="V190" s="52">
        <v>0</v>
      </c>
      <c r="W190" s="87" t="str">
        <f t="shared" si="46"/>
        <v/>
      </c>
      <c r="X190" s="103" t="str">
        <f t="shared" si="47"/>
        <v/>
      </c>
      <c r="Y190" s="52">
        <v>0</v>
      </c>
      <c r="Z190" s="56" t="str">
        <f t="shared" si="48"/>
        <v/>
      </c>
      <c r="AA190" s="56" t="str">
        <f t="shared" si="49"/>
        <v/>
      </c>
      <c r="AB190" s="56" t="str">
        <f t="shared" si="50"/>
        <v/>
      </c>
      <c r="AC190" s="56" t="str">
        <f t="shared" si="51"/>
        <v/>
      </c>
      <c r="AD190" s="56" t="str">
        <f t="shared" si="52"/>
        <v/>
      </c>
      <c r="AE190" s="40"/>
      <c r="AF190" s="40"/>
      <c r="AG190" s="40"/>
      <c r="AH190" s="56" t="str">
        <f t="shared" si="53"/>
        <v/>
      </c>
      <c r="AI190" s="54"/>
      <c r="AJ190" s="54"/>
      <c r="AK190" s="54"/>
      <c r="AL190" s="54"/>
      <c r="AM190" s="54"/>
    </row>
    <row r="191" spans="1:39">
      <c r="A191" s="45" t="str" cm="1">
        <f t="array" ref="A191">IF(H191="PROJECT", CHAR(10) &amp; "- " &amp; _xlfn.TEXTJOIN(CHAR(10) &amp; "- ", TRUE, _xlfn._xlws.FILTER($I$9:$I$1000, ($B$9:$B$1000=B191) * ($H$9:$H$1000="Topic"))), "")</f>
        <v/>
      </c>
      <c r="B191" s="45" t="str">
        <f t="shared" si="37"/>
        <v/>
      </c>
      <c r="C191" s="95"/>
      <c r="D191" s="46"/>
      <c r="E191" s="58"/>
      <c r="F191" s="67"/>
      <c r="G191" s="53"/>
      <c r="H191" s="53"/>
      <c r="I191" s="50"/>
      <c r="J191" s="51"/>
      <c r="K191" s="129" t="str">
        <f t="shared" si="38"/>
        <v/>
      </c>
      <c r="L191" s="103" t="str">
        <f t="shared" si="39"/>
        <v/>
      </c>
      <c r="M191" s="53">
        <v>0</v>
      </c>
      <c r="N191" s="102" t="str">
        <f t="shared" si="40"/>
        <v/>
      </c>
      <c r="O191" s="103" t="str">
        <f t="shared" si="41"/>
        <v/>
      </c>
      <c r="P191" s="53">
        <v>0</v>
      </c>
      <c r="Q191" s="102" t="str">
        <f t="shared" si="42"/>
        <v/>
      </c>
      <c r="R191" s="103" t="str">
        <f t="shared" si="43"/>
        <v/>
      </c>
      <c r="S191" s="53">
        <v>0</v>
      </c>
      <c r="T191" s="102" t="str">
        <f t="shared" si="44"/>
        <v/>
      </c>
      <c r="U191" s="103" t="str">
        <f t="shared" si="45"/>
        <v/>
      </c>
      <c r="V191" s="53">
        <v>0</v>
      </c>
      <c r="W191" s="87" t="str">
        <f t="shared" si="46"/>
        <v/>
      </c>
      <c r="X191" s="103" t="str">
        <f t="shared" si="47"/>
        <v/>
      </c>
      <c r="Y191" s="53">
        <v>0</v>
      </c>
      <c r="Z191" s="56" t="str">
        <f t="shared" si="48"/>
        <v/>
      </c>
      <c r="AA191" s="56" t="str">
        <f t="shared" si="49"/>
        <v/>
      </c>
      <c r="AB191" s="56" t="str">
        <f t="shared" si="50"/>
        <v/>
      </c>
      <c r="AC191" s="56" t="str">
        <f t="shared" si="51"/>
        <v/>
      </c>
      <c r="AD191" s="56" t="str">
        <f t="shared" si="52"/>
        <v/>
      </c>
      <c r="AE191" s="40"/>
      <c r="AF191" s="40"/>
      <c r="AG191" s="40"/>
      <c r="AH191" s="56" t="str">
        <f t="shared" si="53"/>
        <v/>
      </c>
      <c r="AI191" s="54"/>
      <c r="AJ191" s="54"/>
      <c r="AK191" s="54"/>
      <c r="AL191" s="54"/>
      <c r="AM191" s="54"/>
    </row>
    <row r="192" spans="1:39">
      <c r="A192" s="45" t="str" cm="1">
        <f t="array" ref="A192">IF(H192="PROJECT", CHAR(10) &amp; "- " &amp; _xlfn.TEXTJOIN(CHAR(10) &amp; "- ", TRUE, _xlfn._xlws.FILTER($I$9:$I$1000, ($B$9:$B$1000=B192) * ($H$9:$H$1000="Topic"))), "")</f>
        <v/>
      </c>
      <c r="B192" s="45" t="str">
        <f t="shared" si="37"/>
        <v/>
      </c>
      <c r="C192" s="95"/>
      <c r="D192" s="57"/>
      <c r="E192" s="58"/>
      <c r="F192" s="54"/>
      <c r="G192" s="52"/>
      <c r="H192" s="52"/>
      <c r="I192" s="61"/>
      <c r="J192" s="62"/>
      <c r="K192" s="129" t="str">
        <f t="shared" si="38"/>
        <v/>
      </c>
      <c r="L192" s="103" t="str">
        <f t="shared" si="39"/>
        <v/>
      </c>
      <c r="M192" s="52">
        <v>0</v>
      </c>
      <c r="N192" s="102" t="str">
        <f t="shared" si="40"/>
        <v/>
      </c>
      <c r="O192" s="103" t="str">
        <f t="shared" si="41"/>
        <v/>
      </c>
      <c r="P192" s="52">
        <v>0</v>
      </c>
      <c r="Q192" s="102" t="str">
        <f t="shared" si="42"/>
        <v/>
      </c>
      <c r="R192" s="103" t="str">
        <f t="shared" si="43"/>
        <v/>
      </c>
      <c r="S192" s="52">
        <v>0</v>
      </c>
      <c r="T192" s="102" t="str">
        <f t="shared" si="44"/>
        <v/>
      </c>
      <c r="U192" s="103" t="str">
        <f t="shared" si="45"/>
        <v/>
      </c>
      <c r="V192" s="52">
        <v>0</v>
      </c>
      <c r="W192" s="87" t="str">
        <f t="shared" si="46"/>
        <v/>
      </c>
      <c r="X192" s="103" t="str">
        <f t="shared" si="47"/>
        <v/>
      </c>
      <c r="Y192" s="52">
        <v>0</v>
      </c>
      <c r="Z192" s="56" t="str">
        <f t="shared" si="48"/>
        <v/>
      </c>
      <c r="AA192" s="56" t="str">
        <f t="shared" si="49"/>
        <v/>
      </c>
      <c r="AB192" s="56" t="str">
        <f t="shared" si="50"/>
        <v/>
      </c>
      <c r="AC192" s="56" t="str">
        <f t="shared" si="51"/>
        <v/>
      </c>
      <c r="AD192" s="56" t="str">
        <f t="shared" si="52"/>
        <v/>
      </c>
      <c r="AE192" s="40"/>
      <c r="AF192" s="40"/>
      <c r="AG192" s="40"/>
      <c r="AH192" s="56" t="str">
        <f t="shared" si="53"/>
        <v/>
      </c>
      <c r="AI192" s="54"/>
      <c r="AJ192" s="54"/>
      <c r="AK192" s="54"/>
      <c r="AL192" s="54"/>
      <c r="AM192" s="54"/>
    </row>
    <row r="193" spans="1:39">
      <c r="A193" s="45" t="str" cm="1">
        <f t="array" ref="A193">IF(H193="PROJECT", CHAR(10) &amp; "- " &amp; _xlfn.TEXTJOIN(CHAR(10) &amp; "- ", TRUE, _xlfn._xlws.FILTER($I$9:$I$1000, ($B$9:$B$1000=B193) * ($H$9:$H$1000="Topic"))), "")</f>
        <v/>
      </c>
      <c r="B193" s="45" t="str">
        <f t="shared" si="37"/>
        <v/>
      </c>
      <c r="C193" s="95"/>
      <c r="D193" s="46"/>
      <c r="E193" s="58"/>
      <c r="F193" s="67"/>
      <c r="G193" s="53"/>
      <c r="H193" s="53"/>
      <c r="I193" s="50"/>
      <c r="J193" s="51"/>
      <c r="K193" s="129" t="str">
        <f t="shared" si="38"/>
        <v/>
      </c>
      <c r="L193" s="103" t="str">
        <f t="shared" si="39"/>
        <v/>
      </c>
      <c r="M193" s="53">
        <v>0</v>
      </c>
      <c r="N193" s="102" t="str">
        <f t="shared" si="40"/>
        <v/>
      </c>
      <c r="O193" s="103" t="str">
        <f t="shared" si="41"/>
        <v/>
      </c>
      <c r="P193" s="53">
        <v>0</v>
      </c>
      <c r="Q193" s="102" t="str">
        <f t="shared" si="42"/>
        <v/>
      </c>
      <c r="R193" s="103" t="str">
        <f t="shared" si="43"/>
        <v/>
      </c>
      <c r="S193" s="53">
        <v>0</v>
      </c>
      <c r="T193" s="102" t="str">
        <f t="shared" si="44"/>
        <v/>
      </c>
      <c r="U193" s="103" t="str">
        <f t="shared" si="45"/>
        <v/>
      </c>
      <c r="V193" s="53">
        <v>0</v>
      </c>
      <c r="W193" s="87" t="str">
        <f t="shared" si="46"/>
        <v/>
      </c>
      <c r="X193" s="103" t="str">
        <f t="shared" si="47"/>
        <v/>
      </c>
      <c r="Y193" s="53">
        <v>0</v>
      </c>
      <c r="Z193" s="56" t="str">
        <f t="shared" si="48"/>
        <v/>
      </c>
      <c r="AA193" s="56" t="str">
        <f t="shared" si="49"/>
        <v/>
      </c>
      <c r="AB193" s="56" t="str">
        <f t="shared" si="50"/>
        <v/>
      </c>
      <c r="AC193" s="56" t="str">
        <f t="shared" si="51"/>
        <v/>
      </c>
      <c r="AD193" s="56" t="str">
        <f t="shared" si="52"/>
        <v/>
      </c>
      <c r="AE193" s="40"/>
      <c r="AF193" s="40"/>
      <c r="AG193" s="40"/>
      <c r="AH193" s="56" t="str">
        <f t="shared" si="53"/>
        <v/>
      </c>
      <c r="AI193" s="54"/>
      <c r="AJ193" s="54"/>
      <c r="AK193" s="54"/>
      <c r="AL193" s="54"/>
      <c r="AM193" s="54"/>
    </row>
    <row r="194" spans="1:39">
      <c r="A194" s="45" t="str" cm="1">
        <f t="array" ref="A194">IF(H194="PROJECT", CHAR(10) &amp; "- " &amp; _xlfn.TEXTJOIN(CHAR(10) &amp; "- ", TRUE, _xlfn._xlws.FILTER($I$9:$I$1000, ($B$9:$B$1000=B194) * ($H$9:$H$1000="Topic"))), "")</f>
        <v/>
      </c>
      <c r="B194" s="45" t="str">
        <f t="shared" si="37"/>
        <v/>
      </c>
      <c r="C194" s="95"/>
      <c r="D194" s="57"/>
      <c r="E194" s="58"/>
      <c r="F194" s="54"/>
      <c r="G194" s="52"/>
      <c r="H194" s="52"/>
      <c r="I194" s="61"/>
      <c r="J194" s="62"/>
      <c r="K194" s="129" t="str">
        <f t="shared" si="38"/>
        <v/>
      </c>
      <c r="L194" s="103" t="str">
        <f t="shared" si="39"/>
        <v/>
      </c>
      <c r="M194" s="52">
        <v>0</v>
      </c>
      <c r="N194" s="102" t="str">
        <f t="shared" si="40"/>
        <v/>
      </c>
      <c r="O194" s="103" t="str">
        <f t="shared" si="41"/>
        <v/>
      </c>
      <c r="P194" s="52">
        <v>0</v>
      </c>
      <c r="Q194" s="102" t="str">
        <f t="shared" si="42"/>
        <v/>
      </c>
      <c r="R194" s="103" t="str">
        <f t="shared" si="43"/>
        <v/>
      </c>
      <c r="S194" s="52">
        <v>0</v>
      </c>
      <c r="T194" s="102" t="str">
        <f t="shared" si="44"/>
        <v/>
      </c>
      <c r="U194" s="103" t="str">
        <f t="shared" si="45"/>
        <v/>
      </c>
      <c r="V194" s="52">
        <v>0</v>
      </c>
      <c r="W194" s="87" t="str">
        <f t="shared" si="46"/>
        <v/>
      </c>
      <c r="X194" s="103" t="str">
        <f t="shared" si="47"/>
        <v/>
      </c>
      <c r="Y194" s="52">
        <v>0</v>
      </c>
      <c r="Z194" s="56" t="str">
        <f t="shared" si="48"/>
        <v/>
      </c>
      <c r="AA194" s="56" t="str">
        <f t="shared" si="49"/>
        <v/>
      </c>
      <c r="AB194" s="56" t="str">
        <f t="shared" si="50"/>
        <v/>
      </c>
      <c r="AC194" s="56" t="str">
        <f t="shared" si="51"/>
        <v/>
      </c>
      <c r="AD194" s="56" t="str">
        <f t="shared" si="52"/>
        <v/>
      </c>
      <c r="AE194" s="40"/>
      <c r="AF194" s="40"/>
      <c r="AG194" s="40"/>
      <c r="AH194" s="56" t="str">
        <f t="shared" si="53"/>
        <v/>
      </c>
      <c r="AI194" s="54"/>
      <c r="AJ194" s="54"/>
      <c r="AK194" s="54"/>
      <c r="AL194" s="54"/>
      <c r="AM194" s="54"/>
    </row>
    <row r="195" spans="1:39">
      <c r="A195" s="45" t="str" cm="1">
        <f t="array" ref="A195">IF(H195="PROJECT", CHAR(10) &amp; "- " &amp; _xlfn.TEXTJOIN(CHAR(10) &amp; "- ", TRUE, _xlfn._xlws.FILTER($I$9:$I$1000, ($B$9:$B$1000=B195) * ($H$9:$H$1000="Topic"))), "")</f>
        <v/>
      </c>
      <c r="B195" s="45" t="str">
        <f t="shared" si="37"/>
        <v/>
      </c>
      <c r="C195" s="95"/>
      <c r="D195" s="46"/>
      <c r="E195" s="58"/>
      <c r="F195" s="67"/>
      <c r="G195" s="53"/>
      <c r="H195" s="53"/>
      <c r="I195" s="50"/>
      <c r="J195" s="51"/>
      <c r="K195" s="129" t="str">
        <f t="shared" si="38"/>
        <v/>
      </c>
      <c r="L195" s="103" t="str">
        <f t="shared" si="39"/>
        <v/>
      </c>
      <c r="M195" s="53">
        <v>0</v>
      </c>
      <c r="N195" s="102" t="str">
        <f t="shared" si="40"/>
        <v/>
      </c>
      <c r="O195" s="103" t="str">
        <f t="shared" si="41"/>
        <v/>
      </c>
      <c r="P195" s="53">
        <v>0</v>
      </c>
      <c r="Q195" s="102" t="str">
        <f t="shared" si="42"/>
        <v/>
      </c>
      <c r="R195" s="103" t="str">
        <f t="shared" si="43"/>
        <v/>
      </c>
      <c r="S195" s="53">
        <v>0</v>
      </c>
      <c r="T195" s="102" t="str">
        <f t="shared" si="44"/>
        <v/>
      </c>
      <c r="U195" s="103" t="str">
        <f t="shared" si="45"/>
        <v/>
      </c>
      <c r="V195" s="53">
        <v>0</v>
      </c>
      <c r="W195" s="87" t="str">
        <f t="shared" si="46"/>
        <v/>
      </c>
      <c r="X195" s="103" t="str">
        <f t="shared" si="47"/>
        <v/>
      </c>
      <c r="Y195" s="53">
        <v>0</v>
      </c>
      <c r="Z195" s="56" t="str">
        <f t="shared" si="48"/>
        <v/>
      </c>
      <c r="AA195" s="56" t="str">
        <f t="shared" si="49"/>
        <v/>
      </c>
      <c r="AB195" s="56" t="str">
        <f t="shared" si="50"/>
        <v/>
      </c>
      <c r="AC195" s="56" t="str">
        <f t="shared" si="51"/>
        <v/>
      </c>
      <c r="AD195" s="56" t="str">
        <f t="shared" si="52"/>
        <v/>
      </c>
      <c r="AE195" s="40"/>
      <c r="AF195" s="40"/>
      <c r="AG195" s="40"/>
      <c r="AH195" s="56" t="str">
        <f t="shared" si="53"/>
        <v/>
      </c>
      <c r="AI195" s="54"/>
      <c r="AJ195" s="54"/>
      <c r="AK195" s="54"/>
      <c r="AL195" s="54"/>
      <c r="AM195" s="54"/>
    </row>
    <row r="196" spans="1:39">
      <c r="A196" s="45" t="str" cm="1">
        <f t="array" ref="A196">IF(H196="PROJECT", CHAR(10) &amp; "- " &amp; _xlfn.TEXTJOIN(CHAR(10) &amp; "- ", TRUE, _xlfn._xlws.FILTER($I$9:$I$1000, ($B$9:$B$1000=B196) * ($H$9:$H$1000="Topic"))), "")</f>
        <v/>
      </c>
      <c r="B196" s="45" t="str">
        <f t="shared" si="37"/>
        <v/>
      </c>
      <c r="C196" s="95"/>
      <c r="D196" s="57"/>
      <c r="E196" s="58"/>
      <c r="F196" s="54"/>
      <c r="G196" s="52"/>
      <c r="H196" s="52"/>
      <c r="I196" s="61"/>
      <c r="J196" s="62"/>
      <c r="K196" s="129" t="str">
        <f t="shared" si="38"/>
        <v/>
      </c>
      <c r="L196" s="103" t="str">
        <f t="shared" si="39"/>
        <v/>
      </c>
      <c r="M196" s="52">
        <v>0</v>
      </c>
      <c r="N196" s="102" t="str">
        <f t="shared" si="40"/>
        <v/>
      </c>
      <c r="O196" s="103" t="str">
        <f t="shared" si="41"/>
        <v/>
      </c>
      <c r="P196" s="52">
        <v>0</v>
      </c>
      <c r="Q196" s="102" t="str">
        <f t="shared" si="42"/>
        <v/>
      </c>
      <c r="R196" s="103" t="str">
        <f t="shared" si="43"/>
        <v/>
      </c>
      <c r="S196" s="52">
        <v>0</v>
      </c>
      <c r="T196" s="102" t="str">
        <f t="shared" si="44"/>
        <v/>
      </c>
      <c r="U196" s="103" t="str">
        <f t="shared" si="45"/>
        <v/>
      </c>
      <c r="V196" s="52">
        <v>0</v>
      </c>
      <c r="W196" s="87" t="str">
        <f t="shared" si="46"/>
        <v/>
      </c>
      <c r="X196" s="103" t="str">
        <f t="shared" si="47"/>
        <v/>
      </c>
      <c r="Y196" s="52">
        <v>0</v>
      </c>
      <c r="Z196" s="56" t="str">
        <f t="shared" si="48"/>
        <v/>
      </c>
      <c r="AA196" s="56" t="str">
        <f t="shared" si="49"/>
        <v/>
      </c>
      <c r="AB196" s="56" t="str">
        <f t="shared" si="50"/>
        <v/>
      </c>
      <c r="AC196" s="56" t="str">
        <f t="shared" si="51"/>
        <v/>
      </c>
      <c r="AD196" s="56" t="str">
        <f t="shared" si="52"/>
        <v/>
      </c>
      <c r="AE196" s="40"/>
      <c r="AF196" s="40"/>
      <c r="AG196" s="40"/>
      <c r="AH196" s="56" t="str">
        <f t="shared" si="53"/>
        <v/>
      </c>
      <c r="AI196" s="54"/>
      <c r="AJ196" s="54"/>
      <c r="AK196" s="54"/>
      <c r="AL196" s="54"/>
      <c r="AM196" s="54"/>
    </row>
    <row r="197" spans="1:39">
      <c r="A197" s="45" t="str" cm="1">
        <f t="array" ref="A197">IF(H197="PROJECT", CHAR(10) &amp; "- " &amp; _xlfn.TEXTJOIN(CHAR(10) &amp; "- ", TRUE, _xlfn._xlws.FILTER($I$9:$I$1000, ($B$9:$B$1000=B197) * ($H$9:$H$1000="Topic"))), "")</f>
        <v/>
      </c>
      <c r="B197" s="45" t="str">
        <f t="shared" si="37"/>
        <v/>
      </c>
      <c r="C197" s="95"/>
      <c r="D197" s="46"/>
      <c r="E197" s="58"/>
      <c r="F197" s="67"/>
      <c r="G197" s="53"/>
      <c r="H197" s="53"/>
      <c r="I197" s="50"/>
      <c r="J197" s="51"/>
      <c r="K197" s="129" t="str">
        <f t="shared" si="38"/>
        <v/>
      </c>
      <c r="L197" s="103" t="str">
        <f t="shared" si="39"/>
        <v/>
      </c>
      <c r="M197" s="53">
        <v>0</v>
      </c>
      <c r="N197" s="102" t="str">
        <f t="shared" si="40"/>
        <v/>
      </c>
      <c r="O197" s="103" t="str">
        <f t="shared" si="41"/>
        <v/>
      </c>
      <c r="P197" s="53">
        <v>0</v>
      </c>
      <c r="Q197" s="102" t="str">
        <f t="shared" si="42"/>
        <v/>
      </c>
      <c r="R197" s="103" t="str">
        <f t="shared" si="43"/>
        <v/>
      </c>
      <c r="S197" s="53">
        <v>0</v>
      </c>
      <c r="T197" s="102" t="str">
        <f t="shared" si="44"/>
        <v/>
      </c>
      <c r="U197" s="103" t="str">
        <f t="shared" si="45"/>
        <v/>
      </c>
      <c r="V197" s="53">
        <v>0</v>
      </c>
      <c r="W197" s="87" t="str">
        <f t="shared" si="46"/>
        <v/>
      </c>
      <c r="X197" s="103" t="str">
        <f t="shared" si="47"/>
        <v/>
      </c>
      <c r="Y197" s="53">
        <v>0</v>
      </c>
      <c r="Z197" s="56" t="str">
        <f t="shared" si="48"/>
        <v/>
      </c>
      <c r="AA197" s="56" t="str">
        <f t="shared" si="49"/>
        <v/>
      </c>
      <c r="AB197" s="56" t="str">
        <f t="shared" si="50"/>
        <v/>
      </c>
      <c r="AC197" s="56" t="str">
        <f t="shared" si="51"/>
        <v/>
      </c>
      <c r="AD197" s="56" t="str">
        <f t="shared" si="52"/>
        <v/>
      </c>
      <c r="AE197" s="40"/>
      <c r="AF197" s="40"/>
      <c r="AG197" s="40"/>
      <c r="AH197" s="56" t="str">
        <f t="shared" si="53"/>
        <v/>
      </c>
      <c r="AI197" s="54"/>
      <c r="AJ197" s="54"/>
      <c r="AK197" s="54"/>
      <c r="AL197" s="54"/>
      <c r="AM197" s="54"/>
    </row>
    <row r="198" spans="1:39">
      <c r="A198" s="45" t="str" cm="1">
        <f t="array" ref="A198">IF(H198="PROJECT", CHAR(10) &amp; "- " &amp; _xlfn.TEXTJOIN(CHAR(10) &amp; "- ", TRUE, _xlfn._xlws.FILTER($I$9:$I$1000, ($B$9:$B$1000=B198) * ($H$9:$H$1000="Topic"))), "")</f>
        <v/>
      </c>
      <c r="B198" s="45" t="str">
        <f t="shared" si="37"/>
        <v/>
      </c>
      <c r="C198" s="95"/>
      <c r="D198" s="57"/>
      <c r="E198" s="58"/>
      <c r="F198" s="54"/>
      <c r="G198" s="52"/>
      <c r="H198" s="52"/>
      <c r="I198" s="61"/>
      <c r="J198" s="62"/>
      <c r="K198" s="129" t="str">
        <f t="shared" si="38"/>
        <v/>
      </c>
      <c r="L198" s="103" t="str">
        <f t="shared" si="39"/>
        <v/>
      </c>
      <c r="M198" s="52">
        <v>0</v>
      </c>
      <c r="N198" s="102" t="str">
        <f t="shared" si="40"/>
        <v/>
      </c>
      <c r="O198" s="103" t="str">
        <f t="shared" si="41"/>
        <v/>
      </c>
      <c r="P198" s="52">
        <v>0</v>
      </c>
      <c r="Q198" s="102" t="str">
        <f t="shared" si="42"/>
        <v/>
      </c>
      <c r="R198" s="103" t="str">
        <f t="shared" si="43"/>
        <v/>
      </c>
      <c r="S198" s="52">
        <v>0</v>
      </c>
      <c r="T198" s="102" t="str">
        <f t="shared" si="44"/>
        <v/>
      </c>
      <c r="U198" s="103" t="str">
        <f t="shared" si="45"/>
        <v/>
      </c>
      <c r="V198" s="52">
        <v>0</v>
      </c>
      <c r="W198" s="87" t="str">
        <f t="shared" si="46"/>
        <v/>
      </c>
      <c r="X198" s="103" t="str">
        <f t="shared" si="47"/>
        <v/>
      </c>
      <c r="Y198" s="52">
        <v>0</v>
      </c>
      <c r="Z198" s="56" t="str">
        <f t="shared" si="48"/>
        <v/>
      </c>
      <c r="AA198" s="56" t="str">
        <f t="shared" si="49"/>
        <v/>
      </c>
      <c r="AB198" s="56" t="str">
        <f t="shared" si="50"/>
        <v/>
      </c>
      <c r="AC198" s="56" t="str">
        <f t="shared" si="51"/>
        <v/>
      </c>
      <c r="AD198" s="56" t="str">
        <f t="shared" si="52"/>
        <v/>
      </c>
      <c r="AE198" s="40"/>
      <c r="AF198" s="40"/>
      <c r="AG198" s="40"/>
      <c r="AH198" s="56" t="str">
        <f t="shared" si="53"/>
        <v/>
      </c>
      <c r="AI198" s="54"/>
      <c r="AJ198" s="54"/>
      <c r="AK198" s="54"/>
      <c r="AL198" s="54"/>
      <c r="AM198" s="54"/>
    </row>
    <row r="199" spans="1:39">
      <c r="A199" s="45" t="str" cm="1">
        <f t="array" ref="A199">IF(H199="PROJECT", CHAR(10) &amp; "- " &amp; _xlfn.TEXTJOIN(CHAR(10) &amp; "- ", TRUE, _xlfn._xlws.FILTER($I$9:$I$1000, ($B$9:$B$1000=B199) * ($H$9:$H$1000="Topic"))), "")</f>
        <v/>
      </c>
      <c r="B199" s="45" t="str">
        <f t="shared" si="37"/>
        <v/>
      </c>
      <c r="C199" s="95"/>
      <c r="D199" s="46"/>
      <c r="E199" s="58"/>
      <c r="F199" s="67"/>
      <c r="G199" s="53"/>
      <c r="H199" s="53"/>
      <c r="I199" s="50"/>
      <c r="J199" s="51"/>
      <c r="K199" s="129" t="str">
        <f t="shared" si="38"/>
        <v/>
      </c>
      <c r="L199" s="103" t="str">
        <f t="shared" si="39"/>
        <v/>
      </c>
      <c r="M199" s="53">
        <v>0</v>
      </c>
      <c r="N199" s="102" t="str">
        <f t="shared" si="40"/>
        <v/>
      </c>
      <c r="O199" s="103" t="str">
        <f t="shared" si="41"/>
        <v/>
      </c>
      <c r="P199" s="53">
        <v>0</v>
      </c>
      <c r="Q199" s="102" t="str">
        <f t="shared" si="42"/>
        <v/>
      </c>
      <c r="R199" s="103" t="str">
        <f t="shared" si="43"/>
        <v/>
      </c>
      <c r="S199" s="53">
        <v>0</v>
      </c>
      <c r="T199" s="102" t="str">
        <f t="shared" si="44"/>
        <v/>
      </c>
      <c r="U199" s="103" t="str">
        <f t="shared" si="45"/>
        <v/>
      </c>
      <c r="V199" s="53">
        <v>0</v>
      </c>
      <c r="W199" s="87" t="str">
        <f t="shared" si="46"/>
        <v/>
      </c>
      <c r="X199" s="103" t="str">
        <f t="shared" si="47"/>
        <v/>
      </c>
      <c r="Y199" s="53">
        <v>0</v>
      </c>
      <c r="Z199" s="56" t="str">
        <f t="shared" si="48"/>
        <v/>
      </c>
      <c r="AA199" s="56" t="str">
        <f t="shared" si="49"/>
        <v/>
      </c>
      <c r="AB199" s="56" t="str">
        <f t="shared" si="50"/>
        <v/>
      </c>
      <c r="AC199" s="56" t="str">
        <f t="shared" si="51"/>
        <v/>
      </c>
      <c r="AD199" s="56" t="str">
        <f t="shared" si="52"/>
        <v/>
      </c>
      <c r="AE199" s="40"/>
      <c r="AF199" s="40"/>
      <c r="AG199" s="40"/>
      <c r="AH199" s="56" t="str">
        <f t="shared" si="53"/>
        <v/>
      </c>
      <c r="AI199" s="54"/>
      <c r="AJ199" s="54"/>
      <c r="AK199" s="54"/>
      <c r="AL199" s="54"/>
      <c r="AM199" s="54"/>
    </row>
    <row r="200" spans="1:39">
      <c r="A200" s="45" t="str" cm="1">
        <f t="array" ref="A200">IF(H200="PROJECT", CHAR(10) &amp; "- " &amp; _xlfn.TEXTJOIN(CHAR(10) &amp; "- ", TRUE, _xlfn._xlws.FILTER($I$9:$I$1000, ($B$9:$B$1000=B200) * ($H$9:$H$1000="Topic"))), "")</f>
        <v/>
      </c>
      <c r="B200" s="45" t="str">
        <f t="shared" si="37"/>
        <v/>
      </c>
      <c r="C200" s="95"/>
      <c r="D200" s="68"/>
      <c r="E200" s="58"/>
      <c r="F200" s="54"/>
      <c r="G200" s="69"/>
      <c r="H200" s="69"/>
      <c r="I200" s="70"/>
      <c r="J200" s="71"/>
      <c r="K200" s="129" t="str">
        <f t="shared" si="38"/>
        <v/>
      </c>
      <c r="L200" s="103" t="str">
        <f t="shared" si="39"/>
        <v/>
      </c>
      <c r="M200" s="69">
        <v>0</v>
      </c>
      <c r="N200" s="102" t="str">
        <f t="shared" si="40"/>
        <v/>
      </c>
      <c r="O200" s="103" t="str">
        <f t="shared" si="41"/>
        <v/>
      </c>
      <c r="P200" s="69">
        <v>0</v>
      </c>
      <c r="Q200" s="102" t="str">
        <f t="shared" si="42"/>
        <v/>
      </c>
      <c r="R200" s="103" t="str">
        <f t="shared" si="43"/>
        <v/>
      </c>
      <c r="S200" s="69">
        <v>0</v>
      </c>
      <c r="T200" s="102" t="str">
        <f t="shared" si="44"/>
        <v/>
      </c>
      <c r="U200" s="103" t="str">
        <f t="shared" si="45"/>
        <v/>
      </c>
      <c r="V200" s="69">
        <v>0</v>
      </c>
      <c r="W200" s="87" t="str">
        <f t="shared" si="46"/>
        <v/>
      </c>
      <c r="X200" s="103" t="str">
        <f t="shared" si="47"/>
        <v/>
      </c>
      <c r="Y200" s="69">
        <v>0</v>
      </c>
      <c r="Z200" s="56" t="str">
        <f t="shared" si="48"/>
        <v/>
      </c>
      <c r="AA200" s="56" t="str">
        <f t="shared" si="49"/>
        <v/>
      </c>
      <c r="AB200" s="56" t="str">
        <f t="shared" si="50"/>
        <v/>
      </c>
      <c r="AC200" s="56" t="str">
        <f t="shared" si="51"/>
        <v/>
      </c>
      <c r="AD200" s="56" t="str">
        <f t="shared" si="52"/>
        <v/>
      </c>
      <c r="AE200" s="40"/>
      <c r="AF200" s="40"/>
      <c r="AG200" s="40"/>
      <c r="AH200" s="56" t="str">
        <f t="shared" si="53"/>
        <v/>
      </c>
      <c r="AI200" s="54"/>
      <c r="AJ200" s="54"/>
      <c r="AK200" s="54"/>
      <c r="AL200" s="54"/>
      <c r="AM200" s="54"/>
    </row>
    <row r="201" spans="1:39">
      <c r="D201" s="72"/>
      <c r="F201" s="72"/>
      <c r="G201" s="72"/>
      <c r="H201" s="72"/>
      <c r="I201" s="72"/>
      <c r="J201" s="72"/>
      <c r="K201" s="72"/>
      <c r="L201" s="72"/>
      <c r="M201" s="72"/>
      <c r="N201" s="72"/>
      <c r="O201" s="72"/>
      <c r="P201" s="72"/>
      <c r="Q201" s="72"/>
      <c r="R201" s="72"/>
      <c r="S201" s="72"/>
      <c r="T201" s="72"/>
      <c r="U201" s="72"/>
      <c r="V201" s="72"/>
      <c r="W201" s="72"/>
      <c r="X201" s="72"/>
      <c r="Y201" s="72"/>
      <c r="Z201" s="72"/>
      <c r="AA201" s="72"/>
      <c r="AB201" s="72"/>
      <c r="AC201" s="72"/>
      <c r="AD201" s="72"/>
      <c r="AE201" s="72"/>
      <c r="AF201" s="72"/>
      <c r="AG201" s="72"/>
    </row>
    <row r="202" spans="1:39">
      <c r="D202" s="72"/>
      <c r="F202" s="72"/>
      <c r="G202" s="72"/>
      <c r="H202" s="72"/>
      <c r="I202" s="72"/>
      <c r="J202" s="72"/>
      <c r="K202" s="72"/>
      <c r="L202" s="72"/>
      <c r="M202" s="72"/>
      <c r="N202" s="72"/>
      <c r="O202" s="72"/>
      <c r="P202" s="72"/>
      <c r="Q202" s="72"/>
      <c r="R202" s="72"/>
      <c r="S202" s="72"/>
      <c r="T202" s="72"/>
      <c r="U202" s="72"/>
      <c r="V202" s="72"/>
      <c r="W202" s="72"/>
      <c r="X202" s="72"/>
      <c r="Y202" s="72"/>
      <c r="Z202" s="72"/>
      <c r="AA202" s="72"/>
      <c r="AB202" s="72"/>
      <c r="AC202" s="72"/>
      <c r="AD202" s="72"/>
      <c r="AE202" s="72"/>
      <c r="AF202" s="72"/>
      <c r="AG202" s="72"/>
    </row>
    <row r="203" spans="1:39">
      <c r="D203" s="72"/>
      <c r="F203" s="72"/>
      <c r="G203" s="72"/>
      <c r="H203" s="72"/>
      <c r="I203" s="72"/>
      <c r="J203" s="72"/>
      <c r="K203" s="72"/>
      <c r="L203" s="72"/>
      <c r="M203" s="72"/>
      <c r="N203" s="72"/>
      <c r="O203" s="72"/>
      <c r="P203" s="72"/>
      <c r="Q203" s="72"/>
      <c r="R203" s="72"/>
      <c r="S203" s="72"/>
      <c r="T203" s="72"/>
      <c r="U203" s="72"/>
      <c r="V203" s="72"/>
      <c r="W203" s="72"/>
      <c r="X203" s="72"/>
      <c r="Y203" s="72"/>
      <c r="Z203" s="72"/>
      <c r="AA203" s="72"/>
      <c r="AB203" s="72"/>
      <c r="AC203" s="72"/>
      <c r="AD203" s="72"/>
      <c r="AE203" s="72"/>
      <c r="AF203" s="72"/>
      <c r="AG203" s="72"/>
    </row>
    <row r="204" spans="1:39">
      <c r="D204" s="72"/>
      <c r="F204" s="72"/>
      <c r="G204" s="72"/>
      <c r="H204" s="72"/>
      <c r="I204" s="72"/>
      <c r="J204" s="72"/>
      <c r="K204" s="72"/>
      <c r="L204" s="72"/>
      <c r="M204" s="72"/>
      <c r="N204" s="72"/>
      <c r="O204" s="72"/>
      <c r="P204" s="72"/>
      <c r="Q204" s="72"/>
      <c r="R204" s="72"/>
      <c r="S204" s="72"/>
      <c r="T204" s="72"/>
      <c r="U204" s="72"/>
      <c r="V204" s="72"/>
      <c r="W204" s="72"/>
      <c r="X204" s="72"/>
      <c r="Y204" s="72"/>
      <c r="Z204" s="72"/>
      <c r="AA204" s="72"/>
      <c r="AB204" s="72"/>
      <c r="AC204" s="72"/>
      <c r="AD204" s="72"/>
      <c r="AE204" s="72"/>
      <c r="AF204" s="72"/>
      <c r="AG204" s="72"/>
    </row>
    <row r="205" spans="1:39">
      <c r="D205" s="72"/>
      <c r="F205" s="72"/>
      <c r="G205" s="72"/>
      <c r="H205" s="72"/>
      <c r="I205" s="72"/>
      <c r="J205" s="72"/>
      <c r="K205" s="72"/>
      <c r="L205" s="72"/>
      <c r="M205" s="72"/>
      <c r="N205" s="72"/>
      <c r="O205" s="72"/>
      <c r="P205" s="72"/>
      <c r="Q205" s="72"/>
      <c r="R205" s="72"/>
      <c r="S205" s="72"/>
      <c r="T205" s="72"/>
      <c r="U205" s="72"/>
      <c r="V205" s="72"/>
      <c r="W205" s="72"/>
      <c r="X205" s="72"/>
      <c r="Y205" s="72"/>
      <c r="Z205" s="72"/>
      <c r="AA205" s="72"/>
      <c r="AB205" s="72"/>
      <c r="AC205" s="72"/>
      <c r="AD205" s="72"/>
      <c r="AE205" s="72"/>
      <c r="AF205" s="72"/>
      <c r="AG205" s="72"/>
    </row>
    <row r="206" spans="1:39">
      <c r="D206" s="72"/>
      <c r="F206" s="72"/>
      <c r="G206" s="72"/>
      <c r="H206" s="72"/>
      <c r="I206" s="72"/>
      <c r="J206" s="72"/>
      <c r="K206" s="72"/>
      <c r="L206" s="72"/>
      <c r="M206" s="72"/>
      <c r="N206" s="72"/>
      <c r="O206" s="72"/>
      <c r="P206" s="72"/>
      <c r="Q206" s="72"/>
      <c r="R206" s="72"/>
      <c r="S206" s="72"/>
      <c r="T206" s="72"/>
      <c r="U206" s="72"/>
      <c r="V206" s="72"/>
      <c r="W206" s="72"/>
      <c r="X206" s="72"/>
      <c r="Y206" s="72"/>
      <c r="Z206" s="72"/>
      <c r="AA206" s="72"/>
      <c r="AB206" s="72"/>
      <c r="AC206" s="72"/>
      <c r="AD206" s="72"/>
      <c r="AE206" s="72"/>
      <c r="AF206" s="72"/>
      <c r="AG206" s="72"/>
    </row>
    <row r="207" spans="1:39">
      <c r="D207" s="72"/>
      <c r="F207" s="72"/>
      <c r="G207" s="72"/>
      <c r="H207" s="72"/>
      <c r="I207" s="72"/>
      <c r="J207" s="72"/>
      <c r="K207" s="72"/>
      <c r="L207" s="72"/>
      <c r="M207" s="72"/>
      <c r="N207" s="72"/>
      <c r="O207" s="72"/>
      <c r="P207" s="72"/>
      <c r="Q207" s="72"/>
      <c r="R207" s="72"/>
      <c r="S207" s="72"/>
      <c r="T207" s="72"/>
      <c r="U207" s="72"/>
      <c r="V207" s="72"/>
      <c r="W207" s="72"/>
      <c r="X207" s="72"/>
      <c r="Y207" s="72"/>
      <c r="Z207" s="72"/>
      <c r="AA207" s="72"/>
      <c r="AB207" s="72"/>
      <c r="AC207" s="72"/>
      <c r="AD207" s="72"/>
      <c r="AE207" s="72"/>
      <c r="AF207" s="72"/>
      <c r="AG207" s="72"/>
    </row>
    <row r="208" spans="1:39">
      <c r="D208" s="72"/>
      <c r="F208" s="72"/>
      <c r="G208" s="72"/>
      <c r="H208" s="72"/>
      <c r="I208" s="72"/>
      <c r="J208" s="72"/>
      <c r="K208" s="72"/>
      <c r="L208" s="72"/>
      <c r="M208" s="72"/>
      <c r="N208" s="72"/>
      <c r="O208" s="72"/>
      <c r="P208" s="72"/>
      <c r="Q208" s="72"/>
      <c r="R208" s="72"/>
      <c r="S208" s="72"/>
      <c r="T208" s="72"/>
      <c r="U208" s="72"/>
      <c r="V208" s="72"/>
      <c r="W208" s="72"/>
      <c r="X208" s="72"/>
      <c r="Y208" s="72"/>
      <c r="Z208" s="72"/>
      <c r="AA208" s="72"/>
      <c r="AB208" s="72"/>
      <c r="AC208" s="72"/>
      <c r="AD208" s="72"/>
      <c r="AE208" s="72"/>
      <c r="AF208" s="72"/>
      <c r="AG208" s="72"/>
    </row>
    <row r="209" spans="4:33">
      <c r="D209" s="72"/>
      <c r="F209" s="72"/>
      <c r="G209" s="72"/>
      <c r="H209" s="72"/>
      <c r="I209" s="72"/>
      <c r="J209" s="72"/>
      <c r="K209" s="72"/>
      <c r="L209" s="72"/>
      <c r="M209" s="72"/>
      <c r="N209" s="72"/>
      <c r="O209" s="72"/>
      <c r="P209" s="72"/>
      <c r="Q209" s="72"/>
      <c r="R209" s="72"/>
      <c r="S209" s="72"/>
      <c r="T209" s="72"/>
      <c r="U209" s="72"/>
      <c r="V209" s="72"/>
      <c r="W209" s="72"/>
      <c r="X209" s="72"/>
      <c r="Y209" s="72"/>
      <c r="Z209" s="72"/>
      <c r="AA209" s="72"/>
      <c r="AB209" s="72"/>
      <c r="AC209" s="72"/>
      <c r="AD209" s="72"/>
      <c r="AE209" s="72"/>
      <c r="AF209" s="72"/>
      <c r="AG209" s="72"/>
    </row>
  </sheetData>
  <mergeCells count="6">
    <mergeCell ref="AK7:AM7"/>
    <mergeCell ref="K2:M2"/>
    <mergeCell ref="N2:P2"/>
    <mergeCell ref="Q2:S2"/>
    <mergeCell ref="T2:V2"/>
    <mergeCell ref="W2:Y2"/>
  </mergeCells>
  <conditionalFormatting sqref="D1:D2 D3:E4 D5:D6 D7:E1048576">
    <cfRule type="cellIs" dxfId="82" priority="17" operator="equal">
      <formula>"No"</formula>
    </cfRule>
  </conditionalFormatting>
  <conditionalFormatting sqref="D9:D200 I9:L200">
    <cfRule type="expression" dxfId="81" priority="18">
      <formula>$H9="PROJECT"</formula>
    </cfRule>
  </conditionalFormatting>
  <conditionalFormatting sqref="G9:G200">
    <cfRule type="cellIs" dxfId="80" priority="24" operator="equal">
      <formula>"Beginner"</formula>
    </cfRule>
    <cfRule type="cellIs" dxfId="79" priority="25" operator="equal">
      <formula>"Intermediate"</formula>
    </cfRule>
    <cfRule type="cellIs" dxfId="78" priority="26" operator="equal">
      <formula>"Advanced"</formula>
    </cfRule>
  </conditionalFormatting>
  <conditionalFormatting sqref="H9:H200">
    <cfRule type="cellIs" dxfId="77" priority="23" operator="equal">
      <formula>"PROJECT"</formula>
    </cfRule>
  </conditionalFormatting>
  <conditionalFormatting sqref="K9:L200">
    <cfRule type="expression" dxfId="76" priority="27">
      <formula>M9=1</formula>
    </cfRule>
    <cfRule type="expression" dxfId="75" priority="28">
      <formula>M9=-1</formula>
    </cfRule>
  </conditionalFormatting>
  <conditionalFormatting sqref="N9:O200">
    <cfRule type="expression" dxfId="74" priority="14">
      <formula>$H9="PROJECT"</formula>
    </cfRule>
    <cfRule type="expression" dxfId="73" priority="15">
      <formula>P9=1</formula>
    </cfRule>
    <cfRule type="expression" dxfId="72" priority="16">
      <formula>P9=-1</formula>
    </cfRule>
  </conditionalFormatting>
  <conditionalFormatting sqref="O41:O200">
    <cfRule type="expression" dxfId="71" priority="30">
      <formula>Q41=1</formula>
    </cfRule>
    <cfRule type="expression" dxfId="70" priority="31">
      <formula>Q41=-1</formula>
    </cfRule>
  </conditionalFormatting>
  <conditionalFormatting sqref="Q9:R200">
    <cfRule type="expression" dxfId="69" priority="11">
      <formula>$H9="PROJECT"</formula>
    </cfRule>
    <cfRule type="expression" dxfId="68" priority="12">
      <formula>S9=1</formula>
    </cfRule>
    <cfRule type="expression" dxfId="67" priority="13">
      <formula>S9=-1</formula>
    </cfRule>
  </conditionalFormatting>
  <conditionalFormatting sqref="T9:U200">
    <cfRule type="expression" dxfId="66" priority="6">
      <formula>$H9="PROJECT"</formula>
    </cfRule>
    <cfRule type="expression" dxfId="65" priority="7">
      <formula>V9=1</formula>
    </cfRule>
    <cfRule type="expression" dxfId="64" priority="8">
      <formula>V9=-1</formula>
    </cfRule>
  </conditionalFormatting>
  <conditionalFormatting sqref="U10:U200">
    <cfRule type="expression" dxfId="63" priority="9">
      <formula>W10=1</formula>
    </cfRule>
    <cfRule type="expression" dxfId="62" priority="10">
      <formula>W10=-1</formula>
    </cfRule>
  </conditionalFormatting>
  <conditionalFormatting sqref="W9:X200">
    <cfRule type="expression" dxfId="61" priority="1">
      <formula>$H9="PROJECT"</formula>
    </cfRule>
    <cfRule type="expression" dxfId="60" priority="2">
      <formula>Y9=1</formula>
    </cfRule>
    <cfRule type="expression" dxfId="59" priority="3">
      <formula>Y9=-1</formula>
    </cfRule>
  </conditionalFormatting>
  <conditionalFormatting sqref="X10:X200">
    <cfRule type="expression" dxfId="58" priority="4">
      <formula>Z10=1</formula>
    </cfRule>
    <cfRule type="expression" dxfId="57" priority="5">
      <formula>Z10=-1</formula>
    </cfRule>
  </conditionalFormatting>
  <pageMargins left="0.7" right="0.7" top="0.75" bottom="0.75" header="0.3" footer="0.3"/>
  <pageSetup orientation="portrait" horizontalDpi="4294967292" verticalDpi="0" r:id="rId1"/>
  <extLst>
    <ext xmlns:x14="http://schemas.microsoft.com/office/spreadsheetml/2009/9/main" uri="{78C0D931-6437-407d-A8EE-F0AAD7539E65}">
      <x14:conditionalFormattings>
        <x14:conditionalFormatting xmlns:xm="http://schemas.microsoft.com/office/excel/2006/main">
          <x14:cfRule type="iconSet" priority="29" id="{2FEE3AD7-75A2-4C8C-AD82-90792546F0BA}">
            <x14:iconSet iconSet="3Symbols" custom="1">
              <x14:cfvo type="percent">
                <xm:f>0</xm:f>
              </x14:cfvo>
              <x14:cfvo type="num">
                <xm:f>0</xm:f>
              </x14:cfvo>
              <x14:cfvo type="num">
                <xm:f>1</xm:f>
              </x14:cfvo>
              <x14:cfIcon iconSet="3Symbols" iconId="1"/>
              <x14:cfIcon iconSet="3Symbols" iconId="0"/>
              <x14:cfIcon iconSet="3Symbols" iconId="2"/>
            </x14:iconSet>
          </x14:cfRule>
          <xm:sqref>M9:M200</xm:sqref>
        </x14:conditionalFormatting>
        <x14:conditionalFormatting xmlns:xm="http://schemas.microsoft.com/office/excel/2006/main">
          <x14:cfRule type="iconSet" priority="22" id="{B7488BBE-D70E-4F1D-85BE-6C9D08F208F3}">
            <x14:iconSet iconSet="3Symbols" custom="1">
              <x14:cfvo type="percent">
                <xm:f>0</xm:f>
              </x14:cfvo>
              <x14:cfvo type="num">
                <xm:f>0</xm:f>
              </x14:cfvo>
              <x14:cfvo type="num">
                <xm:f>1</xm:f>
              </x14:cfvo>
              <x14:cfIcon iconSet="3Symbols" iconId="1"/>
              <x14:cfIcon iconSet="3Symbols" iconId="0"/>
              <x14:cfIcon iconSet="3Symbols" iconId="2"/>
            </x14:iconSet>
          </x14:cfRule>
          <xm:sqref>P9:P200</xm:sqref>
        </x14:conditionalFormatting>
        <x14:conditionalFormatting xmlns:xm="http://schemas.microsoft.com/office/excel/2006/main">
          <x14:cfRule type="iconSet" priority="21" id="{4BFCED17-17B1-4960-9B24-2860EF943BE1}">
            <x14:iconSet iconSet="3Symbols" custom="1">
              <x14:cfvo type="percent">
                <xm:f>0</xm:f>
              </x14:cfvo>
              <x14:cfvo type="num">
                <xm:f>0</xm:f>
              </x14:cfvo>
              <x14:cfvo type="num">
                <xm:f>1</xm:f>
              </x14:cfvo>
              <x14:cfIcon iconSet="3Symbols" iconId="1"/>
              <x14:cfIcon iconSet="3Symbols" iconId="0"/>
              <x14:cfIcon iconSet="3Symbols" iconId="2"/>
            </x14:iconSet>
          </x14:cfRule>
          <xm:sqref>S9:S200</xm:sqref>
        </x14:conditionalFormatting>
        <x14:conditionalFormatting xmlns:xm="http://schemas.microsoft.com/office/excel/2006/main">
          <x14:cfRule type="iconSet" priority="20" id="{315FC449-DBE3-44EA-8770-3733BE24B105}">
            <x14:iconSet iconSet="3Symbols" custom="1">
              <x14:cfvo type="percent">
                <xm:f>0</xm:f>
              </x14:cfvo>
              <x14:cfvo type="num">
                <xm:f>0</xm:f>
              </x14:cfvo>
              <x14:cfvo type="num">
                <xm:f>1</xm:f>
              </x14:cfvo>
              <x14:cfIcon iconSet="3Symbols" iconId="1"/>
              <x14:cfIcon iconSet="3Symbols" iconId="0"/>
              <x14:cfIcon iconSet="3Symbols" iconId="2"/>
            </x14:iconSet>
          </x14:cfRule>
          <xm:sqref>V9:V200</xm:sqref>
        </x14:conditionalFormatting>
        <x14:conditionalFormatting xmlns:xm="http://schemas.microsoft.com/office/excel/2006/main">
          <x14:cfRule type="iconSet" priority="19" id="{ACD46CE9-0FEE-4DE3-8069-ACD4BD26B0E3}">
            <x14:iconSet iconSet="3Symbols" custom="1">
              <x14:cfvo type="percent">
                <xm:f>0</xm:f>
              </x14:cfvo>
              <x14:cfvo type="num">
                <xm:f>0</xm:f>
              </x14:cfvo>
              <x14:cfvo type="num">
                <xm:f>1</xm:f>
              </x14:cfvo>
              <x14:cfIcon iconSet="3Symbols" iconId="1"/>
              <x14:cfIcon iconSet="3Symbols" iconId="0"/>
              <x14:cfIcon iconSet="3Symbols" iconId="2"/>
            </x14:iconSet>
          </x14:cfRule>
          <xm:sqref>Y9:Y200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531A8-3589-45B0-96FB-9083488683FC}">
  <dimension ref="A1:A47"/>
  <sheetViews>
    <sheetView showGridLines="0" workbookViewId="0">
      <selection activeCell="A9" sqref="A9"/>
    </sheetView>
  </sheetViews>
  <sheetFormatPr defaultRowHeight="15"/>
  <sheetData>
    <row r="1" spans="1:1" ht="31.5">
      <c r="A1" s="131" t="s">
        <v>673</v>
      </c>
    </row>
    <row r="3" spans="1:1">
      <c r="A3" t="s">
        <v>674</v>
      </c>
    </row>
    <row r="5" spans="1:1" ht="18">
      <c r="A5" s="115" t="s">
        <v>675</v>
      </c>
    </row>
    <row r="7" spans="1:1" ht="21">
      <c r="A7" s="132" t="s">
        <v>676</v>
      </c>
    </row>
    <row r="8" spans="1:1">
      <c r="A8" s="116"/>
    </row>
    <row r="9" spans="1:1">
      <c r="A9" s="116" t="s">
        <v>677</v>
      </c>
    </row>
    <row r="10" spans="1:1">
      <c r="A10" s="116" t="s">
        <v>678</v>
      </c>
    </row>
    <row r="11" spans="1:1">
      <c r="A11" s="116" t="s">
        <v>679</v>
      </c>
    </row>
    <row r="12" spans="1:1">
      <c r="A12" s="116" t="s">
        <v>680</v>
      </c>
    </row>
    <row r="13" spans="1:1">
      <c r="A13" s="116" t="s">
        <v>681</v>
      </c>
    </row>
    <row r="15" spans="1:1" ht="21">
      <c r="A15" s="132" t="s">
        <v>682</v>
      </c>
    </row>
    <row r="17" spans="1:1">
      <c r="A17" t="s">
        <v>683</v>
      </c>
    </row>
    <row r="18" spans="1:1">
      <c r="A18" s="116"/>
    </row>
    <row r="19" spans="1:1">
      <c r="A19" s="117" t="s">
        <v>684</v>
      </c>
    </row>
    <row r="20" spans="1:1">
      <c r="A20" s="118" t="s">
        <v>685</v>
      </c>
    </row>
    <row r="21" spans="1:1">
      <c r="A21" s="118" t="s">
        <v>686</v>
      </c>
    </row>
    <row r="22" spans="1:1">
      <c r="A22" s="118" t="s">
        <v>687</v>
      </c>
    </row>
    <row r="23" spans="1:1">
      <c r="A23" s="118" t="s">
        <v>688</v>
      </c>
    </row>
    <row r="24" spans="1:1">
      <c r="A24" s="116"/>
    </row>
    <row r="25" spans="1:1">
      <c r="A25" s="117" t="s">
        <v>689</v>
      </c>
    </row>
    <row r="29" spans="1:1">
      <c r="A29" s="133"/>
    </row>
    <row r="30" spans="1:1">
      <c r="A30" s="134"/>
    </row>
    <row r="31" spans="1:1">
      <c r="A31" s="133"/>
    </row>
    <row r="32" spans="1:1">
      <c r="A32" s="133"/>
    </row>
    <row r="33" spans="1:1">
      <c r="A33" s="134"/>
    </row>
    <row r="34" spans="1:1">
      <c r="A34" s="133"/>
    </row>
    <row r="35" spans="1:1">
      <c r="A35" s="133"/>
    </row>
    <row r="36" spans="1:1" ht="21">
      <c r="A36" s="132" t="s">
        <v>690</v>
      </c>
    </row>
    <row r="38" spans="1:1">
      <c r="A38" t="s">
        <v>691</v>
      </c>
    </row>
    <row r="39" spans="1:1">
      <c r="A39" s="116"/>
    </row>
    <row r="40" spans="1:1">
      <c r="A40" s="116" t="s">
        <v>692</v>
      </c>
    </row>
    <row r="41" spans="1:1">
      <c r="A41" s="116" t="s">
        <v>693</v>
      </c>
    </row>
    <row r="42" spans="1:1">
      <c r="A42" s="116" t="s">
        <v>694</v>
      </c>
    </row>
    <row r="44" spans="1:1" ht="18">
      <c r="A44" s="115" t="s">
        <v>695</v>
      </c>
    </row>
    <row r="45" spans="1:1">
      <c r="A45" s="116"/>
    </row>
    <row r="46" spans="1:1">
      <c r="A46" s="116" t="s">
        <v>696</v>
      </c>
    </row>
    <row r="47" spans="1:1">
      <c r="A47" s="116" t="s">
        <v>697</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A426C-0703-4CCF-9307-A257CA10E54B}">
  <sheetPr>
    <tabColor theme="9" tint="-0.499984740745262"/>
  </sheetPr>
  <dimension ref="A1:E57"/>
  <sheetViews>
    <sheetView workbookViewId="0">
      <selection activeCell="D6" sqref="D6"/>
    </sheetView>
  </sheetViews>
  <sheetFormatPr defaultRowHeight="15"/>
  <cols>
    <col min="3" max="3" width="34.7109375" bestFit="1" customWidth="1"/>
    <col min="4" max="4" width="33.42578125" bestFit="1" customWidth="1"/>
    <col min="5" max="5" width="66.7109375" bestFit="1" customWidth="1"/>
  </cols>
  <sheetData>
    <row r="1" spans="1:5" ht="26.25">
      <c r="C1" s="122" t="s">
        <v>8</v>
      </c>
      <c r="D1" s="123" t="str">
        <f>PromptGenerator!I2</f>
        <v>Python</v>
      </c>
    </row>
    <row r="2" spans="1:5" ht="26.25">
      <c r="C2" s="122" t="s">
        <v>266</v>
      </c>
      <c r="D2" s="123" t="str">
        <f>IF(PromptGenerator!I3="","",PromptGenerator!I3)</f>
        <v>Pandas</v>
      </c>
    </row>
    <row r="5" spans="1:5">
      <c r="A5" s="124" t="s">
        <v>634</v>
      </c>
      <c r="B5" s="124" t="s">
        <v>23</v>
      </c>
      <c r="C5" s="124" t="s">
        <v>577</v>
      </c>
      <c r="D5" s="124" t="s">
        <v>612</v>
      </c>
      <c r="E5" s="124" t="s">
        <v>611</v>
      </c>
    </row>
    <row r="6" spans="1:5">
      <c r="A6" s="125" t="s">
        <v>0</v>
      </c>
      <c r="B6" t="s">
        <v>48</v>
      </c>
      <c r="C6" t="s">
        <v>599</v>
      </c>
      <c r="D6" t="s">
        <v>599</v>
      </c>
      <c r="E6" s="120" t="s">
        <v>726</v>
      </c>
    </row>
    <row r="7" spans="1:5">
      <c r="A7" s="125" t="s">
        <v>0</v>
      </c>
      <c r="B7" t="s">
        <v>48</v>
      </c>
      <c r="C7" s="136" t="s">
        <v>179</v>
      </c>
      <c r="D7" t="s">
        <v>603</v>
      </c>
      <c r="E7" s="121" t="s">
        <v>733</v>
      </c>
    </row>
    <row r="8" spans="1:5">
      <c r="A8" s="125" t="s">
        <v>0</v>
      </c>
      <c r="B8" t="s">
        <v>48</v>
      </c>
      <c r="C8" s="136" t="s">
        <v>179</v>
      </c>
      <c r="D8" t="s">
        <v>604</v>
      </c>
      <c r="E8" t="s">
        <v>761</v>
      </c>
    </row>
    <row r="9" spans="1:5">
      <c r="A9" s="125" t="s">
        <v>0</v>
      </c>
      <c r="B9" t="s">
        <v>48</v>
      </c>
      <c r="C9" s="136" t="s">
        <v>179</v>
      </c>
      <c r="D9" t="s">
        <v>605</v>
      </c>
      <c r="E9" t="s">
        <v>734</v>
      </c>
    </row>
    <row r="10" spans="1:5">
      <c r="A10" s="125" t="s">
        <v>0</v>
      </c>
      <c r="B10" t="s">
        <v>48</v>
      </c>
      <c r="C10" s="136" t="s">
        <v>606</v>
      </c>
      <c r="D10" t="s">
        <v>607</v>
      </c>
      <c r="E10" s="120" t="s">
        <v>762</v>
      </c>
    </row>
    <row r="11" spans="1:5">
      <c r="A11" s="125" t="s">
        <v>0</v>
      </c>
      <c r="B11" t="s">
        <v>48</v>
      </c>
      <c r="C11" s="136" t="s">
        <v>606</v>
      </c>
      <c r="D11" t="s">
        <v>608</v>
      </c>
      <c r="E11" t="s">
        <v>763</v>
      </c>
    </row>
    <row r="12" spans="1:5">
      <c r="A12" s="125" t="s">
        <v>0</v>
      </c>
      <c r="B12" t="s">
        <v>48</v>
      </c>
      <c r="C12" s="136" t="s">
        <v>606</v>
      </c>
      <c r="D12" t="s">
        <v>724</v>
      </c>
      <c r="E12" s="120" t="s">
        <v>764</v>
      </c>
    </row>
    <row r="13" spans="1:5">
      <c r="A13" s="125" t="s">
        <v>0</v>
      </c>
      <c r="B13" t="s">
        <v>48</v>
      </c>
      <c r="C13" s="136" t="s">
        <v>606</v>
      </c>
      <c r="D13" t="s">
        <v>765</v>
      </c>
      <c r="E13" s="120" t="s">
        <v>766</v>
      </c>
    </row>
    <row r="14" spans="1:5">
      <c r="A14" s="125" t="s">
        <v>0</v>
      </c>
      <c r="B14" t="s">
        <v>48</v>
      </c>
      <c r="C14" s="136" t="s">
        <v>598</v>
      </c>
      <c r="D14" t="s">
        <v>609</v>
      </c>
      <c r="E14" t="s">
        <v>727</v>
      </c>
    </row>
    <row r="15" spans="1:5">
      <c r="A15" s="125" t="s">
        <v>0</v>
      </c>
      <c r="B15" t="s">
        <v>48</v>
      </c>
      <c r="C15" s="136" t="s">
        <v>598</v>
      </c>
      <c r="D15" t="s">
        <v>610</v>
      </c>
      <c r="E15" t="s">
        <v>728</v>
      </c>
    </row>
    <row r="16" spans="1:5">
      <c r="A16" s="125" t="s">
        <v>0</v>
      </c>
      <c r="B16" t="s">
        <v>48</v>
      </c>
      <c r="C16" s="136" t="s">
        <v>225</v>
      </c>
      <c r="D16" t="s">
        <v>601</v>
      </c>
      <c r="E16" t="s">
        <v>759</v>
      </c>
    </row>
    <row r="17" spans="1:5">
      <c r="A17" s="125" t="s">
        <v>0</v>
      </c>
      <c r="B17" t="s">
        <v>48</v>
      </c>
      <c r="C17" s="136" t="s">
        <v>225</v>
      </c>
      <c r="D17" t="s">
        <v>602</v>
      </c>
      <c r="E17" t="s">
        <v>760</v>
      </c>
    </row>
    <row r="18" spans="1:5">
      <c r="A18" s="125" t="s">
        <v>0</v>
      </c>
      <c r="B18" t="s">
        <v>613</v>
      </c>
      <c r="C18" s="136" t="s">
        <v>614</v>
      </c>
      <c r="D18" t="s">
        <v>615</v>
      </c>
      <c r="E18" t="s">
        <v>730</v>
      </c>
    </row>
    <row r="19" spans="1:5">
      <c r="A19" s="125" t="s">
        <v>0</v>
      </c>
      <c r="B19" t="s">
        <v>613</v>
      </c>
      <c r="C19" s="136" t="s">
        <v>614</v>
      </c>
      <c r="D19" t="s">
        <v>616</v>
      </c>
      <c r="E19" t="s">
        <v>769</v>
      </c>
    </row>
    <row r="20" spans="1:5">
      <c r="A20" s="125" t="s">
        <v>0</v>
      </c>
      <c r="B20" t="s">
        <v>613</v>
      </c>
      <c r="C20" s="136" t="s">
        <v>614</v>
      </c>
      <c r="D20" t="s">
        <v>617</v>
      </c>
      <c r="E20" t="s">
        <v>708</v>
      </c>
    </row>
    <row r="21" spans="1:5">
      <c r="A21" s="125" t="s">
        <v>0</v>
      </c>
      <c r="B21" t="s">
        <v>613</v>
      </c>
      <c r="C21" s="136" t="s">
        <v>606</v>
      </c>
      <c r="D21" t="s">
        <v>725</v>
      </c>
      <c r="E21" t="s">
        <v>729</v>
      </c>
    </row>
    <row r="22" spans="1:5">
      <c r="A22" s="125" t="s">
        <v>0</v>
      </c>
      <c r="B22" t="s">
        <v>600</v>
      </c>
      <c r="C22" s="136" t="s">
        <v>618</v>
      </c>
      <c r="D22" t="s">
        <v>47</v>
      </c>
      <c r="E22" t="s">
        <v>731</v>
      </c>
    </row>
    <row r="23" spans="1:5">
      <c r="A23" s="125" t="s">
        <v>0</v>
      </c>
      <c r="B23" t="s">
        <v>600</v>
      </c>
      <c r="C23" s="136" t="s">
        <v>618</v>
      </c>
      <c r="D23" t="s">
        <v>158</v>
      </c>
      <c r="E23" t="s">
        <v>709</v>
      </c>
    </row>
    <row r="24" spans="1:5">
      <c r="A24" s="125" t="s">
        <v>0</v>
      </c>
      <c r="B24" t="s">
        <v>600</v>
      </c>
      <c r="C24" s="136" t="s">
        <v>618</v>
      </c>
      <c r="D24" t="s">
        <v>159</v>
      </c>
      <c r="E24" t="s">
        <v>710</v>
      </c>
    </row>
    <row r="25" spans="1:5">
      <c r="A25" s="125" t="s">
        <v>0</v>
      </c>
      <c r="B25" t="s">
        <v>600</v>
      </c>
      <c r="C25" s="136" t="s">
        <v>619</v>
      </c>
      <c r="D25" t="s">
        <v>620</v>
      </c>
      <c r="E25" t="s">
        <v>711</v>
      </c>
    </row>
    <row r="26" spans="1:5">
      <c r="A26" s="125" t="s">
        <v>0</v>
      </c>
      <c r="B26" t="s">
        <v>600</v>
      </c>
      <c r="C26" s="136" t="s">
        <v>619</v>
      </c>
      <c r="D26" t="s">
        <v>621</v>
      </c>
      <c r="E26" t="s">
        <v>732</v>
      </c>
    </row>
    <row r="27" spans="1:5">
      <c r="A27" s="125" t="s">
        <v>0</v>
      </c>
      <c r="B27" t="s">
        <v>600</v>
      </c>
      <c r="C27" s="136" t="s">
        <v>619</v>
      </c>
      <c r="D27" t="s">
        <v>622</v>
      </c>
      <c r="E27" t="s">
        <v>712</v>
      </c>
    </row>
    <row r="28" spans="1:5">
      <c r="A28" s="125" t="s">
        <v>0</v>
      </c>
      <c r="B28" t="s">
        <v>600</v>
      </c>
      <c r="C28" s="136" t="s">
        <v>619</v>
      </c>
      <c r="D28" t="s">
        <v>623</v>
      </c>
      <c r="E28" t="s">
        <v>713</v>
      </c>
    </row>
    <row r="29" spans="1:5">
      <c r="A29" s="126" t="s">
        <v>270</v>
      </c>
      <c r="B29" t="s">
        <v>48</v>
      </c>
      <c r="C29" s="136" t="s">
        <v>624</v>
      </c>
      <c r="D29" t="s">
        <v>625</v>
      </c>
      <c r="E29" t="s">
        <v>735</v>
      </c>
    </row>
    <row r="30" spans="1:5">
      <c r="A30" s="126" t="s">
        <v>270</v>
      </c>
      <c r="B30" t="s">
        <v>48</v>
      </c>
      <c r="C30" s="136" t="s">
        <v>624</v>
      </c>
      <c r="D30" t="s">
        <v>626</v>
      </c>
      <c r="E30" t="s">
        <v>736</v>
      </c>
    </row>
    <row r="31" spans="1:5">
      <c r="A31" s="126" t="s">
        <v>270</v>
      </c>
      <c r="B31" t="s">
        <v>48</v>
      </c>
      <c r="C31" s="136" t="s">
        <v>624</v>
      </c>
      <c r="D31" t="s">
        <v>627</v>
      </c>
      <c r="E31" t="s">
        <v>737</v>
      </c>
    </row>
    <row r="32" spans="1:5">
      <c r="A32" s="126" t="s">
        <v>270</v>
      </c>
      <c r="B32" t="s">
        <v>48</v>
      </c>
      <c r="C32" s="136" t="s">
        <v>770</v>
      </c>
      <c r="D32" t="s">
        <v>628</v>
      </c>
      <c r="E32" t="s">
        <v>738</v>
      </c>
    </row>
    <row r="33" spans="1:5">
      <c r="A33" s="126" t="s">
        <v>270</v>
      </c>
      <c r="B33" t="s">
        <v>48</v>
      </c>
      <c r="C33" s="136" t="s">
        <v>771</v>
      </c>
      <c r="D33" t="s">
        <v>629</v>
      </c>
      <c r="E33" t="s">
        <v>739</v>
      </c>
    </row>
    <row r="34" spans="1:5">
      <c r="A34" s="126" t="s">
        <v>270</v>
      </c>
      <c r="B34" t="s">
        <v>48</v>
      </c>
      <c r="C34" s="136" t="s">
        <v>630</v>
      </c>
      <c r="D34" t="s">
        <v>631</v>
      </c>
      <c r="E34" t="s">
        <v>740</v>
      </c>
    </row>
    <row r="35" spans="1:5">
      <c r="A35" s="126" t="s">
        <v>270</v>
      </c>
      <c r="B35" t="s">
        <v>48</v>
      </c>
      <c r="C35" s="136" t="s">
        <v>630</v>
      </c>
      <c r="D35" t="s">
        <v>632</v>
      </c>
      <c r="E35" t="s">
        <v>772</v>
      </c>
    </row>
    <row r="36" spans="1:5">
      <c r="A36" s="126" t="s">
        <v>270</v>
      </c>
      <c r="B36" t="s">
        <v>48</v>
      </c>
      <c r="C36" s="136" t="s">
        <v>630</v>
      </c>
      <c r="D36" t="s">
        <v>633</v>
      </c>
      <c r="E36" t="s">
        <v>741</v>
      </c>
    </row>
    <row r="37" spans="1:5">
      <c r="A37" s="126" t="s">
        <v>270</v>
      </c>
      <c r="B37" t="s">
        <v>613</v>
      </c>
      <c r="C37" s="136" t="s">
        <v>635</v>
      </c>
      <c r="D37" t="s">
        <v>636</v>
      </c>
      <c r="E37" t="s">
        <v>742</v>
      </c>
    </row>
    <row r="38" spans="1:5">
      <c r="A38" s="126" t="s">
        <v>270</v>
      </c>
      <c r="B38" t="s">
        <v>613</v>
      </c>
      <c r="C38" s="136" t="s">
        <v>635</v>
      </c>
      <c r="D38" t="s">
        <v>637</v>
      </c>
      <c r="E38" t="s">
        <v>743</v>
      </c>
    </row>
    <row r="39" spans="1:5">
      <c r="A39" s="126" t="s">
        <v>270</v>
      </c>
      <c r="B39" t="s">
        <v>613</v>
      </c>
      <c r="C39" s="136" t="s">
        <v>635</v>
      </c>
      <c r="D39" t="s">
        <v>638</v>
      </c>
      <c r="E39" t="s">
        <v>744</v>
      </c>
    </row>
    <row r="40" spans="1:5">
      <c r="A40" s="126" t="s">
        <v>270</v>
      </c>
      <c r="B40" t="s">
        <v>613</v>
      </c>
      <c r="C40" s="136" t="s">
        <v>635</v>
      </c>
      <c r="D40" t="s">
        <v>639</v>
      </c>
      <c r="E40" t="s">
        <v>745</v>
      </c>
    </row>
    <row r="41" spans="1:5">
      <c r="A41" s="126" t="s">
        <v>270</v>
      </c>
      <c r="B41" t="s">
        <v>600</v>
      </c>
      <c r="C41" s="136" t="s">
        <v>773</v>
      </c>
      <c r="D41" t="s">
        <v>640</v>
      </c>
      <c r="E41" t="s">
        <v>746</v>
      </c>
    </row>
    <row r="42" spans="1:5">
      <c r="A42" s="126" t="s">
        <v>270</v>
      </c>
      <c r="B42" t="s">
        <v>600</v>
      </c>
      <c r="C42" s="136" t="s">
        <v>773</v>
      </c>
      <c r="D42" t="s">
        <v>641</v>
      </c>
      <c r="E42" t="s">
        <v>711</v>
      </c>
    </row>
    <row r="43" spans="1:5">
      <c r="A43" s="126" t="s">
        <v>270</v>
      </c>
      <c r="B43" t="s">
        <v>600</v>
      </c>
      <c r="C43" s="136" t="s">
        <v>773</v>
      </c>
      <c r="D43" t="s">
        <v>642</v>
      </c>
      <c r="E43" t="s">
        <v>747</v>
      </c>
    </row>
    <row r="44" spans="1:5">
      <c r="A44" s="126" t="s">
        <v>270</v>
      </c>
      <c r="B44" t="s">
        <v>600</v>
      </c>
      <c r="C44" s="136" t="s">
        <v>773</v>
      </c>
      <c r="D44" t="s">
        <v>643</v>
      </c>
      <c r="E44" t="s">
        <v>748</v>
      </c>
    </row>
    <row r="45" spans="1:5">
      <c r="A45" s="127" t="s">
        <v>335</v>
      </c>
      <c r="B45" t="s">
        <v>48</v>
      </c>
      <c r="C45" s="136" t="s">
        <v>649</v>
      </c>
      <c r="D45" t="s">
        <v>645</v>
      </c>
      <c r="E45" t="s">
        <v>754</v>
      </c>
    </row>
    <row r="46" spans="1:5">
      <c r="A46" s="127" t="s">
        <v>335</v>
      </c>
      <c r="B46" t="s">
        <v>48</v>
      </c>
      <c r="C46" s="136" t="s">
        <v>650</v>
      </c>
      <c r="D46" t="s">
        <v>646</v>
      </c>
      <c r="E46" t="s">
        <v>755</v>
      </c>
    </row>
    <row r="47" spans="1:5">
      <c r="A47" s="127" t="s">
        <v>335</v>
      </c>
      <c r="B47" t="s">
        <v>48</v>
      </c>
      <c r="C47" s="136" t="s">
        <v>651</v>
      </c>
      <c r="D47" t="s">
        <v>647</v>
      </c>
      <c r="E47" t="s">
        <v>756</v>
      </c>
    </row>
    <row r="48" spans="1:5">
      <c r="A48" s="127" t="s">
        <v>335</v>
      </c>
      <c r="B48" t="s">
        <v>48</v>
      </c>
      <c r="C48" s="136" t="s">
        <v>651</v>
      </c>
      <c r="D48" t="s">
        <v>648</v>
      </c>
      <c r="E48" t="s">
        <v>757</v>
      </c>
    </row>
    <row r="49" spans="1:5">
      <c r="A49" s="127" t="s">
        <v>335</v>
      </c>
      <c r="B49" t="s">
        <v>613</v>
      </c>
      <c r="C49" s="136" t="s">
        <v>649</v>
      </c>
      <c r="D49" t="s">
        <v>652</v>
      </c>
      <c r="E49" t="s">
        <v>749</v>
      </c>
    </row>
    <row r="50" spans="1:5">
      <c r="A50" s="127" t="s">
        <v>335</v>
      </c>
      <c r="B50" t="s">
        <v>613</v>
      </c>
      <c r="C50" s="136" t="s">
        <v>651</v>
      </c>
      <c r="D50" t="s">
        <v>653</v>
      </c>
      <c r="E50" t="s">
        <v>750</v>
      </c>
    </row>
    <row r="51" spans="1:5">
      <c r="A51" s="127" t="s">
        <v>335</v>
      </c>
      <c r="B51" t="s">
        <v>613</v>
      </c>
      <c r="C51" s="136" t="s">
        <v>651</v>
      </c>
      <c r="D51" t="s">
        <v>654</v>
      </c>
      <c r="E51" t="s">
        <v>751</v>
      </c>
    </row>
    <row r="52" spans="1:5">
      <c r="A52" s="127" t="s">
        <v>335</v>
      </c>
      <c r="B52" t="s">
        <v>600</v>
      </c>
      <c r="C52" s="136" t="s">
        <v>773</v>
      </c>
      <c r="D52" t="s">
        <v>655</v>
      </c>
      <c r="E52" t="s">
        <v>758</v>
      </c>
    </row>
    <row r="53" spans="1:5">
      <c r="A53" s="127" t="s">
        <v>335</v>
      </c>
      <c r="B53" t="s">
        <v>600</v>
      </c>
      <c r="C53" s="136" t="s">
        <v>773</v>
      </c>
      <c r="D53" t="s">
        <v>641</v>
      </c>
      <c r="E53" t="s">
        <v>714</v>
      </c>
    </row>
    <row r="54" spans="1:5">
      <c r="A54" s="127" t="s">
        <v>335</v>
      </c>
      <c r="B54" t="s">
        <v>600</v>
      </c>
      <c r="C54" s="136" t="s">
        <v>773</v>
      </c>
      <c r="D54" t="s">
        <v>656</v>
      </c>
      <c r="E54" t="s">
        <v>752</v>
      </c>
    </row>
    <row r="55" spans="1:5">
      <c r="A55" s="127" t="s">
        <v>335</v>
      </c>
      <c r="B55" t="s">
        <v>600</v>
      </c>
      <c r="C55" s="136" t="s">
        <v>773</v>
      </c>
      <c r="D55" t="s">
        <v>657</v>
      </c>
      <c r="E55" t="s">
        <v>753</v>
      </c>
    </row>
    <row r="56" spans="1:5">
      <c r="A56" s="121" t="s">
        <v>411</v>
      </c>
      <c r="B56" t="s">
        <v>600</v>
      </c>
      <c r="C56" t="s">
        <v>661</v>
      </c>
      <c r="D56" t="s">
        <v>662</v>
      </c>
      <c r="E56" t="s">
        <v>715</v>
      </c>
    </row>
    <row r="57" spans="1:5">
      <c r="A57" s="128" t="s">
        <v>448</v>
      </c>
      <c r="B57" t="s">
        <v>600</v>
      </c>
      <c r="C57" t="s">
        <v>661</v>
      </c>
      <c r="D57" t="s">
        <v>662</v>
      </c>
      <c r="E57" t="s">
        <v>716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4F202-B91A-4FEA-8AA4-3D417A27FC7B}">
  <sheetPr>
    <tabColor theme="2" tint="-0.249977111117893"/>
  </sheetPr>
  <dimension ref="A2:AC104"/>
  <sheetViews>
    <sheetView showGridLines="0" topLeftCell="A86" zoomScaleNormal="100" workbookViewId="0">
      <selection activeCell="C95" sqref="C95:D104"/>
    </sheetView>
  </sheetViews>
  <sheetFormatPr defaultRowHeight="15"/>
  <cols>
    <col min="1" max="1" width="5.42578125" customWidth="1"/>
    <col min="2" max="2" width="35.85546875" customWidth="1"/>
    <col min="3" max="3" width="33" customWidth="1"/>
    <col min="4" max="4" width="107" customWidth="1"/>
    <col min="5" max="5" width="39.5703125" style="85" customWidth="1"/>
    <col min="6" max="6" width="4" customWidth="1"/>
  </cols>
  <sheetData>
    <row r="2" spans="1:29" ht="36">
      <c r="B2" s="78" t="s">
        <v>446</v>
      </c>
      <c r="D2" s="81" t="s">
        <v>0</v>
      </c>
      <c r="H2" s="82"/>
      <c r="T2" s="82"/>
    </row>
    <row r="3" spans="1:29">
      <c r="B3" s="76" t="s">
        <v>221</v>
      </c>
      <c r="C3" s="76" t="s">
        <v>577</v>
      </c>
      <c r="D3" s="76" t="s">
        <v>578</v>
      </c>
      <c r="E3" s="88" t="s">
        <v>228</v>
      </c>
      <c r="F3" s="4" t="s">
        <v>224</v>
      </c>
      <c r="AC3" t="s">
        <v>224</v>
      </c>
    </row>
    <row r="4" spans="1:29">
      <c r="A4">
        <f>LEN(D4)</f>
        <v>49</v>
      </c>
      <c r="B4" s="75" t="s">
        <v>222</v>
      </c>
      <c r="C4" s="54" t="s">
        <v>160</v>
      </c>
      <c r="D4" s="94" t="s">
        <v>161</v>
      </c>
      <c r="E4" s="77" t="str">
        <f t="shared" ref="E4:E48" si="0">IF(D4="","",""""&amp;C4&amp;" "&amp;IF(C4="[FOOTER RULE - STRICT]",D4,IF(RIGHT(D4,6)=" | "&amp;CHAR(34)&amp;" &amp;",D4,D4&amp;" | "&amp;CHAR(34)&amp;" &amp;")))</f>
        <v>"[ROLE] Friendly tutor specializing in " &amp; $I$2 &amp; " | " &amp;</v>
      </c>
      <c r="F4" s="54" t="s">
        <v>224</v>
      </c>
    </row>
    <row r="5" spans="1:29">
      <c r="A5">
        <f t="shared" ref="A5:A49" si="1">LEN(D5)</f>
        <v>16</v>
      </c>
      <c r="B5" s="75" t="s">
        <v>222</v>
      </c>
      <c r="C5" s="54" t="s">
        <v>164</v>
      </c>
      <c r="D5" s="94" t="s">
        <v>165</v>
      </c>
      <c r="E5" s="77" t="str">
        <f t="shared" si="0"/>
        <v>"[TOPIC] " &amp; I9 &amp; " | " &amp;</v>
      </c>
      <c r="F5" s="54" t="s">
        <v>224</v>
      </c>
    </row>
    <row r="6" spans="1:29">
      <c r="A6">
        <f t="shared" si="1"/>
        <v>16</v>
      </c>
      <c r="B6" s="75" t="s">
        <v>222</v>
      </c>
      <c r="C6" s="54" t="s">
        <v>166</v>
      </c>
      <c r="D6" s="94" t="s">
        <v>167</v>
      </c>
      <c r="E6" s="77" t="str">
        <f t="shared" si="0"/>
        <v>"[LEVEL] " &amp; G9 &amp; " | " &amp;</v>
      </c>
      <c r="F6" s="54" t="s">
        <v>224</v>
      </c>
    </row>
    <row r="7" spans="1:29">
      <c r="A7">
        <f t="shared" si="1"/>
        <v>25</v>
      </c>
      <c r="B7" s="75" t="s">
        <v>222</v>
      </c>
      <c r="C7" s="54" t="s">
        <v>168</v>
      </c>
      <c r="D7" s="94" t="s">
        <v>169</v>
      </c>
      <c r="E7" s="77" t="str">
        <f t="shared" si="0"/>
        <v>"[COUNT] " &amp; D9 &amp; " examples | " &amp;</v>
      </c>
      <c r="F7" s="54" t="s">
        <v>224</v>
      </c>
    </row>
    <row r="8" spans="1:29">
      <c r="A8">
        <f t="shared" si="1"/>
        <v>18</v>
      </c>
      <c r="B8" s="75" t="s">
        <v>222</v>
      </c>
      <c r="C8" s="54" t="s">
        <v>229</v>
      </c>
      <c r="D8" s="94" t="s">
        <v>267</v>
      </c>
      <c r="E8" s="77" t="str">
        <f t="shared" si="0"/>
        <v>"[LIBRARY BEING LEARNED] " &amp; $I$3 &amp; " | " &amp;</v>
      </c>
      <c r="F8" s="54" t="s">
        <v>224</v>
      </c>
    </row>
    <row r="9" spans="1:29">
      <c r="A9">
        <f t="shared" si="1"/>
        <v>474</v>
      </c>
      <c r="B9" s="83" t="s">
        <v>223</v>
      </c>
      <c r="C9" s="32" t="s">
        <v>225</v>
      </c>
      <c r="D9" s="137" t="str">
        <f>"If a data manipulation library, external package, or ecosystem like Pandas or NumPy is specified in "&amp; CHAR(34) &amp;" &amp; $I$3 &amp; "&amp; CHAR(34) &amp;", you are CRITICALLY FORBIDDEN from using "&amp; Variables!E16 &amp;". You MUST enforce the "&amp; Variables!E17 &amp;" and data structures of that specific library." &amp; " | " &amp; CHAR(34) &amp; " &amp;"</f>
        <v>If a data manipulation library, external package, or ecosystem like Pandas or NumPy is specified in " &amp; $I$3 &amp;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v>
      </c>
      <c r="E9" s="77" t="str">
        <f t="shared" si="0"/>
        <v>"[ECOSYSTEM ORIENTATION RULE] If a data manipulation library, external package, or ecosystem like Pandas or NumPy is specified in " &amp; $I$3 &amp;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v>
      </c>
      <c r="F9" s="54" t="s">
        <v>224</v>
      </c>
    </row>
    <row r="10" spans="1:29">
      <c r="A10">
        <f t="shared" si="1"/>
        <v>406</v>
      </c>
      <c r="B10" s="75" t="s">
        <v>222</v>
      </c>
      <c r="C10" s="54" t="s">
        <v>172</v>
      </c>
      <c r="D10" s="94" t="s">
        <v>173</v>
      </c>
      <c r="E10" s="77"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F10" s="54" t="s">
        <v>224</v>
      </c>
    </row>
    <row r="11" spans="1:29">
      <c r="A11">
        <f t="shared" si="1"/>
        <v>214</v>
      </c>
      <c r="B11" s="75" t="s">
        <v>222</v>
      </c>
      <c r="C11" s="54" t="s">
        <v>489</v>
      </c>
      <c r="D11" s="94" t="s">
        <v>481</v>
      </c>
      <c r="E11" s="77" t="str">
        <f t="shared" si="0"/>
        <v>"[LANGUAGE SEED CONTEXT] " &amp; IF($AE$7 = "", "Language Seed Not Necessary", "You MUST strictly follow this seed context to enhance, adapt, and naturalize your tone, vocabulary, and instructional quality in " &amp; $B$6 &amp; ": " &amp; $AE$7) &amp; " | " &amp;</v>
      </c>
      <c r="F11" s="54" t="s">
        <v>224</v>
      </c>
    </row>
    <row r="12" spans="1:29">
      <c r="A12">
        <f t="shared" si="1"/>
        <v>18</v>
      </c>
      <c r="B12" s="75" t="s">
        <v>222</v>
      </c>
      <c r="C12" s="54" t="s">
        <v>218</v>
      </c>
      <c r="D12" s="94" t="s">
        <v>219</v>
      </c>
      <c r="E12" s="77" t="str">
        <f t="shared" si="0"/>
        <v>"[LANGUAGE] " &amp; $B$6 &amp; " | " &amp;</v>
      </c>
      <c r="F12" s="54" t="s">
        <v>224</v>
      </c>
    </row>
    <row r="13" spans="1:29">
      <c r="A13">
        <f t="shared" si="1"/>
        <v>255</v>
      </c>
      <c r="B13" s="75" t="s">
        <v>222</v>
      </c>
      <c r="C13" s="54" t="s">
        <v>231</v>
      </c>
      <c r="D13" s="94" t="s">
        <v>717</v>
      </c>
      <c r="E13" s="77" t="str">
        <f t="shared" si="0"/>
        <v>"[EXECUTIVE CONSTRAINTS] Each example MUST include: - Internal data OR dataset usage - Print key intermediate steps and the final result - MUST NOT exceed exactly " &amp; $C9 &amp; " lines of EXECUTABLE code (STRICT: Do NOT count comments or blank lines). - NEVER exceed this limit. | " &amp;</v>
      </c>
      <c r="F13" s="54" t="s">
        <v>224</v>
      </c>
    </row>
    <row r="14" spans="1:29">
      <c r="A14">
        <f t="shared" si="1"/>
        <v>426</v>
      </c>
      <c r="B14" s="83" t="s">
        <v>223</v>
      </c>
      <c r="C14" s="32" t="s">
        <v>179</v>
      </c>
      <c r="D14" s="137" t="str">
        <f>"Rule: " &amp; CHAR(34) &amp; " &amp; IF(G9=" &amp; CHAR(34) &amp; "Beginner" &amp; CHAR(34) &amp; "," &amp; CHAR(34) &amp; Variables!E7 &amp; CHAR(34) &amp; ", IF(G9=" &amp; CHAR(34) &amp; "Intermediate" &amp; CHAR(34) &amp; ", " &amp; CHAR(34) &amp; Variables!E8 &amp; CHAR(34) &amp; ", " &amp; CHAR(34) &amp; Variables!E9 &amp; CHAR(34) &amp; ")) &amp; " &amp; CHAR(34) &amp; " | " &amp; CHAR(34) &amp; " &amp;"</f>
        <v>Rule: " &amp; IF(G9="Beginner","Focus strictly on flat linear scripts, variables, print statements, and primitive data types. DO NOT use custom def functions.", IF(G9="Intermediate", "STRICT REQUIREMENT: Integrate custom 'def' function definitions, return values, and positional/keyword arguments in EVERY example.", "Advanced functional composition, closures, decorators, generator expressions, and async coroutines.")) &amp; " | " &amp;</v>
      </c>
      <c r="E14" s="77" t="str">
        <f t="shared" si="0"/>
        <v>"[FUNCTION RULE] Rule: " &amp; IF(G9="Beginner","Focus strictly on flat linear scripts, variables, print statements, and primitive data types. DO NOT use custom def functions.", IF(G9="Intermediate", "STRICT REQUIREMENT: Integrate custom 'def' function definitions, return values, and positional/keyword arguments in EVERY example.", "Advanced functional composition, closures, decorators, generator expressions, and async coroutines.")) &amp; " | " &amp;</v>
      </c>
      <c r="F14" s="54" t="s">
        <v>224</v>
      </c>
    </row>
    <row r="15" spans="1:29">
      <c r="A15">
        <f t="shared" si="1"/>
        <v>0</v>
      </c>
      <c r="B15" s="83" t="s">
        <v>223</v>
      </c>
      <c r="C15" s="54" t="s">
        <v>230</v>
      </c>
      <c r="D15" s="94"/>
      <c r="E15" s="77" t="str">
        <f t="shared" si="0"/>
        <v/>
      </c>
      <c r="F15" s="54" t="s">
        <v>224</v>
      </c>
    </row>
    <row r="16" spans="1:29">
      <c r="A16">
        <f t="shared" si="1"/>
        <v>0</v>
      </c>
      <c r="B16" s="83" t="s">
        <v>223</v>
      </c>
      <c r="C16" s="54" t="s">
        <v>230</v>
      </c>
      <c r="D16" s="94"/>
      <c r="E16" s="77" t="str">
        <f t="shared" si="0"/>
        <v/>
      </c>
      <c r="F16" s="54" t="s">
        <v>224</v>
      </c>
    </row>
    <row r="17" spans="1:6">
      <c r="A17">
        <f t="shared" si="1"/>
        <v>0</v>
      </c>
      <c r="B17" s="83" t="s">
        <v>223</v>
      </c>
      <c r="C17" s="54" t="s">
        <v>230</v>
      </c>
      <c r="D17" s="94"/>
      <c r="E17" s="77" t="str">
        <f t="shared" si="0"/>
        <v/>
      </c>
      <c r="F17" s="54" t="s">
        <v>224</v>
      </c>
    </row>
    <row r="18" spans="1:6">
      <c r="A18">
        <f t="shared" si="1"/>
        <v>702</v>
      </c>
      <c r="B18" s="83" t="s">
        <v>223</v>
      </c>
      <c r="C18" s="32" t="s">
        <v>606</v>
      </c>
      <c r="D18" s="137" t="str">
        <f>"Each example MUST: - Use " &amp; Variables!E10 &amp; " - Print steps &amp; result via " &amp; Variables!E11 &amp; " - " &amp; Variables!E12 &amp; " - " &amp; Variables!E13 &amp; " | " &amp; CHAR(34) &amp; " &amp;"</f>
        <v>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 &amp;</v>
      </c>
      <c r="E18" s="77" t="str">
        <f t="shared" si="0"/>
        <v>"[CODE_CONSTRAINTS_RULE]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 &amp;</v>
      </c>
      <c r="F18" s="54" t="s">
        <v>224</v>
      </c>
    </row>
    <row r="19" spans="1:6">
      <c r="A19">
        <f t="shared" si="1"/>
        <v>199</v>
      </c>
      <c r="B19" s="84" t="s">
        <v>223</v>
      </c>
      <c r="C19" s="32" t="s">
        <v>598</v>
      </c>
      <c r="D19" s="137" t="str">
        <f>"Use " &amp; Variables!E14 &amp; " and gracefully handle " &amp; Variables!E15 &amp; " when applicable." &amp; " | " &amp; CHAR(34) &amp; " &amp;"</f>
        <v>Use Basic primitive types (int, float, str, bool) or simple lists/dictionaries. and gracefully handle print() statements with comma-separated values to display outputs clearly. when applicable. | " &amp;</v>
      </c>
      <c r="E19" s="77" t="str">
        <f t="shared" si="0"/>
        <v>"[I_O_PARADIGM] Use Basic primitive types (int, float, str, bool) or simple lists/dictionaries. and gracefully handle print() statements with comma-separated values to display outputs clearly. when applicable. | " &amp;</v>
      </c>
      <c r="F19" s="54" t="s">
        <v>224</v>
      </c>
    </row>
    <row r="20" spans="1:6">
      <c r="A20">
        <f t="shared" si="1"/>
        <v>192</v>
      </c>
      <c r="B20" s="84" t="s">
        <v>223</v>
      </c>
      <c r="C20" s="32" t="s">
        <v>599</v>
      </c>
      <c r="D20" s="137" t="str">
        <f>"If using external packages, use " &amp; Variables!E6 &amp; " at the top of the code block. Assume no project configuration file exists." &amp; " | " &amp; CHAR(34) &amp; " &amp;"</f>
        <v>If using external packages, use Native built-in functions, basic operators, and standard core execution models. at the top of the code block. Assume no project configuration file exists. | " &amp;</v>
      </c>
      <c r="E20" s="77" t="str">
        <f t="shared" si="0"/>
        <v>"[INLINE_PACKAGE_MANAGER] If using external packages, use Native built-in functions, basic operators, and standard core execution models. at the top of the code block. Assume no project configuration file exists. | " &amp;</v>
      </c>
      <c r="F20" s="54" t="s">
        <v>224</v>
      </c>
    </row>
    <row r="21" spans="1:6">
      <c r="A21">
        <f t="shared" si="1"/>
        <v>267</v>
      </c>
      <c r="B21" s="83" t="s">
        <v>223</v>
      </c>
      <c r="C21" s="54" t="s">
        <v>767</v>
      </c>
      <c r="D21" s="94" t="s">
        <v>768</v>
      </c>
      <c r="E21" s="77" t="str">
        <f t="shared" si="0"/>
        <v>"[CONCEPT_ISOLATION_RULE]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 &amp;</v>
      </c>
      <c r="F21" s="54" t="s">
        <v>224</v>
      </c>
    </row>
    <row r="22" spans="1:6">
      <c r="A22">
        <f t="shared" si="1"/>
        <v>169</v>
      </c>
      <c r="B22" s="84" t="s">
        <v>271</v>
      </c>
      <c r="C22" s="54" t="s">
        <v>180</v>
      </c>
      <c r="D22" s="94" t="s">
        <v>700</v>
      </c>
      <c r="E22" s="77" t="str">
        <f t="shared" si="0"/>
        <v>"[CODE QUALITY RULE] Code MUST be clean, readable, educational, executable and produce correct results. Safely handle missing/malformed/inconsistent data, using pattern matching if possible. | " &amp;</v>
      </c>
      <c r="F22" s="54" t="s">
        <v>224</v>
      </c>
    </row>
    <row r="23" spans="1:6">
      <c r="A23">
        <f t="shared" si="1"/>
        <v>159</v>
      </c>
      <c r="B23" s="84" t="s">
        <v>271</v>
      </c>
      <c r="C23" s="54" t="s">
        <v>594</v>
      </c>
      <c r="D23" s="94" t="s">
        <v>701</v>
      </c>
      <c r="E23" s="77" t="str">
        <f t="shared" si="0"/>
        <v>"[COMMENT CONSTRAINTS] Code MUST include enough inline comments explaining WHAT it does AND WHY. Density: Beginner=high, Intermediate=medium, Advanced=lower but present in key logic. | " &amp;</v>
      </c>
      <c r="F23" s="54" t="s">
        <v>224</v>
      </c>
    </row>
    <row r="24" spans="1:6">
      <c r="A24">
        <f t="shared" si="1"/>
        <v>39</v>
      </c>
      <c r="B24" s="84" t="s">
        <v>271</v>
      </c>
      <c r="C24" s="54" t="s">
        <v>207</v>
      </c>
      <c r="D24" s="94" t="s">
        <v>280</v>
      </c>
      <c r="E24" s="77" t="str">
        <f t="shared" si="0"/>
        <v>"[FORMAT RULE] Only valid markdown code blocks allowed | " &amp;</v>
      </c>
      <c r="F24" s="54" t="s">
        <v>224</v>
      </c>
    </row>
    <row r="25" spans="1:6">
      <c r="A25">
        <f t="shared" si="1"/>
        <v>114</v>
      </c>
      <c r="B25" s="84" t="s">
        <v>271</v>
      </c>
      <c r="C25" s="54" t="s">
        <v>209</v>
      </c>
      <c r="D25" s="94" t="s">
        <v>595</v>
      </c>
      <c r="E25" s="77" t="str">
        <f t="shared" si="0"/>
        <v>"[LANGUAGE TAG RULE] ALWAYS label markdown code blocks with the correct underlying programming language (e.g., elixir, javascript, sql) | " &amp;</v>
      </c>
      <c r="F25" s="54" t="s">
        <v>224</v>
      </c>
    </row>
    <row r="26" spans="1:6">
      <c r="A26">
        <f t="shared" si="1"/>
        <v>324</v>
      </c>
      <c r="B26" s="84" t="s">
        <v>271</v>
      </c>
      <c r="C26" s="54" t="s">
        <v>215</v>
      </c>
      <c r="D26" s="94" t="s">
        <v>579</v>
      </c>
      <c r="E26" s="77" t="str">
        <f t="shared" si="0"/>
        <v>"[HEADER RULE - STRICT] 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v>
      </c>
      <c r="F26" s="54" t="s">
        <v>224</v>
      </c>
    </row>
    <row r="27" spans="1:6">
      <c r="A27">
        <f t="shared" si="1"/>
        <v>451</v>
      </c>
      <c r="B27" s="84" t="s">
        <v>271</v>
      </c>
      <c r="C27" s="54" t="s">
        <v>187</v>
      </c>
      <c r="D27" s="94" t="s">
        <v>698</v>
      </c>
      <c r="E27" s="77" t="str">
        <f t="shared" si="0"/>
        <v>"[INTRO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v>
      </c>
      <c r="F27" s="54" t="s">
        <v>224</v>
      </c>
    </row>
    <row r="28" spans="1:6">
      <c r="A28">
        <f t="shared" si="1"/>
        <v>36</v>
      </c>
      <c r="B28" s="84" t="s">
        <v>271</v>
      </c>
      <c r="C28" s="54" t="s">
        <v>170</v>
      </c>
      <c r="D28" s="94" t="s">
        <v>171</v>
      </c>
      <c r="E28" s="77" t="str">
        <f t="shared" si="0"/>
        <v>"[PERSONA RULE] Act as a friendly, clear tutor | " &amp;</v>
      </c>
      <c r="F28" s="54" t="s">
        <v>224</v>
      </c>
    </row>
    <row r="29" spans="1:6">
      <c r="A29">
        <f t="shared" si="1"/>
        <v>67</v>
      </c>
      <c r="B29" s="84" t="s">
        <v>271</v>
      </c>
      <c r="C29" s="54" t="s">
        <v>162</v>
      </c>
      <c r="D29" s="94" t="s">
        <v>163</v>
      </c>
      <c r="E29" s="77" t="str">
        <f t="shared" si="0"/>
        <v>"[TASK] Teach and explain concepts clearly with correct code examples | " &amp;</v>
      </c>
      <c r="F29" s="54" t="s">
        <v>224</v>
      </c>
    </row>
    <row r="30" spans="1:6">
      <c r="A30">
        <f t="shared" si="1"/>
        <v>545</v>
      </c>
      <c r="B30" s="84" t="s">
        <v>271</v>
      </c>
      <c r="C30" s="54" t="s">
        <v>177</v>
      </c>
      <c r="D30" s="94" t="s">
        <v>699</v>
      </c>
      <c r="E30" s="77" t="str">
        <f t="shared" si="0"/>
        <v>"[OUTPUT CONTRACT] EXACTLY " &amp; D9 &amp; "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v>
      </c>
      <c r="F30" s="54" t="s">
        <v>224</v>
      </c>
    </row>
    <row r="31" spans="1:6">
      <c r="A31">
        <f t="shared" si="1"/>
        <v>101</v>
      </c>
      <c r="B31" s="84" t="s">
        <v>271</v>
      </c>
      <c r="C31" s="54" t="s">
        <v>180</v>
      </c>
      <c r="D31" s="94" t="s">
        <v>227</v>
      </c>
      <c r="E31" s="77" t="str">
        <f t="shared" si="0"/>
        <v>"[CODE QUALITY RULE] Code MUST be clean, readable, educational, executable, and produce correct and accurate results | " &amp;</v>
      </c>
      <c r="F31" s="54" t="s">
        <v>224</v>
      </c>
    </row>
    <row r="32" spans="1:6">
      <c r="A32">
        <f t="shared" si="1"/>
        <v>96</v>
      </c>
      <c r="B32" s="84" t="s">
        <v>271</v>
      </c>
      <c r="C32" s="54" t="s">
        <v>181</v>
      </c>
      <c r="D32" s="94" t="s">
        <v>182</v>
      </c>
      <c r="E32" s="77" t="str">
        <f t="shared" si="0"/>
        <v>"[COMMENT RULE - STRICT] Code MUST include sufficient inline comments explaining important lines and logical blocks | " &amp;</v>
      </c>
      <c r="F32" s="54" t="s">
        <v>224</v>
      </c>
    </row>
    <row r="33" spans="1:6">
      <c r="A33">
        <f t="shared" si="1"/>
        <v>77</v>
      </c>
      <c r="B33" s="84" t="s">
        <v>271</v>
      </c>
      <c r="C33" s="54" t="s">
        <v>183</v>
      </c>
      <c r="D33" s="94" t="s">
        <v>184</v>
      </c>
      <c r="E33" s="77" t="str">
        <f t="shared" si="0"/>
        <v>"[COMMENT DEPTH RULE] Comments MUST explain WHAT the code does AND WHY it is written that way | " &amp;</v>
      </c>
      <c r="F33" s="54" t="s">
        <v>224</v>
      </c>
    </row>
    <row r="34" spans="1:6">
      <c r="A34">
        <f t="shared" si="1"/>
        <v>101</v>
      </c>
      <c r="B34" s="84" t="s">
        <v>271</v>
      </c>
      <c r="C34" s="54" t="s">
        <v>197</v>
      </c>
      <c r="D34" s="94" t="s">
        <v>198</v>
      </c>
      <c r="E34" s="77" t="str">
        <f t="shared" si="0"/>
        <v>"[EXPLANATION RULE] Explanation within 'Mini-Lección' MUST explain WHAT, WHY, HOW, and real-world context concisely | " &amp;</v>
      </c>
      <c r="F34" s="54" t="s">
        <v>224</v>
      </c>
    </row>
    <row r="35" spans="1:6">
      <c r="A35">
        <f t="shared" si="1"/>
        <v>47</v>
      </c>
      <c r="B35" s="84" t="s">
        <v>271</v>
      </c>
      <c r="C35" s="54" t="s">
        <v>199</v>
      </c>
      <c r="D35" s="94" t="s">
        <v>200</v>
      </c>
      <c r="E35" s="77" t="str">
        <f t="shared" si="0"/>
        <v>"[LEARNING RULE] Each example MUST highlight a key insight | " &amp;</v>
      </c>
      <c r="F35" s="54" t="s">
        <v>224</v>
      </c>
    </row>
    <row r="36" spans="1:6">
      <c r="A36">
        <f t="shared" si="1"/>
        <v>53</v>
      </c>
      <c r="B36" s="84" t="s">
        <v>271</v>
      </c>
      <c r="C36" s="54" t="s">
        <v>201</v>
      </c>
      <c r="D36" s="94" t="s">
        <v>202</v>
      </c>
      <c r="E36" s="77" t="str">
        <f t="shared" si="0"/>
        <v>"[COMMON MISTAKES RULE] Include a short mistake note after each example | " &amp;</v>
      </c>
      <c r="F36" s="54" t="s">
        <v>224</v>
      </c>
    </row>
    <row r="37" spans="1:6">
      <c r="A37">
        <f t="shared" si="1"/>
        <v>63</v>
      </c>
      <c r="B37" s="84" t="s">
        <v>271</v>
      </c>
      <c r="C37" s="54" t="s">
        <v>203</v>
      </c>
      <c r="D37" s="94" t="s">
        <v>204</v>
      </c>
      <c r="E37" s="77" t="str">
        <f t="shared" si="0"/>
        <v>"[MINI CHALLENGE RULE] Include a short reinforcement question after each example | " &amp;</v>
      </c>
      <c r="F37" s="54" t="s">
        <v>224</v>
      </c>
    </row>
    <row r="38" spans="1:6">
      <c r="A38">
        <f t="shared" si="1"/>
        <v>51</v>
      </c>
      <c r="B38" s="84" t="s">
        <v>271</v>
      </c>
      <c r="C38" s="54" t="s">
        <v>205</v>
      </c>
      <c r="D38" s="94" t="s">
        <v>206</v>
      </c>
      <c r="E38" s="77" t="str">
        <f t="shared" si="0"/>
        <v>"[REAL WORLD RULE] Connect each example to a real-world use case | " &amp;</v>
      </c>
      <c r="F38" s="54" t="s">
        <v>224</v>
      </c>
    </row>
    <row r="39" spans="1:6">
      <c r="A39">
        <f t="shared" si="1"/>
        <v>45</v>
      </c>
      <c r="B39" s="84" t="s">
        <v>271</v>
      </c>
      <c r="C39" s="54" t="s">
        <v>207</v>
      </c>
      <c r="D39" s="94" t="s">
        <v>208</v>
      </c>
      <c r="E39" s="77" t="str">
        <f t="shared" si="0"/>
        <v>"[FORMAT RULE] Only valid markdown code blocks allowed | " &amp;</v>
      </c>
      <c r="F39" s="54" t="s">
        <v>224</v>
      </c>
    </row>
    <row r="40" spans="1:6">
      <c r="A40">
        <f t="shared" si="1"/>
        <v>120</v>
      </c>
      <c r="B40" s="84" t="s">
        <v>271</v>
      </c>
      <c r="C40" s="54" t="s">
        <v>209</v>
      </c>
      <c r="D40" s="94" t="s">
        <v>210</v>
      </c>
      <c r="E40" s="77" t="str">
        <f t="shared" si="0"/>
        <v>"[LANGUAGE TAG RULE] ALWAYS label markdown code blocks with the correct underlying programming language (e.g., python, javascript, sql) | " &amp;</v>
      </c>
      <c r="F40" s="54" t="s">
        <v>224</v>
      </c>
    </row>
    <row r="41" spans="1:6">
      <c r="A41">
        <f t="shared" si="1"/>
        <v>58</v>
      </c>
      <c r="B41" s="84" t="s">
        <v>271</v>
      </c>
      <c r="C41" s="54" t="s">
        <v>212</v>
      </c>
      <c r="D41" s="94" t="s">
        <v>213</v>
      </c>
      <c r="E41" s="77" t="str">
        <f t="shared" si="0"/>
        <v>"[CONSISTENCY RULE] All examples MUST have similar complexity and length | " &amp;</v>
      </c>
      <c r="F41" s="54" t="s">
        <v>224</v>
      </c>
    </row>
    <row r="42" spans="1:6">
      <c r="A42">
        <f t="shared" si="1"/>
        <v>75</v>
      </c>
      <c r="B42" s="84" t="s">
        <v>271</v>
      </c>
      <c r="C42" s="54" t="s">
        <v>214</v>
      </c>
      <c r="D42" s="94" t="s">
        <v>232</v>
      </c>
      <c r="E42" s="77" t="str">
        <f t="shared" si="0"/>
        <v>"[FINAL OUTPUT RULE] Include Key Takeaway section at the end | " &amp; IF(AJ9&lt;&gt;"", AJ9, "") &amp;" | " &amp;</v>
      </c>
      <c r="F42" s="54" t="s">
        <v>224</v>
      </c>
    </row>
    <row r="43" spans="1:6">
      <c r="A43">
        <f t="shared" si="1"/>
        <v>422</v>
      </c>
      <c r="B43" s="84" t="s">
        <v>271</v>
      </c>
      <c r="C43" s="54" t="s">
        <v>174</v>
      </c>
      <c r="D43" s="94" t="s">
        <v>702</v>
      </c>
      <c r="E43" s="77" t="str">
        <f t="shared" si="0"/>
        <v>"[DATA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v>
      </c>
      <c r="F43" s="54" t="s">
        <v>224</v>
      </c>
    </row>
    <row r="44" spans="1:6">
      <c r="A44">
        <f t="shared" si="1"/>
        <v>152</v>
      </c>
      <c r="B44" s="84" t="s">
        <v>271</v>
      </c>
      <c r="C44" s="54" t="s">
        <v>175</v>
      </c>
      <c r="D44" s="94" t="s">
        <v>176</v>
      </c>
      <c r="E44" s="77" t="str">
        <f t="shared" si="0"/>
        <v>"[DATA SUMMARY FORMAT RULE] When a dataset is present, you MUST display IMMEDIATELY AFTER THE HEADER: Dataset Summary: - File Type: - Columns / Fields: - Data Types: - Notes: | " &amp;</v>
      </c>
      <c r="F44" s="54" t="s">
        <v>224</v>
      </c>
    </row>
    <row r="45" spans="1:6">
      <c r="A45">
        <f t="shared" si="1"/>
        <v>28</v>
      </c>
      <c r="B45" s="84" t="s">
        <v>271</v>
      </c>
      <c r="C45" s="54" t="s">
        <v>192</v>
      </c>
      <c r="D45" s="94" t="s">
        <v>193</v>
      </c>
      <c r="E45" s="77" t="str">
        <f t="shared" si="0"/>
        <v>"[DATA CONSISTENCY RULE] Respect dataset schema | " &amp;</v>
      </c>
      <c r="F45" s="54" t="s">
        <v>224</v>
      </c>
    </row>
    <row r="46" spans="1:6">
      <c r="A46">
        <f t="shared" si="1"/>
        <v>87</v>
      </c>
      <c r="B46" s="84" t="s">
        <v>271</v>
      </c>
      <c r="C46" s="54" t="s">
        <v>185</v>
      </c>
      <c r="D46" s="94" t="s">
        <v>186</v>
      </c>
      <c r="E46" s="77" t="str">
        <f t="shared" si="0"/>
        <v>"[COMMENT DENSITY RULE] Beginner = high, Intermediate = medium, Advanced = lower but present in key logic | " &amp;</v>
      </c>
      <c r="F46" s="54" t="s">
        <v>224</v>
      </c>
    </row>
    <row r="47" spans="1:6">
      <c r="A47">
        <f t="shared" si="1"/>
        <v>33</v>
      </c>
      <c r="B47" s="84" t="s">
        <v>271</v>
      </c>
      <c r="C47" s="54" t="s">
        <v>195</v>
      </c>
      <c r="D47" s="94" t="s">
        <v>196</v>
      </c>
      <c r="E47" s="77" t="str">
        <f t="shared" si="0"/>
        <v>"[DIFFICULTY RULE] Complexity MUST match level | " &amp;</v>
      </c>
      <c r="F47" s="54" t="s">
        <v>224</v>
      </c>
    </row>
    <row r="48" spans="1:6">
      <c r="A48">
        <f t="shared" si="1"/>
        <v>78</v>
      </c>
      <c r="B48" s="84" t="s">
        <v>271</v>
      </c>
      <c r="C48" s="54" t="s">
        <v>216</v>
      </c>
      <c r="D48" s="94" t="s">
        <v>217</v>
      </c>
      <c r="E48" s="77" t="str">
        <f t="shared" si="0"/>
        <v>"[OUTPUT] Only header, introduction, examples, outputs, notes, summary, and footer | " &amp;</v>
      </c>
      <c r="F48" s="54" t="s">
        <v>224</v>
      </c>
    </row>
    <row r="49" spans="1:6">
      <c r="A49">
        <f t="shared" si="1"/>
        <v>166</v>
      </c>
      <c r="B49" s="84" t="s">
        <v>271</v>
      </c>
      <c r="C49" s="54" t="s">
        <v>220</v>
      </c>
      <c r="D49" s="94" t="s">
        <v>233</v>
      </c>
      <c r="E49" s="77" t="str">
        <f>IF(D49="","",""""&amp;C49&amp;" "&amp;IF(C49="[FOOTER RULE - STRICT]",D49,IF(RIGHT(D49,6)=" | "&amp;CHAR(34)&amp;" &amp;",D49,D49&amp;" | "&amp;CHAR(34)&amp;" &amp;")))</f>
        <v>"[FOOTER RULE - STRICT] End your entire response EXACTLY with this markdown string (ensure all code blocks are closed before it): ⚡ *Coding5s System — Learn Programming by Writing Code* | ",</v>
      </c>
      <c r="F49" s="54" t="s">
        <v>224</v>
      </c>
    </row>
    <row r="50" spans="1:6">
      <c r="B50" s="84"/>
      <c r="C50" s="54"/>
      <c r="D50" s="94"/>
      <c r="E50" s="88" t="str">
        <f>"IF(H9=""PROJECT"", Z9, """"))"</f>
        <v>IF(H9="PROJECT", Z9, ""))</v>
      </c>
      <c r="F50" s="54"/>
    </row>
    <row r="51" spans="1:6">
      <c r="B51" s="74"/>
      <c r="C51" s="74"/>
      <c r="E51" s="86"/>
    </row>
    <row r="52" spans="1:6">
      <c r="B52" s="74"/>
      <c r="C52" s="74"/>
      <c r="E52" s="86"/>
    </row>
    <row r="53" spans="1:6" ht="36">
      <c r="B53" s="79" t="s">
        <v>445</v>
      </c>
      <c r="C53" s="74"/>
      <c r="E53" s="86"/>
    </row>
    <row r="54" spans="1:6">
      <c r="B54" s="76" t="s">
        <v>264</v>
      </c>
      <c r="C54" s="76" t="s">
        <v>577</v>
      </c>
      <c r="D54" s="76" t="s">
        <v>578</v>
      </c>
      <c r="E54" s="88" t="s">
        <v>265</v>
      </c>
      <c r="F54" s="32" t="s">
        <v>224</v>
      </c>
    </row>
    <row r="55" spans="1:6">
      <c r="B55" s="54" t="s">
        <v>222</v>
      </c>
      <c r="C55" s="54" t="s">
        <v>162</v>
      </c>
      <c r="D55" s="94" t="s">
        <v>268</v>
      </c>
      <c r="E55" s="77" t="str">
        <f>IF(D55="","",""""&amp;C55&amp;" "&amp;IF(C55="[FOOTER RULE - STRICT]",D55,IF(RIGHT(D55,6)=" | "&amp;CHAR(34)&amp;" &amp;",D55,D55&amp;" | "&amp;CHAR(34)&amp;" &amp;")))</f>
        <v>"[TASK] Teach through a practical " &amp; $I$2 &amp; " - " &amp; $I$3 &amp; " project following the micro-learning methodology, acting as a supportive tutor, creating a project about  " &amp; I9 &amp; " | " &amp;</v>
      </c>
      <c r="F55" s="32" t="s">
        <v>224</v>
      </c>
    </row>
    <row r="56" spans="1:6">
      <c r="B56" s="54" t="s">
        <v>222</v>
      </c>
      <c r="C56" s="54" t="s">
        <v>253</v>
      </c>
      <c r="D56" s="94" t="s">
        <v>718</v>
      </c>
      <c r="E56" s="77" t="str">
        <f t="shared" ref="E56:E79" si="2">IF(D56="","",""""&amp;C56&amp;" "&amp;IF(C56="[FOOTER RULE - STRICT]",D56,IF(RIGHT(D56,6)=" | "&amp;CHAR(34)&amp;" &amp;",D56,D56&amp;" | "&amp;CHAR(34)&amp;" &amp;")))</f>
        <v>"[TOPICS USED] " &amp; A9 &amp; " | " &amp;</v>
      </c>
      <c r="F56" s="32" t="s">
        <v>224</v>
      </c>
    </row>
    <row r="57" spans="1:6">
      <c r="B57" s="54" t="s">
        <v>222</v>
      </c>
      <c r="C57" s="54" t="s">
        <v>166</v>
      </c>
      <c r="D57" s="94" t="s">
        <v>167</v>
      </c>
      <c r="E57" s="77" t="str">
        <f t="shared" si="2"/>
        <v>"[LEVEL] " &amp; G9 &amp; " | " &amp;</v>
      </c>
      <c r="F57" s="32" t="s">
        <v>224</v>
      </c>
    </row>
    <row r="58" spans="1:6">
      <c r="B58" s="54" t="s">
        <v>222</v>
      </c>
      <c r="C58" s="54" t="s">
        <v>229</v>
      </c>
      <c r="D58" s="94" t="s">
        <v>267</v>
      </c>
      <c r="E58" s="77" t="str">
        <f t="shared" si="2"/>
        <v>"[LIBRARY BEING LEARNED] " &amp; $I$3 &amp; " | " &amp;</v>
      </c>
      <c r="F58" s="32" t="s">
        <v>224</v>
      </c>
    </row>
    <row r="59" spans="1:6">
      <c r="B59" s="83" t="s">
        <v>223</v>
      </c>
      <c r="C59" s="32" t="s">
        <v>225</v>
      </c>
      <c r="D59" s="137" t="str">
        <f>"If a module or ecosystem like Pandas or Numpy is specified in "&amp; CHAR(34) &amp;" &amp; $I$3 &amp; "&amp; CHAR(34) &amp;", you are CRITICALLY FORBIDDEN from using "&amp; Variables!E16 &amp;". You MUST enforce the "&amp; Variables!E17 &amp;" and data structures of that specific library." &amp; " | " &amp; CHAR(34) &amp; " &amp;"</f>
        <v>If a module or ecosystem like Pandas or Numpy is specified in " &amp; $I$3 &amp;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v>
      </c>
      <c r="E59" s="77"/>
      <c r="F59" s="32" t="s">
        <v>224</v>
      </c>
    </row>
    <row r="60" spans="1:6">
      <c r="B60" s="54" t="s">
        <v>222</v>
      </c>
      <c r="C60" s="54" t="s">
        <v>172</v>
      </c>
      <c r="D60" s="94" t="s">
        <v>254</v>
      </c>
      <c r="E60" s="7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60" s="32" t="s">
        <v>224</v>
      </c>
    </row>
    <row r="61" spans="1:6">
      <c r="B61" s="54" t="s">
        <v>222</v>
      </c>
      <c r="C61" s="54" t="s">
        <v>489</v>
      </c>
      <c r="D61" s="94" t="s">
        <v>481</v>
      </c>
      <c r="E61" s="77" t="str">
        <f t="shared" si="2"/>
        <v>"[LANGUAGE SEED CONTEXT] " &amp; IF($AE$7 = "", "Language Seed Not Necessary", "You MUST strictly follow this seed context to enhance, adapt, and naturalize your tone, vocabulary, and instructional quality in " &amp; $B$6 &amp; ": " &amp; $AE$7) &amp; " | " &amp;</v>
      </c>
      <c r="F61" s="32" t="s">
        <v>224</v>
      </c>
    </row>
    <row r="62" spans="1:6">
      <c r="B62" s="54" t="s">
        <v>222</v>
      </c>
      <c r="C62" s="54" t="s">
        <v>218</v>
      </c>
      <c r="D62" s="94" t="s">
        <v>219</v>
      </c>
      <c r="E62" s="77" t="str">
        <f t="shared" si="2"/>
        <v>"[LANGUAGE] " &amp; $B$6 &amp; " | " &amp;</v>
      </c>
      <c r="F62" s="32" t="s">
        <v>224</v>
      </c>
    </row>
    <row r="63" spans="1:6">
      <c r="B63" s="54" t="s">
        <v>223</v>
      </c>
      <c r="C63" s="54" t="s">
        <v>230</v>
      </c>
      <c r="D63" s="94"/>
      <c r="E63" s="77" t="str">
        <f t="shared" ref="E63:E64" si="3">IF(D63="","",""""&amp;C63&amp;" "&amp;IF(C63="[FOOTER RULE - STRICT]",D63,IF(RIGHT(D63,6)=" | "&amp;CHAR(34)&amp;" &amp;",D63,D63&amp;" | "&amp;CHAR(34)&amp;" &amp;")))</f>
        <v/>
      </c>
      <c r="F63" s="32" t="s">
        <v>224</v>
      </c>
    </row>
    <row r="64" spans="1:6">
      <c r="B64" s="54" t="s">
        <v>223</v>
      </c>
      <c r="C64" s="54" t="s">
        <v>230</v>
      </c>
      <c r="D64" s="94"/>
      <c r="E64" s="77" t="str">
        <f t="shared" si="3"/>
        <v/>
      </c>
      <c r="F64" s="32" t="s">
        <v>224</v>
      </c>
    </row>
    <row r="65" spans="2:6">
      <c r="B65" s="54" t="s">
        <v>223</v>
      </c>
      <c r="C65" s="32" t="s">
        <v>599</v>
      </c>
      <c r="D65" s="137" t="str">
        <f>"If using external packages, use " &amp; Variables!E6 &amp; " at the top of the code block. Assume no project configuration file exists." &amp; " | " &amp; CHAR(34) &amp; " &amp;"</f>
        <v>If using external packages, use Native built-in functions, basic operators, and standard core execution models. at the top of the code block. Assume no project configuration file exists. | " &amp;</v>
      </c>
      <c r="E65" s="77" t="str">
        <f t="shared" si="2"/>
        <v>"[INLINE_PACKAGE_MANAGER] If using external packages, use Native built-in functions, basic operators, and standard core execution models. at the top of the code block. Assume no project configuration file exists. | " &amp;</v>
      </c>
      <c r="F65" s="32" t="s">
        <v>224</v>
      </c>
    </row>
    <row r="66" spans="2:6">
      <c r="B66" s="54" t="s">
        <v>223</v>
      </c>
      <c r="C66" s="32" t="s">
        <v>606</v>
      </c>
      <c r="D66" s="137" t="str">
        <f>Variables!E21</f>
        <v>Standard basic logic validation using native assert statements.</v>
      </c>
      <c r="E66" s="77" t="str">
        <f t="shared" si="2"/>
        <v>"[CODE_CONSTRAINTS_RULE] Standard basic logic validation using native assert statements. | " &amp;</v>
      </c>
      <c r="F66" s="32" t="s">
        <v>224</v>
      </c>
    </row>
    <row r="67" spans="2:6">
      <c r="B67" s="54" t="s">
        <v>223</v>
      </c>
      <c r="C67" s="32" t="s">
        <v>614</v>
      </c>
      <c r="D67" s="137" t="str">
        <f>"1. Use " &amp; Variables!E18 &amp; " to map code to the planning phase. 2. Use " &amp; Variables!E19 &amp; ". 3. CRITICAL: NO comment or docstring line may exceed " &amp; Variables!E20 &amp; " in width. | " &amp; CHAR(34) &amp; " &amp;"</f>
        <v>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 &amp;</v>
      </c>
      <c r="E67" s="77" t="str">
        <f t="shared" si="2"/>
        <v>"[VISUAL_ARCHITECTURE_COMMENTS]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 &amp;</v>
      </c>
      <c r="F67" s="32" t="s">
        <v>224</v>
      </c>
    </row>
    <row r="68" spans="2:6">
      <c r="B68" s="84" t="s">
        <v>271</v>
      </c>
      <c r="C68" s="54" t="s">
        <v>190</v>
      </c>
      <c r="D68" s="94" t="s">
        <v>417</v>
      </c>
      <c r="E68" s="77" t="str">
        <f t="shared" si="2"/>
        <v>"[DATA ROBUSTNESS RULE] Handle real-world data safely | " &amp;</v>
      </c>
      <c r="F68" s="32" t="s">
        <v>224</v>
      </c>
    </row>
    <row r="69" spans="2:6">
      <c r="B69" s="84" t="s">
        <v>271</v>
      </c>
      <c r="C69" s="54" t="s">
        <v>178</v>
      </c>
      <c r="D69" s="94" t="s">
        <v>596</v>
      </c>
      <c r="E69" s="77" t="str">
        <f t="shared" si="2"/>
        <v>"[CODE CONSTRAINTS] MUST be between " &amp; IF(G9="Beginner", "25–40", IF(G9="Intermediate", "30–60", "40–100")) &amp; " lines (STRICT) - Multi-step flow | " &amp;</v>
      </c>
      <c r="F69" s="32" t="s">
        <v>224</v>
      </c>
    </row>
    <row r="70" spans="2:6">
      <c r="B70" s="84" t="s">
        <v>271</v>
      </c>
      <c r="C70" s="54" t="s">
        <v>194</v>
      </c>
      <c r="D70" s="94" t="s">
        <v>423</v>
      </c>
      <c r="E70" s="77" t="str">
        <f t="shared" si="2"/>
        <v>"[SUPPORT FILES RULE] Include config files before code if needed | " &amp;</v>
      </c>
      <c r="F70" s="32" t="s">
        <v>224</v>
      </c>
    </row>
    <row r="71" spans="2:6">
      <c r="B71" s="84" t="s">
        <v>271</v>
      </c>
      <c r="C71" s="54" t="s">
        <v>174</v>
      </c>
      <c r="D71" s="94" t="s">
        <v>255</v>
      </c>
      <c r="E71" s="77" t="str">
        <f t="shared" si="2"/>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v>
      </c>
      <c r="F71" s="32" t="s">
        <v>224</v>
      </c>
    </row>
    <row r="72" spans="2:6">
      <c r="B72" s="84" t="s">
        <v>271</v>
      </c>
      <c r="C72" s="54" t="s">
        <v>177</v>
      </c>
      <c r="D72" s="94" t="s">
        <v>256</v>
      </c>
      <c r="E72" s="77" t="str">
        <f t="shared" si="2"/>
        <v>"[OUTPUT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v>
      </c>
      <c r="F72" s="32" t="s">
        <v>224</v>
      </c>
    </row>
    <row r="73" spans="2:6">
      <c r="B73" s="84" t="s">
        <v>271</v>
      </c>
      <c r="C73" s="54" t="s">
        <v>180</v>
      </c>
      <c r="D73" s="94" t="s">
        <v>257</v>
      </c>
      <c r="E73" s="77" t="str">
        <f t="shared" si="2"/>
        <v>"[CODE QUALITY RULE] Code MUST be clean, readable, correct, and educational | " &amp;</v>
      </c>
      <c r="F73" s="32" t="s">
        <v>224</v>
      </c>
    </row>
    <row r="74" spans="2:6">
      <c r="B74" s="84" t="s">
        <v>271</v>
      </c>
      <c r="C74" s="54" t="s">
        <v>207</v>
      </c>
      <c r="D74" s="94" t="s">
        <v>258</v>
      </c>
      <c r="E74" s="77" t="str">
        <f t="shared" si="2"/>
        <v>"[FORMAT RULE] Only markdown code blocks allowed | " &amp;</v>
      </c>
      <c r="F74" s="32" t="s">
        <v>224</v>
      </c>
    </row>
    <row r="75" spans="2:6">
      <c r="B75" s="84" t="s">
        <v>271</v>
      </c>
      <c r="C75" s="54" t="s">
        <v>259</v>
      </c>
      <c r="D75" s="94" t="s">
        <v>260</v>
      </c>
      <c r="E75" s="77" t="str">
        <f t="shared" si="2"/>
        <v>"[EXECUTION RULE] Code MUST run and produce correct output | " &amp;</v>
      </c>
      <c r="F75" s="32" t="s">
        <v>224</v>
      </c>
    </row>
    <row r="76" spans="2:6">
      <c r="B76" s="84" t="s">
        <v>271</v>
      </c>
      <c r="C76" s="54" t="s">
        <v>212</v>
      </c>
      <c r="D76" s="94" t="s">
        <v>261</v>
      </c>
      <c r="E76" s="77" t="str">
        <f t="shared" si="2"/>
        <v>"[CONSISTENCY RULE] Project must match objective | " &amp;</v>
      </c>
      <c r="F76" s="32" t="s">
        <v>224</v>
      </c>
    </row>
    <row r="77" spans="2:6">
      <c r="B77" s="84" t="s">
        <v>271</v>
      </c>
      <c r="C77" s="54" t="s">
        <v>215</v>
      </c>
      <c r="D77" s="94" t="s">
        <v>580</v>
      </c>
      <c r="E77" s="77" t="str">
        <f t="shared" si="2"/>
        <v>"[HEADER RULE - STRICT] 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v>
      </c>
      <c r="F77" s="32" t="s">
        <v>224</v>
      </c>
    </row>
    <row r="78" spans="2:6">
      <c r="B78" s="84" t="s">
        <v>271</v>
      </c>
      <c r="C78" s="54" t="s">
        <v>216</v>
      </c>
      <c r="D78" s="94" t="s">
        <v>262</v>
      </c>
      <c r="E78" s="77" t="str">
        <f t="shared" si="2"/>
        <v>"[OUTPUT] Only header, dataset notice, objective, support file, code planning, expected output, code, and footer | " &amp;</v>
      </c>
      <c r="F78" s="32" t="s">
        <v>224</v>
      </c>
    </row>
    <row r="79" spans="2:6">
      <c r="B79" s="84" t="s">
        <v>271</v>
      </c>
      <c r="C79" s="54" t="s">
        <v>220</v>
      </c>
      <c r="D79" s="94" t="s">
        <v>263</v>
      </c>
      <c r="E79" s="77" t="str">
        <f t="shared" si="2"/>
        <v>"[FOOTER RULE - STRICT] End your entire response EXACTLY with this markdown string (ensure all code blocks are closed before it):" &amp; CHAR(10) &amp; "---" &amp; CHAR(10) &amp; "⚡ *Coding5s System — Learn Programming by Writing Code*")</v>
      </c>
      <c r="F79" s="32" t="s">
        <v>224</v>
      </c>
    </row>
    <row r="80" spans="2:6">
      <c r="E80" s="86"/>
      <c r="F80" t="s">
        <v>224</v>
      </c>
    </row>
    <row r="82" spans="2:6" ht="36">
      <c r="B82" s="80" t="s">
        <v>269</v>
      </c>
    </row>
    <row r="83" spans="2:6">
      <c r="B83" s="76" t="s">
        <v>221</v>
      </c>
      <c r="C83" s="76" t="s">
        <v>577</v>
      </c>
      <c r="D83" s="76" t="s">
        <v>578</v>
      </c>
      <c r="E83" s="88" t="s">
        <v>234</v>
      </c>
      <c r="F83" s="54" t="s">
        <v>224</v>
      </c>
    </row>
    <row r="84" spans="2:6">
      <c r="B84" s="54" t="s">
        <v>222</v>
      </c>
      <c r="C84" s="54" t="s">
        <v>235</v>
      </c>
      <c r="D84" s="94" t="s">
        <v>249</v>
      </c>
      <c r="E84" s="77" t="str">
        <f t="shared" ref="E84:E104" si="4">IF(D84="","",""""&amp;C84&amp;" "&amp;IF(C84="[FOOTER RULE - STRICT]",D84,IF(RIGHT(D84,6)=" | "&amp;CHAR(34)&amp;" &amp;",D84,D84&amp;" | "&amp;CHAR(34)&amp;" &amp;")))</f>
        <v>"[MENTOR_S1_SAFE_GUIDE] Act as 'The Safe Guide' (El Hermano Mayor) - a World-Class Elite Technical Mentor for Stage 1 Practice specializing in " &amp; $I$2 &amp; " - " &amp; $I$3 &amp;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v>
      </c>
      <c r="F84" s="54" t="s">
        <v>224</v>
      </c>
    </row>
    <row r="85" spans="2:6">
      <c r="B85" s="54" t="s">
        <v>222</v>
      </c>
      <c r="C85" s="54" t="s">
        <v>236</v>
      </c>
      <c r="D85" s="94" t="s">
        <v>245</v>
      </c>
      <c r="E85" s="77" t="str">
        <f t="shared" si="4"/>
        <v>"[CULTURAL &amp; JARGON RULE] If the language (" &amp; $B$6 &amp; ")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v>
      </c>
      <c r="F85" s="54" t="s">
        <v>224</v>
      </c>
    </row>
    <row r="86" spans="2:6">
      <c r="B86" s="54" t="s">
        <v>222</v>
      </c>
      <c r="C86" s="54" t="s">
        <v>237</v>
      </c>
      <c r="D86" s="94" t="s">
        <v>719</v>
      </c>
      <c r="E86" s="77" t="str">
        <f t="shared" si="4"/>
        <v>"[CONTEXT] You are helping a Junior Developer who is " &amp; IF(UPPER(H9)="PROJECT", "building a PROJECT: " &amp; I9 &amp; ". Topics applied in this project: " &amp; A9 &amp; ". Project objective: " &amp; J9, "learning: " &amp; I9 &amp; ". Topic details: " &amp; J9) &amp; " | " &amp;</v>
      </c>
      <c r="F86" s="54" t="s">
        <v>224</v>
      </c>
    </row>
    <row r="87" spans="2:6">
      <c r="B87" s="54" t="s">
        <v>222</v>
      </c>
      <c r="C87" s="54" t="s">
        <v>229</v>
      </c>
      <c r="D87" s="94" t="s">
        <v>267</v>
      </c>
      <c r="E87" s="77" t="str">
        <f t="shared" si="4"/>
        <v>"[LIBRARY BEING LEARNED] " &amp; $I$3 &amp; " | " &amp;</v>
      </c>
      <c r="F87" s="54"/>
    </row>
    <row r="88" spans="2:6">
      <c r="B88" s="54" t="s">
        <v>222</v>
      </c>
      <c r="C88" s="54" t="s">
        <v>172</v>
      </c>
      <c r="D88" s="94" t="s">
        <v>247</v>
      </c>
      <c r="E88" s="77" t="str">
        <f t="shared" si="4"/>
        <v>"[LANGUAGE CONSISTENCY RULE] ALL output text MUST be written strictly in (" &amp; $B$6 &amp; "). | " &amp;</v>
      </c>
      <c r="F88" s="54" t="s">
        <v>224</v>
      </c>
    </row>
    <row r="89" spans="2:6">
      <c r="B89" s="54" t="s">
        <v>222</v>
      </c>
      <c r="C89" s="54" t="s">
        <v>489</v>
      </c>
      <c r="D89" s="94" t="s">
        <v>481</v>
      </c>
      <c r="E89" s="77" t="str">
        <f t="shared" si="4"/>
        <v>"[LANGUAGE SEED CONTEXT] " &amp; IF($AE$7 = "", "Language Seed Not Necessary", "You MUST strictly follow this seed context to enhance, adapt, and naturalize your tone, vocabulary, and instructional quality in " &amp; $B$6 &amp; ": " &amp; $AE$7) &amp; " | " &amp;</v>
      </c>
      <c r="F89" s="54" t="s">
        <v>224</v>
      </c>
    </row>
    <row r="90" spans="2:6">
      <c r="B90" s="54" t="s">
        <v>222</v>
      </c>
      <c r="C90" s="54" t="s">
        <v>218</v>
      </c>
      <c r="D90" s="94" t="s">
        <v>250</v>
      </c>
      <c r="E90" s="77" t="str">
        <f>IF(D90="","",""""&amp;C90&amp;" "&amp;IF(C90="[FOOTER RULE - STRICT]",D90,IF(RIGHT(D90,6)=" | "&amp;CHAR(34)&amp;" &amp;",D90,D90&amp;" | "&amp;CHAR(34)&amp;" &amp;")))</f>
        <v>"[LANGUAGE] " &amp; $B$6 &amp;" | " &amp;</v>
      </c>
      <c r="F90" s="54" t="s">
        <v>224</v>
      </c>
    </row>
    <row r="91" spans="2:6">
      <c r="B91" s="54" t="s">
        <v>223</v>
      </c>
      <c r="C91" s="54" t="s">
        <v>230</v>
      </c>
      <c r="D91" s="94"/>
      <c r="E91" s="77" t="str">
        <f t="shared" ref="E91:E92" si="5">IF(D91="","",""""&amp;C91&amp;" "&amp;IF(C91="[FOOTER RULE - STRICT]",D91,IF(RIGHT(D91,6)=" | "&amp;CHAR(34)&amp;" &amp;",D91,D91&amp;" | "&amp;CHAR(34)&amp;" &amp;")))</f>
        <v/>
      </c>
      <c r="F91" s="54" t="s">
        <v>224</v>
      </c>
    </row>
    <row r="92" spans="2:6">
      <c r="B92" s="54" t="s">
        <v>223</v>
      </c>
      <c r="C92" s="54" t="s">
        <v>230</v>
      </c>
      <c r="D92" s="94"/>
      <c r="E92" s="77" t="str">
        <f t="shared" si="5"/>
        <v/>
      </c>
      <c r="F92" s="54" t="s">
        <v>224</v>
      </c>
    </row>
    <row r="93" spans="2:6">
      <c r="B93" s="54" t="s">
        <v>223</v>
      </c>
      <c r="C93" s="32" t="s">
        <v>618</v>
      </c>
      <c r="D93" s="94" t="str">
        <f>CHAR(34) &amp; " &amp; IF(G9=" &amp; CHAR(34) &amp; "Beginner" &amp; CHAR(34) &amp; ", " &amp; CHAR(34) &amp; Variables!E22 &amp; CHAR(34) &amp; ", IF(G9=" &amp; CHAR(34) &amp; "Intermediate" &amp; CHAR(34) &amp; ", " &amp; CHAR(34) &amp; Variables!E23 &amp; CHAR(34) &amp; ", " &amp; CHAR(34) &amp; Variables!E24 &amp; CHAR(34) &amp; ")) &amp; " &amp; CHAR(34) &amp; " | " &amp; CHAR(34) &amp; " &amp;"</f>
        <v>" &amp; IF(G9="Beginner", "Evaluate based on basic print statements, data structures, and conditional logic. Do NOT expect decorators, generators, or functions unless explicitly demanded.", IF(G9="Intermediate", "Expect clean functional composition, closures, decorators, generator expressions, and type hints. Enforce zero OOP classes and zero class definitions.", "Expect complete modular scripts with asyncio event loops, subprocess I/O, custom context managers, and structural pattern matching using match/case.")) &amp; " | " &amp;</v>
      </c>
      <c r="E93" s="77" t="str">
        <f>IF(D93="","",""""&amp;C93&amp;" "&amp;IF(C93="[FOOTER RULE - STRICT]",D93,IF(RIGHT(D93,6)=" | "&amp;CHAR(34)&amp;" &amp;",D93,D93&amp;" | "&amp;CHAR(34)&amp;" &amp;")))</f>
        <v>"[MENTOR_SCOPE_EXPECTATIONS] " &amp; IF(G9="Beginner", "Evaluate based on basic print statements, data structures, and conditional logic. Do NOT expect decorators, generators, or functions unless explicitly demanded.", IF(G9="Intermediate", "Expect clean functional composition, closures, decorators, generator expressions, and type hints. Enforce zero OOP classes and zero class definitions.", "Expect complete modular scripts with asyncio event loops, subprocess I/O, custom context managers, and structural pattern matching using match/case.")) &amp; " | " &amp;</v>
      </c>
      <c r="F93" s="54" t="s">
        <v>224</v>
      </c>
    </row>
    <row r="94" spans="2:6">
      <c r="B94" s="54" t="s">
        <v>223</v>
      </c>
      <c r="C94" s="32" t="s">
        <v>619</v>
      </c>
      <c r="D94" s="94" t="str">
        <f>"Code MUST be idiomatic Python. " &amp; Variables!E25 &amp; " " &amp; Variables!E26 &amp; " " &amp; Variables!E27 &amp; " " &amp; Variables!E28 &amp; " | " &amp; CHAR(34) &amp; " &amp; IF(AJ9&lt;&gt;" &amp; CHAR(34) &amp; CHAR(34) &amp; ", " &amp; CHAR(34) &amp; "[MENTOR CONTEXT ALERT] Be aware of the following infrastructure limitation for this exercise: " &amp; CHAR(34) &amp; " &amp; AJ9 &amp; " &amp; CHAR(34) &amp; " Use this knowledge to reassure the student if they present an environment error. | " &amp; CHAR(34) &amp; ", " &amp; CHAR(34) &amp; CHAR(34) &amp; ") &amp; " &amp; CHAR(34) &amp; " | " &amp; CHAR(34) &amp; " &amp;"</f>
        <v>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&amp; IF(AJ9&lt;&gt;"", "[MENTOR CONTEXT ALERT] Be aware of the following infrastructure limitation for this exercise: " &amp; AJ9 &amp; " Use this knowledge to reassure the student if they present an environment error. | ", "") &amp; " | " &amp;</v>
      </c>
      <c r="E94" s="77" t="str">
        <f>IF(D94="","",""""&amp;C94&amp;" "&amp;IF(C94="[FOOTER RULE - STRICT]",D94,IF(RIGHT(D94,6)=" | "&amp;CHAR(34)&amp;" &amp;",D94,D94&amp;" | "&amp;CHAR(34)&amp;" &amp;")))</f>
        <v>"[CODE_QUALITY_POLICIES]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&amp; IF(AJ9&lt;&gt;"", "[MENTOR CONTEXT ALERT] Be aware of the following infrastructure limitation for this exercise: " &amp; AJ9 &amp; " Use this knowledge to reassure the student if they present an environment error. | ", "") &amp; " | " &amp;</v>
      </c>
      <c r="F94" s="54" t="s">
        <v>224</v>
      </c>
    </row>
    <row r="95" spans="2:6">
      <c r="B95" s="84" t="s">
        <v>271</v>
      </c>
      <c r="C95" s="54" t="s">
        <v>174</v>
      </c>
      <c r="D95" s="94" t="s">
        <v>248</v>
      </c>
      <c r="E95" s="77" t="str">
        <f t="shared" si="4"/>
        <v>"[DATA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v>
      </c>
      <c r="F95" s="54" t="s">
        <v>224</v>
      </c>
    </row>
    <row r="96" spans="2:6">
      <c r="B96" s="84" t="s">
        <v>271</v>
      </c>
      <c r="C96" s="54" t="s">
        <v>238</v>
      </c>
      <c r="D96" s="94" t="s">
        <v>251</v>
      </c>
      <c r="E96" s="77" t="str">
        <f t="shared" si="4"/>
        <v>"[EMPTY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v>
      </c>
      <c r="F96" s="54" t="s">
        <v>224</v>
      </c>
    </row>
    <row r="97" spans="2:6">
      <c r="B97" s="84" t="s">
        <v>271</v>
      </c>
      <c r="C97" s="54" t="s">
        <v>162</v>
      </c>
      <c r="D97" s="94" t="s">
        <v>246</v>
      </c>
      <c r="E97" s="77" t="str">
        <f>IF(D97="","",""""&amp;C97&amp;" "&amp;IF(C97="[FOOTER RULE - STRICT]",D97,IF(RIGHT(D97,6)=" | "&amp;CHAR(34)&amp;" &amp;",D97,D97&amp;" | "&amp;CHAR(34)&amp;" &amp;")))</f>
        <v>"[TASK] Analyze the student's code and explanation. If the code is perfect, congratulate them warmly and provide 2 'Bonus Challenges'. Otherwise, follow the 2-PHASE MENTORING PROTOCOL | " &amp;</v>
      </c>
      <c r="F97" s="54" t="s">
        <v>224</v>
      </c>
    </row>
    <row r="98" spans="2:6">
      <c r="B98" s="84" t="s">
        <v>271</v>
      </c>
      <c r="C98" s="54" t="s">
        <v>239</v>
      </c>
      <c r="D98" s="94" t="s">
        <v>1005</v>
      </c>
      <c r="E98" s="77" t="str">
        <f t="shared" si="4"/>
        <v>"[ATOMIC CODE PROTOCOL (MVCI) - STRICT] TRIGGER: Questions or confusion detected. ACTION: Address EACH question via a Modular Block BEFORE Phase 1. BLOCK STRUCTURE: 1. Header ❓ Question [N]: [Exact Student Question/Excerpt]. 2. 💡 Direct Answer &amp; Analogy: Warm explanation in (" &amp; $B$6 &amp; ")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 &amp;</v>
      </c>
      <c r="F98" s="54" t="s">
        <v>224</v>
      </c>
    </row>
    <row r="99" spans="2:6">
      <c r="B99" s="84" t="s">
        <v>271</v>
      </c>
      <c r="C99" s="54" t="s">
        <v>240</v>
      </c>
      <c r="D99" s="94" t="s">
        <v>1006</v>
      </c>
      <c r="E99" s="77" t="str">
        <f t="shared" si="4"/>
        <v>"[PHASE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 &amp;</v>
      </c>
      <c r="F99" s="54" t="s">
        <v>224</v>
      </c>
    </row>
    <row r="100" spans="2:6">
      <c r="B100" s="84" t="s">
        <v>271</v>
      </c>
      <c r="C100" s="54" t="s">
        <v>241</v>
      </c>
      <c r="D100" s="94" t="s">
        <v>309</v>
      </c>
      <c r="E100" s="77" t="str">
        <f t="shared" si="4"/>
        <v>"[EXPLANATION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v>
      </c>
      <c r="F100" s="54" t="s">
        <v>224</v>
      </c>
    </row>
    <row r="101" spans="2:6">
      <c r="B101" s="84" t="s">
        <v>271</v>
      </c>
      <c r="C101" s="54" t="s">
        <v>242</v>
      </c>
      <c r="D101" s="94" t="s">
        <v>252</v>
      </c>
      <c r="E101" s="77" t="str">
        <f t="shared" si="4"/>
        <v>"[MINIMAL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v>
      </c>
      <c r="F101" s="54" t="s">
        <v>224</v>
      </c>
    </row>
    <row r="102" spans="2:6">
      <c r="B102" s="84" t="s">
        <v>271</v>
      </c>
      <c r="C102" s="54" t="s">
        <v>244</v>
      </c>
      <c r="D102" s="94" t="s">
        <v>307</v>
      </c>
      <c r="E102" s="77" t="str">
        <f t="shared" si="4"/>
        <v>"[PHASE 2: FULL SOLUTION - STRICT] 1. Provide the clean, idiomatic " &amp; $I$2 &amp; " code, and fully functional " &amp; $I$2 &amp; "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 | " &amp;</v>
      </c>
      <c r="F102" s="54" t="s">
        <v>224</v>
      </c>
    </row>
    <row r="103" spans="2:6">
      <c r="B103" s="84" t="s">
        <v>271</v>
      </c>
      <c r="C103" s="54" t="s">
        <v>215</v>
      </c>
      <c r="D103" s="94" t="s">
        <v>581</v>
      </c>
      <c r="E103" s="77" t="str">
        <f t="shared" si="4"/>
        <v>"[HEADER RULE - STRICT] 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v>
      </c>
      <c r="F103" s="54" t="s">
        <v>224</v>
      </c>
    </row>
    <row r="104" spans="2:6">
      <c r="B104" s="84" t="s">
        <v>271</v>
      </c>
      <c r="C104" s="54" t="s">
        <v>220</v>
      </c>
      <c r="D104" s="94" t="s">
        <v>308</v>
      </c>
      <c r="E104" s="77" t="str">
        <f t="shared" si="4"/>
        <v>"[FOOTER RULE - STRICT] End your response with: '--- ⚡ *Coding5s Mentor System — Eliminating Epistemic Debt*' | ","")</v>
      </c>
      <c r="F104" s="54" t="s">
        <v>224</v>
      </c>
    </row>
  </sheetData>
  <conditionalFormatting sqref="B1:B1048576">
    <cfRule type="cellIs" dxfId="56" priority="19" operator="equal">
      <formula>"The Immutable ""Kernel"""</formula>
    </cfRule>
    <cfRule type="cellIs" dxfId="55" priority="20" operator="equal">
      <formula>"Paradigm &amp; Ecosystem"</formula>
    </cfRule>
    <cfRule type="cellIs" dxfId="54" priority="21" operator="equal">
      <formula>"Global Variables &amp; Configuration"</formula>
    </cfRule>
  </conditionalFormatting>
  <conditionalFormatting sqref="C4:C50">
    <cfRule type="expression" dxfId="53" priority="16">
      <formula>$B4="The Immutable Kernel"</formula>
    </cfRule>
    <cfRule type="expression" dxfId="52" priority="17">
      <formula>$B4="Paradigm &amp; Ecosystem"</formula>
    </cfRule>
    <cfRule type="expression" dxfId="51" priority="18">
      <formula>$B4="Global Variables &amp; Configuration"</formula>
    </cfRule>
  </conditionalFormatting>
  <conditionalFormatting sqref="C55:C79">
    <cfRule type="expression" dxfId="50" priority="1">
      <formula>$B55="The Immutable Kernel"</formula>
    </cfRule>
    <cfRule type="expression" dxfId="49" priority="2">
      <formula>$B55="Paradigm &amp; Ecosystem"</formula>
    </cfRule>
    <cfRule type="expression" dxfId="48" priority="3">
      <formula>$B55="Global Variables &amp; Configuration"</formula>
    </cfRule>
  </conditionalFormatting>
  <conditionalFormatting sqref="C84:C104">
    <cfRule type="expression" dxfId="47" priority="10">
      <formula>$B84="The Immutable Kernel"</formula>
    </cfRule>
    <cfRule type="expression" dxfId="46" priority="11">
      <formula>$B84="Paradigm &amp; Ecosystem"</formula>
    </cfRule>
    <cfRule type="expression" dxfId="45" priority="12">
      <formula>$B84="Global Variables &amp; Configuration"</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44C0D-B07E-409E-B83B-9ECCA7DC7C4D}">
  <sheetPr>
    <tabColor theme="8" tint="0.79998168889431442"/>
  </sheetPr>
  <dimension ref="A2:AC100"/>
  <sheetViews>
    <sheetView showGridLines="0" topLeftCell="A67" zoomScaleNormal="100" workbookViewId="0">
      <selection activeCell="D55" sqref="D55"/>
    </sheetView>
  </sheetViews>
  <sheetFormatPr defaultRowHeight="15"/>
  <cols>
    <col min="1" max="1" width="5.42578125" customWidth="1"/>
    <col min="2" max="2" width="37.42578125" customWidth="1"/>
    <col min="3" max="3" width="33" customWidth="1"/>
    <col min="4" max="4" width="85.28515625" customWidth="1"/>
    <col min="5" max="5" width="39.5703125" style="85" customWidth="1"/>
    <col min="6" max="6" width="4" customWidth="1"/>
  </cols>
  <sheetData>
    <row r="2" spans="1:29" ht="36">
      <c r="B2" s="78" t="s">
        <v>444</v>
      </c>
      <c r="D2" s="81" t="s">
        <v>270</v>
      </c>
      <c r="H2" s="82"/>
      <c r="T2" s="82"/>
    </row>
    <row r="3" spans="1:29">
      <c r="B3" s="76" t="s">
        <v>221</v>
      </c>
      <c r="C3" s="76" t="s">
        <v>577</v>
      </c>
      <c r="D3" s="76" t="s">
        <v>578</v>
      </c>
      <c r="E3" s="88" t="s">
        <v>228</v>
      </c>
      <c r="F3" s="4" t="s">
        <v>224</v>
      </c>
      <c r="AC3" t="s">
        <v>224</v>
      </c>
    </row>
    <row r="4" spans="1:29">
      <c r="A4">
        <f>LEN(D4)</f>
        <v>31</v>
      </c>
      <c r="B4" s="75" t="s">
        <v>222</v>
      </c>
      <c r="C4" s="54" t="s">
        <v>160</v>
      </c>
      <c r="D4" s="93" t="s">
        <v>272</v>
      </c>
      <c r="E4" s="77" t="str">
        <f t="shared" ref="E4:E41" si="0">IF(D4="","",""""&amp;C4&amp;" "&amp;IF(C4="[FOOTER RULE - STRICT]",D4,IF(RIGHT(D4,6)=" | "&amp;CHAR(34)&amp;" &amp;",D4,D4&amp;" | "&amp;CHAR(34)&amp;" &amp;")))</f>
        <v>"[ROLE] Careless " &amp; $I$2 &amp; " Developer | " &amp;</v>
      </c>
      <c r="F4" s="54" t="s">
        <v>224</v>
      </c>
    </row>
    <row r="5" spans="1:29">
      <c r="A5">
        <f t="shared" ref="A5:A42" si="1">LEN(D5)</f>
        <v>47</v>
      </c>
      <c r="B5" s="75" t="s">
        <v>222</v>
      </c>
      <c r="C5" s="54" t="s">
        <v>162</v>
      </c>
      <c r="D5" s="93" t="s">
        <v>273</v>
      </c>
      <c r="E5" s="77" t="str">
        <f t="shared" si="0"/>
        <v>"[TASK] Generate debugging challenges in " &amp; $I$2 &amp; " | | " &amp;</v>
      </c>
      <c r="F5" s="54" t="s">
        <v>224</v>
      </c>
    </row>
    <row r="6" spans="1:29">
      <c r="A6">
        <f t="shared" si="1"/>
        <v>12</v>
      </c>
      <c r="B6" s="75" t="s">
        <v>222</v>
      </c>
      <c r="C6" s="54" t="s">
        <v>164</v>
      </c>
      <c r="D6" s="93" t="s">
        <v>274</v>
      </c>
      <c r="E6" s="77" t="str">
        <f t="shared" si="0"/>
        <v>"[TOPIC] " &amp; I9 &amp; " | | " &amp;</v>
      </c>
      <c r="F6" s="54" t="s">
        <v>224</v>
      </c>
    </row>
    <row r="7" spans="1:29">
      <c r="A7">
        <f t="shared" si="1"/>
        <v>12</v>
      </c>
      <c r="B7" s="75" t="s">
        <v>222</v>
      </c>
      <c r="C7" s="54" t="s">
        <v>166</v>
      </c>
      <c r="D7" s="93" t="s">
        <v>275</v>
      </c>
      <c r="E7" s="77" t="str">
        <f t="shared" si="0"/>
        <v>"[LEVEL] " &amp; G9 &amp; " | | " &amp;</v>
      </c>
      <c r="F7" s="54" t="s">
        <v>224</v>
      </c>
    </row>
    <row r="8" spans="1:29">
      <c r="A8">
        <f t="shared" si="1"/>
        <v>21</v>
      </c>
      <c r="B8" s="75" t="s">
        <v>222</v>
      </c>
      <c r="C8" s="54" t="s">
        <v>168</v>
      </c>
      <c r="D8" s="93" t="s">
        <v>276</v>
      </c>
      <c r="E8" s="77" t="str">
        <f t="shared" si="0"/>
        <v>"[COUNT] " &amp; D9 &amp; " challenges | " &amp;</v>
      </c>
      <c r="F8" s="54" t="s">
        <v>224</v>
      </c>
    </row>
    <row r="9" spans="1:29">
      <c r="A9">
        <f t="shared" si="1"/>
        <v>18</v>
      </c>
      <c r="B9" s="75" t="s">
        <v>222</v>
      </c>
      <c r="C9" s="54" t="s">
        <v>229</v>
      </c>
      <c r="D9" s="93" t="s">
        <v>267</v>
      </c>
      <c r="E9" s="77" t="str">
        <f t="shared" si="0"/>
        <v>"[LIBRARY BEING LEARNED] " &amp; $I$3 &amp; " | " &amp;</v>
      </c>
      <c r="F9" s="54" t="s">
        <v>224</v>
      </c>
    </row>
    <row r="10" spans="1:29">
      <c r="A10">
        <f t="shared" si="1"/>
        <v>474</v>
      </c>
      <c r="B10" s="83" t="s">
        <v>223</v>
      </c>
      <c r="C10" s="32" t="s">
        <v>225</v>
      </c>
      <c r="D10" s="93" t="str">
        <f>"If a data manipulation library, external package, or ecosystem like Pandas or NumPy is specified in "&amp; CHAR(34) &amp;" &amp; $I$3 &amp; "&amp; CHAR(34) &amp;", you are CRITICALLY FORBIDDEN from using "&amp; Variables!E16 &amp;". You MUST enforce the "&amp; Variables!E17 &amp;" and data structures of that specific library." &amp; " | " &amp; CHAR(34) &amp; " &amp;"</f>
        <v>If a data manipulation library, external package, or ecosystem like Pandas or NumPy is specified in " &amp; $I$3 &amp;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v>
      </c>
      <c r="E10" s="77" t="str">
        <f t="shared" si="0"/>
        <v>"[ECOSYSTEM ORIENTATION RULE] If a data manipulation library, external package, or ecosystem like Pandas or NumPy is specified in " &amp; $I$3 &amp;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v>
      </c>
      <c r="F10" s="54" t="s">
        <v>224</v>
      </c>
    </row>
    <row r="11" spans="1:29">
      <c r="A11">
        <f t="shared" si="1"/>
        <v>313</v>
      </c>
      <c r="B11" s="75" t="s">
        <v>222</v>
      </c>
      <c r="C11" s="54" t="s">
        <v>215</v>
      </c>
      <c r="D11" s="93" t="s">
        <v>582</v>
      </c>
      <c r="E11" s="77" t="str">
        <f t="shared" si="0"/>
        <v>"[HEADER RULE - STRICT] 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 | " &amp;</v>
      </c>
      <c r="F11" s="54" t="s">
        <v>224</v>
      </c>
    </row>
    <row r="12" spans="1:29">
      <c r="A12">
        <f t="shared" si="1"/>
        <v>406</v>
      </c>
      <c r="B12" s="75" t="s">
        <v>222</v>
      </c>
      <c r="C12" s="54" t="s">
        <v>172</v>
      </c>
      <c r="D12" s="93" t="s">
        <v>173</v>
      </c>
      <c r="E12" s="77"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F12" s="54" t="s">
        <v>224</v>
      </c>
    </row>
    <row r="13" spans="1:29">
      <c r="A13">
        <f t="shared" si="1"/>
        <v>214</v>
      </c>
      <c r="B13" s="75" t="s">
        <v>222</v>
      </c>
      <c r="C13" s="54" t="s">
        <v>489</v>
      </c>
      <c r="D13" s="93" t="s">
        <v>481</v>
      </c>
      <c r="E13" s="77" t="str">
        <f t="shared" si="0"/>
        <v>"[LANGUAGE SEED CONTEXT] " &amp; IF($AE$7 = "", "Language Seed Not Necessary", "You MUST strictly follow this seed context to enhance, adapt, and naturalize your tone, vocabulary, and instructional quality in " &amp; $B$6 &amp; ": " &amp; $AE$7) &amp; " | " &amp;</v>
      </c>
      <c r="F13" s="54" t="s">
        <v>224</v>
      </c>
    </row>
    <row r="14" spans="1:29">
      <c r="A14">
        <f t="shared" si="1"/>
        <v>0</v>
      </c>
      <c r="B14" s="83" t="s">
        <v>223</v>
      </c>
      <c r="C14" s="54" t="s">
        <v>230</v>
      </c>
      <c r="D14" s="93"/>
      <c r="E14" s="77" t="str">
        <f t="shared" si="0"/>
        <v/>
      </c>
      <c r="F14" s="54" t="s">
        <v>224</v>
      </c>
    </row>
    <row r="15" spans="1:29">
      <c r="A15">
        <f t="shared" si="1"/>
        <v>0</v>
      </c>
      <c r="B15" s="83" t="s">
        <v>223</v>
      </c>
      <c r="C15" s="54" t="s">
        <v>230</v>
      </c>
      <c r="D15" s="93"/>
      <c r="E15" s="77" t="str">
        <f t="shared" si="0"/>
        <v/>
      </c>
      <c r="F15" s="54" t="s">
        <v>224</v>
      </c>
    </row>
    <row r="16" spans="1:29">
      <c r="A16">
        <f t="shared" si="1"/>
        <v>366</v>
      </c>
      <c r="B16" s="83" t="s">
        <v>223</v>
      </c>
      <c r="C16" s="32" t="s">
        <v>188</v>
      </c>
      <c r="D16" s="93" t="str">
        <f>Variables!E29 &amp; " | " &amp; Variables!E30 &amp; " | " &amp; Variables!E31 &amp; " | " &amp; CHAR(34) &amp; " &amp;"</f>
        <v>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 &amp;</v>
      </c>
      <c r="E16" s="77" t="str">
        <f t="shared" si="0"/>
        <v>"[FILE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 &amp;</v>
      </c>
      <c r="F16" s="54" t="s">
        <v>224</v>
      </c>
    </row>
    <row r="17" spans="1:6">
      <c r="A17">
        <f t="shared" si="1"/>
        <v>125</v>
      </c>
      <c r="B17" s="83" t="s">
        <v>223</v>
      </c>
      <c r="C17" s="32" t="s">
        <v>770</v>
      </c>
      <c r="D17" s="93" t="str">
        <f>Variables!E32 &amp; " | " &amp; CHAR(34) &amp; " &amp;"</f>
        <v>Validation using print() statements or native assert statements. Avoid defining OOP TestClasses or complex test suites. | " &amp;</v>
      </c>
      <c r="E17" s="77" t="str">
        <f t="shared" si="0"/>
        <v>"[TESTING_FRAMEWORK_RULE] Validation using print() statements or native assert statements. Avoid defining OOP TestClasses or complex test suites. | " &amp;</v>
      </c>
      <c r="F17" s="54" t="s">
        <v>224</v>
      </c>
    </row>
    <row r="18" spans="1:6">
      <c r="A18">
        <f t="shared" si="1"/>
        <v>134</v>
      </c>
      <c r="B18" s="54" t="s">
        <v>223</v>
      </c>
      <c r="C18" s="32" t="s">
        <v>771</v>
      </c>
      <c r="D18" s="93" t="str">
        <f>Variables!E33 &amp; " | " &amp; CHAR(34) &amp; " &amp;"</f>
        <v>Standard Python runtime context. If external packages are needed, specify them strictly in support files or inline pip comments. | " &amp;</v>
      </c>
      <c r="E18" s="77" t="str">
        <f t="shared" si="0"/>
        <v>"[DEPENDENCY_MANAGEMENT_RULE] Standard Python runtime context. If external packages are needed, specify them strictly in support files or inline pip comments. | " &amp;</v>
      </c>
      <c r="F18" s="54" t="s">
        <v>224</v>
      </c>
    </row>
    <row r="19" spans="1:6">
      <c r="A19">
        <f t="shared" si="1"/>
        <v>495</v>
      </c>
      <c r="B19" s="54" t="s">
        <v>223</v>
      </c>
      <c r="C19" s="32" t="s">
        <v>178</v>
      </c>
      <c r="D19" s="93" t="str">
        <f>Variables!E34 &amp; " - " &amp; CHAR(34) &amp; " &amp; IF(G9=" &amp; CHAR(34) &amp; "Beginner" &amp; CHAR(34) &amp; ", " &amp; CHAR(34) &amp; "5–15" &amp; CHAR(34) &amp; ", IF(G9=" &amp; CHAR(34) &amp; "Intermediate" &amp; CHAR(34) &amp; ", " &amp; CHAR(34) &amp; "10–25" &amp; CHAR(34) &amp; ", " &amp; CHAR(34) &amp; "15–35" &amp; CHAR(34) &amp; ")) &amp; " &amp; CHAR(34) &amp; " " &amp; Variables!E35 &amp; " | " &amp; Variables!E36 &amp; " | " &amp; CHAR(34) &amp; " &amp;"</f>
        <v>Each challenge MUST include: internal data OR dataset usage, at least 1 print statement, at least 1 loop (when applicable), EXACTLY 1 function, and EXACTLY 1 function call. - " &amp; IF(G9="Beginner", "5–15", IF(G9="Intermediate", "10–25", "15–35")) &amp; " lines of EXECUTABLE broken Python code per challenge (STRICT: Do NOT count blank lines). NO classes and NO global executable code EXCEPT the single function call. | All challenges MUST have similar complexity, length, and functional scope. | " &amp;</v>
      </c>
      <c r="E19" s="77" t="str">
        <f t="shared" si="0"/>
        <v>"[CODE CONSTRAINTS] Each challenge MUST include: internal data OR dataset usage, at least 1 print statement, at least 1 loop (when applicable), EXACTLY 1 function, and EXACTLY 1 function call. - " &amp; IF(G9="Beginner", "5–15", IF(G9="Intermediate", "10–25", "15–35")) &amp; " lines of EXECUTABLE broken Python code per challenge (STRICT: Do NOT count blank lines). NO classes and NO global executable code EXCEPT the single function call. | All challenges MUST have similar complexity, length, and functional scope. | " &amp;</v>
      </c>
      <c r="F19" s="54" t="s">
        <v>224</v>
      </c>
    </row>
    <row r="20" spans="1:6">
      <c r="A20">
        <f t="shared" si="1"/>
        <v>888</v>
      </c>
      <c r="B20" s="54" t="s">
        <v>271</v>
      </c>
      <c r="C20" s="54" t="s">
        <v>187</v>
      </c>
      <c r="D20" s="93" t="s">
        <v>703</v>
      </c>
      <c r="E20" s="77" t="str">
        <f t="shared" si="0"/>
        <v>"[INTRO RULE] The intro MUST be a dynamically generated, urgent, unprofessional email in " &amp; $B$6 &amp; " with this EXACT format: '📥 From: [Random Dev Name]' / '📤 To: [Insert my user name if known from context, otherwise use " &amp; $I$2 &amp; "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v>
      </c>
      <c r="F20" s="54" t="s">
        <v>224</v>
      </c>
    </row>
    <row r="21" spans="1:6">
      <c r="A21">
        <f t="shared" si="1"/>
        <v>40</v>
      </c>
      <c r="B21" s="54" t="s">
        <v>271</v>
      </c>
      <c r="C21" s="54" t="s">
        <v>278</v>
      </c>
      <c r="D21" s="93" t="s">
        <v>279</v>
      </c>
      <c r="E21" s="77" t="str">
        <f t="shared" si="0"/>
        <v>"[COMMENT RULE] Do NOT include comments that reveal bugs | " &amp;</v>
      </c>
      <c r="F21" s="54" t="s">
        <v>224</v>
      </c>
    </row>
    <row r="22" spans="1:6">
      <c r="A22">
        <f t="shared" si="1"/>
        <v>39</v>
      </c>
      <c r="B22" s="54" t="s">
        <v>271</v>
      </c>
      <c r="C22" s="54" t="s">
        <v>207</v>
      </c>
      <c r="D22" s="93" t="s">
        <v>280</v>
      </c>
      <c r="E22" s="77" t="str">
        <f t="shared" si="0"/>
        <v>"[FORMAT RULE] Only valid markdown code blocks allowed | " &amp;</v>
      </c>
      <c r="F22" s="54" t="s">
        <v>224</v>
      </c>
    </row>
    <row r="23" spans="1:6">
      <c r="A23">
        <f t="shared" si="1"/>
        <v>114</v>
      </c>
      <c r="B23" s="54" t="s">
        <v>271</v>
      </c>
      <c r="C23" s="54" t="s">
        <v>209</v>
      </c>
      <c r="D23" s="93" t="s">
        <v>281</v>
      </c>
      <c r="E23" s="77" t="str">
        <f t="shared" si="0"/>
        <v>"[LANGUAGE TAG RULE] ALWAYS label markdown code blocks with the correct underlying programming language (e.g., python, javascript, sql) | " &amp;</v>
      </c>
      <c r="F23" s="54" t="s">
        <v>224</v>
      </c>
    </row>
    <row r="24" spans="1:6">
      <c r="A24">
        <f t="shared" si="1"/>
        <v>51</v>
      </c>
      <c r="B24" s="54" t="s">
        <v>271</v>
      </c>
      <c r="C24" s="54" t="s">
        <v>282</v>
      </c>
      <c r="D24" s="93" t="s">
        <v>283</v>
      </c>
      <c r="E24" s="77" t="str">
        <f t="shared" si="0"/>
        <v>"[STRICT MODE] If ANY rule is violated, regenerate entire response | " &amp;</v>
      </c>
      <c r="F24" s="54" t="s">
        <v>224</v>
      </c>
    </row>
    <row r="25" spans="1:6">
      <c r="A25">
        <f t="shared" si="1"/>
        <v>57</v>
      </c>
      <c r="B25" s="54" t="s">
        <v>271</v>
      </c>
      <c r="C25" s="54" t="s">
        <v>170</v>
      </c>
      <c r="D25" s="93" t="s">
        <v>284</v>
      </c>
      <c r="E25" s="77" t="str">
        <f t="shared" si="0"/>
        <v>"[PERSONA RULE] Use a careless, messy, slightly frustrated developer tone | " &amp;</v>
      </c>
      <c r="F25" s="54" t="s">
        <v>224</v>
      </c>
    </row>
    <row r="26" spans="1:6">
      <c r="A26">
        <f t="shared" si="1"/>
        <v>330</v>
      </c>
      <c r="B26" s="54" t="s">
        <v>271</v>
      </c>
      <c r="C26" s="54" t="s">
        <v>177</v>
      </c>
      <c r="D26" s="93" t="s">
        <v>285</v>
      </c>
      <c r="E26" s="77" t="str">
        <f t="shared" si="0"/>
        <v>"[OUTPUT CONTRACT] EXACTLY " &amp; D9 &amp; "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v>
      </c>
      <c r="F26" s="54" t="s">
        <v>224</v>
      </c>
    </row>
    <row r="27" spans="1:6">
      <c r="A27">
        <f t="shared" si="1"/>
        <v>74</v>
      </c>
      <c r="B27" s="54" t="s">
        <v>271</v>
      </c>
      <c r="C27" s="54" t="s">
        <v>216</v>
      </c>
      <c r="D27" s="93" t="s">
        <v>286</v>
      </c>
      <c r="E27" s="77" t="str">
        <f t="shared" si="0"/>
        <v>"[OUTPUT] Only header, dataset summary (if any), email intro, challenges, and footer | " &amp;</v>
      </c>
      <c r="F27" s="54" t="s">
        <v>224</v>
      </c>
    </row>
    <row r="28" spans="1:6">
      <c r="A28">
        <f t="shared" si="1"/>
        <v>109</v>
      </c>
      <c r="B28" s="54" t="s">
        <v>271</v>
      </c>
      <c r="C28" s="54" t="s">
        <v>287</v>
      </c>
      <c r="D28" s="93" t="s">
        <v>288</v>
      </c>
      <c r="E28" s="77" t="str">
        <f t="shared" si="0"/>
        <v>"[STRUCTURE RULE] Do NOT rename sections. Do NOT add titles. Do NOT add extra text (except when required by SUPPORT FILES RULE) | " &amp;</v>
      </c>
      <c r="F28" s="54" t="s">
        <v>224</v>
      </c>
    </row>
    <row r="29" spans="1:6">
      <c r="A29">
        <f t="shared" si="1"/>
        <v>54</v>
      </c>
      <c r="B29" s="54" t="s">
        <v>271</v>
      </c>
      <c r="C29" s="54" t="s">
        <v>212</v>
      </c>
      <c r="D29" s="93" t="s">
        <v>289</v>
      </c>
      <c r="E29" s="77" t="str">
        <f t="shared" si="0"/>
        <v>"[CONSISTENCY RULE] All challenges MUST have similar complexity and length | " &amp;</v>
      </c>
      <c r="F29" s="54" t="s">
        <v>224</v>
      </c>
    </row>
    <row r="30" spans="1:6">
      <c r="A30">
        <f t="shared" si="1"/>
        <v>61</v>
      </c>
      <c r="B30" s="54" t="s">
        <v>271</v>
      </c>
      <c r="C30" s="54" t="s">
        <v>290</v>
      </c>
      <c r="D30" s="93" t="s">
        <v>291</v>
      </c>
      <c r="E30" s="77" t="str">
        <f t="shared" si="0"/>
        <v>"[BUG COMPLEXITY RULE] Must align with score (3 basic, 4 intermediate, 5 multi-step) | " &amp;</v>
      </c>
      <c r="F30" s="54" t="s">
        <v>224</v>
      </c>
    </row>
    <row r="31" spans="1:6">
      <c r="A31">
        <f t="shared" si="1"/>
        <v>37</v>
      </c>
      <c r="B31" s="54" t="s">
        <v>271</v>
      </c>
      <c r="C31" s="54" t="s">
        <v>292</v>
      </c>
      <c r="D31" s="93" t="s">
        <v>293</v>
      </c>
      <c r="E31" s="77" t="str">
        <f t="shared" si="0"/>
        <v>"[BUG RULE] Each challenge MUST include 2–3 bugs. | " &amp;</v>
      </c>
      <c r="F31" s="54" t="s">
        <v>224</v>
      </c>
    </row>
    <row r="32" spans="1:6">
      <c r="A32">
        <f t="shared" si="1"/>
        <v>487</v>
      </c>
      <c r="B32" s="54" t="s">
        <v>271</v>
      </c>
      <c r="C32" s="54" t="s">
        <v>294</v>
      </c>
      <c r="D32" s="93" t="s">
        <v>704</v>
      </c>
      <c r="E32" s="77" t="str">
        <f t="shared" si="0"/>
        <v>"[CORRECTNESS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v>
      </c>
      <c r="F32" s="54" t="s">
        <v>224</v>
      </c>
    </row>
    <row r="33" spans="1:6">
      <c r="A33">
        <f t="shared" si="1"/>
        <v>84</v>
      </c>
      <c r="B33" s="54" t="s">
        <v>271</v>
      </c>
      <c r="C33" s="54" t="s">
        <v>259</v>
      </c>
      <c r="D33" s="93" t="s">
        <v>295</v>
      </c>
      <c r="E33" s="77" t="str">
        <f t="shared" si="0"/>
        <v>"[EXECUTION RULE] Code must fail due to syntax errors, runtime exceptions, or produce incorrect output | " &amp;</v>
      </c>
      <c r="F33" s="54" t="s">
        <v>224</v>
      </c>
    </row>
    <row r="34" spans="1:6">
      <c r="A34">
        <f t="shared" si="1"/>
        <v>510</v>
      </c>
      <c r="B34" s="54" t="s">
        <v>271</v>
      </c>
      <c r="C34" s="54" t="s">
        <v>174</v>
      </c>
      <c r="D34" s="93" t="s">
        <v>705</v>
      </c>
      <c r="E34" s="77" t="str">
        <f t="shared" si="0"/>
        <v>"[DATA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v>
      </c>
      <c r="F34" s="54" t="s">
        <v>224</v>
      </c>
    </row>
    <row r="35" spans="1:6">
      <c r="A35">
        <f t="shared" si="1"/>
        <v>358</v>
      </c>
      <c r="B35" s="54" t="s">
        <v>271</v>
      </c>
      <c r="C35" s="54" t="s">
        <v>296</v>
      </c>
      <c r="D35" s="93" t="s">
        <v>297</v>
      </c>
      <c r="E35" s="77" t="str">
        <f t="shared" si="0"/>
        <v>"[CRITICAL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v>
      </c>
      <c r="F35" s="54" t="s">
        <v>224</v>
      </c>
    </row>
    <row r="36" spans="1:6">
      <c r="A36">
        <f t="shared" si="1"/>
        <v>72</v>
      </c>
      <c r="B36" s="54" t="s">
        <v>271</v>
      </c>
      <c r="C36" s="54" t="s">
        <v>175</v>
      </c>
      <c r="D36" s="93" t="s">
        <v>298</v>
      </c>
      <c r="E36" s="77" t="str">
        <f t="shared" si="0"/>
        <v>"[DATA SUMMARY FORMAT RULE] Dataset Summary: - File Type: - Columns / Fields: - Data Types: - Notes: | " &amp;</v>
      </c>
      <c r="F36" s="54" t="s">
        <v>224</v>
      </c>
    </row>
    <row r="37" spans="1:6">
      <c r="A37">
        <f t="shared" si="1"/>
        <v>129</v>
      </c>
      <c r="B37" s="54" t="s">
        <v>271</v>
      </c>
      <c r="C37" s="54" t="s">
        <v>299</v>
      </c>
      <c r="D37" s="93" t="s">
        <v>300</v>
      </c>
      <c r="E37" s="77" t="str">
        <f t="shared" si="0"/>
        <v>"[SUPPORT FILES RULE - STRICT] If env/config is used, MUST include: 1. Instructional sentence 2. File content in markdown code block 3. BEFORE the broken code | | " &amp;</v>
      </c>
      <c r="F37" s="54" t="s">
        <v>224</v>
      </c>
    </row>
    <row r="38" spans="1:6">
      <c r="A38">
        <f t="shared" si="1"/>
        <v>88</v>
      </c>
      <c r="B38" s="54" t="s">
        <v>271</v>
      </c>
      <c r="C38" s="54" t="s">
        <v>301</v>
      </c>
      <c r="D38" s="93" t="s">
        <v>302</v>
      </c>
      <c r="E38" s="77" t="str">
        <f t="shared" si="0"/>
        <v>"[SUPPORT FILES QUALITY RULE] Support files (.env, .env.example, .gitignore) MUST be fully correct and contain NO bugs | " &amp;</v>
      </c>
      <c r="F38" s="54" t="s">
        <v>224</v>
      </c>
    </row>
    <row r="39" spans="1:6">
      <c r="A39">
        <f t="shared" si="1"/>
        <v>208</v>
      </c>
      <c r="B39" s="54" t="s">
        <v>271</v>
      </c>
      <c r="C39" s="54" t="s">
        <v>303</v>
      </c>
      <c r="D39" s="93" t="s">
        <v>304</v>
      </c>
      <c r="E39" s="77" t="str">
        <f t="shared" si="0"/>
        <v>"[NO SOLUTION RULE - STRICT] You are generating an EXAM. You MUST NOT provide the fixed code, bug diagnosis, hints, explanations, or takeaways. Output ONLY the broken code. Do NOT solve your own challenges. Let the student find the bugs. | " &amp;</v>
      </c>
      <c r="F39" s="54" t="s">
        <v>224</v>
      </c>
    </row>
    <row r="40" spans="1:6">
      <c r="A40">
        <f t="shared" si="1"/>
        <v>210</v>
      </c>
      <c r="B40" s="54" t="s">
        <v>271</v>
      </c>
      <c r="C40" s="54" t="s">
        <v>220</v>
      </c>
      <c r="D40" s="93" t="s">
        <v>306</v>
      </c>
      <c r="E40" s="77" t="str">
        <f t="shared" si="0"/>
        <v>"[FOOTER RULE - STRICT] End your entire response EXACTLY with this markdown string (ensure all code blocks are closed before it):" &amp; CHAR(10) &amp; "---" &amp; CHAR(10) &amp; "⚡ Coding5s System - Learn Programming by Writing Code - Coding5S.com",</v>
      </c>
      <c r="F40" s="54" t="s">
        <v>224</v>
      </c>
    </row>
    <row r="41" spans="1:6">
      <c r="A41">
        <f t="shared" si="1"/>
        <v>0</v>
      </c>
      <c r="B41" s="54" t="s">
        <v>271</v>
      </c>
      <c r="C41" s="54"/>
      <c r="D41" s="93"/>
      <c r="E41" s="77" t="str">
        <f t="shared" si="0"/>
        <v/>
      </c>
      <c r="F41" s="54" t="s">
        <v>224</v>
      </c>
    </row>
    <row r="42" spans="1:6">
      <c r="A42">
        <f t="shared" si="1"/>
        <v>0</v>
      </c>
      <c r="B42" s="54" t="s">
        <v>271</v>
      </c>
      <c r="C42" s="54"/>
      <c r="D42" s="93"/>
      <c r="E42" s="88" t="s">
        <v>305</v>
      </c>
      <c r="F42" s="54"/>
    </row>
    <row r="43" spans="1:6">
      <c r="B43" s="74"/>
      <c r="C43" s="74"/>
      <c r="E43" s="86"/>
    </row>
    <row r="44" spans="1:6">
      <c r="B44" s="74"/>
      <c r="C44" s="74"/>
      <c r="E44" s="86"/>
    </row>
    <row r="45" spans="1:6" ht="36">
      <c r="B45" s="79" t="s">
        <v>443</v>
      </c>
      <c r="C45" s="74"/>
      <c r="E45" s="86"/>
    </row>
    <row r="46" spans="1:6">
      <c r="B46" s="76" t="s">
        <v>264</v>
      </c>
      <c r="C46" s="76" t="s">
        <v>577</v>
      </c>
      <c r="D46" s="76" t="s">
        <v>578</v>
      </c>
      <c r="E46" s="88" t="s">
        <v>265</v>
      </c>
      <c r="F46" s="32" t="s">
        <v>224</v>
      </c>
    </row>
    <row r="47" spans="1:6">
      <c r="B47" s="54" t="s">
        <v>222</v>
      </c>
      <c r="C47" s="54" t="s">
        <v>160</v>
      </c>
      <c r="D47" s="93" t="s">
        <v>272</v>
      </c>
      <c r="E47" s="77" t="str">
        <f>IF(D47="","",""""&amp;C47&amp;" "&amp;IF(C47="[FOOTER RULE - STRICT]",D47,IF(RIGHT(D47,6)=" | "&amp;CHAR(34)&amp;" &amp;",D47,D47&amp;" | "&amp;CHAR(34)&amp;" &amp;")))</f>
        <v>"[ROLE] Careless " &amp; $I$2 &amp; " Developer | " &amp;</v>
      </c>
      <c r="F47" s="32" t="s">
        <v>224</v>
      </c>
    </row>
    <row r="48" spans="1:6">
      <c r="B48" s="54" t="s">
        <v>222</v>
      </c>
      <c r="C48" s="54" t="s">
        <v>162</v>
      </c>
      <c r="D48" s="93" t="s">
        <v>310</v>
      </c>
      <c r="E48" s="77" t="str">
        <f t="shared" ref="E48:E76" si="2">IF(D48="","",""""&amp;C48&amp;" "&amp;IF(C48="[FOOTER RULE - STRICT]",D48,IF(RIGHT(D48,6)=" | "&amp;CHAR(34)&amp;" &amp;",D48,D48&amp;" | "&amp;CHAR(34)&amp;" &amp;")))</f>
        <v>"[TASK] Generate debugging project in " &amp; $I$2 &amp; " | " &amp;</v>
      </c>
      <c r="F48" s="32" t="s">
        <v>224</v>
      </c>
    </row>
    <row r="49" spans="2:6">
      <c r="B49" s="54" t="s">
        <v>222</v>
      </c>
      <c r="C49" s="54" t="s">
        <v>311</v>
      </c>
      <c r="D49" s="93" t="s">
        <v>165</v>
      </c>
      <c r="E49" s="77" t="str">
        <f t="shared" si="2"/>
        <v>"[PROJECT] " &amp; I9 &amp; " | " &amp;</v>
      </c>
      <c r="F49" s="32" t="s">
        <v>224</v>
      </c>
    </row>
    <row r="50" spans="2:6">
      <c r="B50" s="54" t="s">
        <v>222</v>
      </c>
      <c r="C50" s="54" t="s">
        <v>253</v>
      </c>
      <c r="D50" s="93" t="s">
        <v>718</v>
      </c>
      <c r="E50" s="77" t="str">
        <f t="shared" si="2"/>
        <v>"[TOPICS USED] " &amp; A9 &amp; " | " &amp;</v>
      </c>
      <c r="F50" s="32" t="s">
        <v>224</v>
      </c>
    </row>
    <row r="51" spans="2:6">
      <c r="B51" s="54" t="s">
        <v>222</v>
      </c>
      <c r="C51" s="54" t="s">
        <v>166</v>
      </c>
      <c r="D51" s="93" t="s">
        <v>167</v>
      </c>
      <c r="E51" s="77" t="str">
        <f t="shared" si="2"/>
        <v>"[LEVEL] " &amp; G9 &amp; " | " &amp;</v>
      </c>
      <c r="F51" s="32" t="s">
        <v>224</v>
      </c>
    </row>
    <row r="52" spans="2:6">
      <c r="B52" s="54" t="s">
        <v>222</v>
      </c>
      <c r="C52" s="54" t="s">
        <v>216</v>
      </c>
      <c r="D52" s="93" t="s">
        <v>312</v>
      </c>
      <c r="E52" s="77" t="str">
        <f t="shared" si="2"/>
        <v>"[OUTPUT] Only header, dataset summary or statement (if any), email intro, objective, expected output, broken code, and footer | " &amp;</v>
      </c>
      <c r="F52" s="32" t="s">
        <v>224</v>
      </c>
    </row>
    <row r="53" spans="2:6">
      <c r="B53" s="54" t="s">
        <v>222</v>
      </c>
      <c r="C53" s="54" t="s">
        <v>215</v>
      </c>
      <c r="D53" s="93" t="s">
        <v>583</v>
      </c>
      <c r="E53" s="77" t="str">
        <f t="shared" si="2"/>
        <v>"[HEADER RULE - STRICT] 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v>
      </c>
      <c r="F53" s="32" t="s">
        <v>224</v>
      </c>
    </row>
    <row r="54" spans="2:6">
      <c r="B54" s="54" t="s">
        <v>222</v>
      </c>
      <c r="C54" s="54" t="s">
        <v>229</v>
      </c>
      <c r="D54" s="93" t="s">
        <v>267</v>
      </c>
      <c r="E54" s="77" t="str">
        <f t="shared" si="2"/>
        <v>"[LIBRARY BEING LEARNED] " &amp; $I$3 &amp; " | " &amp;</v>
      </c>
      <c r="F54" s="32" t="s">
        <v>224</v>
      </c>
    </row>
    <row r="55" spans="2:6">
      <c r="B55" s="54" t="s">
        <v>223</v>
      </c>
      <c r="C55" s="32" t="s">
        <v>225</v>
      </c>
      <c r="D55" s="93" t="s">
        <v>254</v>
      </c>
      <c r="E55" s="77" t="str">
        <f t="shared" si="2"/>
        <v>"[ECOSYSTEM ORIENTATION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55" s="32" t="s">
        <v>224</v>
      </c>
    </row>
    <row r="56" spans="2:6">
      <c r="B56" s="54" t="s">
        <v>222</v>
      </c>
      <c r="C56" s="54" t="s">
        <v>172</v>
      </c>
      <c r="D56" s="93" t="s">
        <v>313</v>
      </c>
      <c r="E56" s="77" t="str">
        <f t="shared" si="2"/>
        <v>"[LANGUAGE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v>
      </c>
      <c r="F56" s="32" t="s">
        <v>224</v>
      </c>
    </row>
    <row r="57" spans="2:6">
      <c r="B57" s="54" t="s">
        <v>222</v>
      </c>
      <c r="C57" s="54" t="s">
        <v>489</v>
      </c>
      <c r="D57" s="93" t="s">
        <v>481</v>
      </c>
      <c r="E57" s="77" t="str">
        <f t="shared" si="2"/>
        <v>"[LANGUAGE SEED CONTEXT] " &amp; IF($AE$7 = "", "Language Seed Not Necessary", "You MUST strictly follow this seed context to enhance, adapt, and naturalize your tone, vocabulary, and instructional quality in " &amp; $B$6 &amp; ": " &amp; $AE$7) &amp; " | " &amp;</v>
      </c>
      <c r="F57" s="32" t="s">
        <v>224</v>
      </c>
    </row>
    <row r="58" spans="2:6">
      <c r="B58" s="54" t="s">
        <v>223</v>
      </c>
      <c r="C58" s="54" t="s">
        <v>230</v>
      </c>
      <c r="D58" s="93"/>
      <c r="E58" s="77" t="str">
        <f t="shared" si="2"/>
        <v/>
      </c>
      <c r="F58" s="32" t="s">
        <v>224</v>
      </c>
    </row>
    <row r="59" spans="2:6">
      <c r="B59" s="54" t="s">
        <v>223</v>
      </c>
      <c r="C59" s="32" t="s">
        <v>292</v>
      </c>
      <c r="D59" s="93" t="str">
        <f>Variables!E37 &amp; " " &amp; Variables!E38 &amp; " " &amp; Variables!E39 &amp; " " &amp; Variables!E40 &amp; " | " &amp; CHAR(34) &amp; " &amp;"</f>
        <v>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 &amp;</v>
      </c>
      <c r="E59" s="77" t="str">
        <f t="shared" si="2"/>
        <v>"[BUG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 &amp;</v>
      </c>
      <c r="F59" s="32" t="s">
        <v>224</v>
      </c>
    </row>
    <row r="60" spans="2:6">
      <c r="B60" s="54" t="s">
        <v>271</v>
      </c>
      <c r="C60" s="54" t="s">
        <v>277</v>
      </c>
      <c r="D60" s="93" t="s">
        <v>314</v>
      </c>
      <c r="E60" s="77" t="str">
        <f t="shared" si="2"/>
        <v>"[ENV USAGE RULE] Bugs ONLY in code logic, not config files | " &amp;</v>
      </c>
      <c r="F60" s="32" t="s">
        <v>224</v>
      </c>
    </row>
    <row r="61" spans="2:6">
      <c r="B61" s="54" t="s">
        <v>271</v>
      </c>
      <c r="C61" s="54" t="s">
        <v>194</v>
      </c>
      <c r="D61" s="93" t="s">
        <v>315</v>
      </c>
      <c r="E61" s="77" t="str">
        <f t="shared" si="2"/>
        <v>"[SUPPORT FILES RULE] IF an external configuration or data file is needed, include: 1. Short instructional sentence 2. File content in markdown code block 3. Place it strictly BEFORE the main code. | " &amp;</v>
      </c>
      <c r="F61" s="32" t="s">
        <v>224</v>
      </c>
    </row>
    <row r="62" spans="2:6">
      <c r="B62" s="54" t="s">
        <v>271</v>
      </c>
      <c r="C62" s="54" t="s">
        <v>303</v>
      </c>
      <c r="D62" s="93" t="s">
        <v>597</v>
      </c>
      <c r="E62" s="77" t="str">
        <f t="shared" si="2"/>
        <v>"[NO SOLUTION RULE - STRICT] You are generating an EXAM. Do NOT provide the fixed code, diagnosis, hints, or explanations. Output ONLY the broken code. Do NOT include comments that reveal the bugs. Let the student find them. | " &amp;</v>
      </c>
      <c r="F62" s="32" t="s">
        <v>224</v>
      </c>
    </row>
    <row r="63" spans="2:6">
      <c r="B63" s="54" t="s">
        <v>271</v>
      </c>
      <c r="C63" s="54" t="s">
        <v>170</v>
      </c>
      <c r="D63" s="93" t="s">
        <v>316</v>
      </c>
      <c r="E63" s="77" t="str">
        <f t="shared" si="2"/>
        <v>"[PERSONA RULE] Use a messy, careless developer tone | " &amp;</v>
      </c>
      <c r="F63" s="32" t="s">
        <v>224</v>
      </c>
    </row>
    <row r="64" spans="2:6">
      <c r="B64" s="54" t="s">
        <v>271</v>
      </c>
      <c r="C64" s="54" t="s">
        <v>187</v>
      </c>
      <c r="D64" s="93" t="s">
        <v>317</v>
      </c>
      <c r="E64" s="77" t="str">
        <f t="shared" si="2"/>
        <v>"[INTRO RULE] The intro MUST be a dynamically generated, urgent, unprofessional email in " &amp; $B$6 &amp; " with this EXACT format translated to " &amp; $B$6 &amp; ": 'From: [Random Dev Name]' / 'To: [Insert my user name if you know it from context, otherwise use " &amp; $I$2 &amp; "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v>
      </c>
      <c r="F64" s="32" t="s">
        <v>224</v>
      </c>
    </row>
    <row r="65" spans="2:6">
      <c r="B65" s="54" t="s">
        <v>271</v>
      </c>
      <c r="C65" s="54" t="s">
        <v>177</v>
      </c>
      <c r="D65" s="93" t="s">
        <v>318</v>
      </c>
      <c r="E65" s="77" t="str">
        <f t="shared" si="2"/>
        <v>"[OUTPUT CONTRACT] EXACTLY 1 project. Structure MUST be: 'Project:' followed by 'Objective: maximum 6 lines.', then 'Expected Output: standalone markdown code block.', and finally 'Broken Code' | " &amp;</v>
      </c>
      <c r="F65" s="32" t="s">
        <v>224</v>
      </c>
    </row>
    <row r="66" spans="2:6">
      <c r="B66" s="54" t="s">
        <v>271</v>
      </c>
      <c r="C66" s="54" t="s">
        <v>287</v>
      </c>
      <c r="D66" s="93" t="s">
        <v>319</v>
      </c>
      <c r="E66" s="77" t="str">
        <f t="shared" si="2"/>
        <v>"[STRUCTURE RULE] Do NOT add extra sections or explanations (except when required by SUPPORT FILES RULE) | " &amp;</v>
      </c>
      <c r="F66" s="32" t="s">
        <v>224</v>
      </c>
    </row>
    <row r="67" spans="2:6">
      <c r="B67" s="54" t="s">
        <v>271</v>
      </c>
      <c r="C67" s="54" t="s">
        <v>178</v>
      </c>
      <c r="D67" s="93" t="s">
        <v>320</v>
      </c>
      <c r="E67" s="77" t="str">
        <f t="shared" si="2"/>
        <v>"[CODE CONSTRAINTS] - " &amp; IF(G9="Beginner", "25–40", IF(G9="Intermediate", "30–60", "40–100")) &amp; " lines of EXECUTABLE code (STRICT: Do NOT count blank lines towards this limit) - Multi-step flow - 2–4 functions ONLY - main() as entry point " &amp; IF(G9&lt;&gt;"Advanced", "- NO classes | ", "") &amp; " | " &amp;</v>
      </c>
      <c r="F67" s="32" t="s">
        <v>224</v>
      </c>
    </row>
    <row r="68" spans="2:6">
      <c r="B68" s="54" t="s">
        <v>271</v>
      </c>
      <c r="C68" s="54" t="s">
        <v>259</v>
      </c>
      <c r="D68" s="93" t="s">
        <v>295</v>
      </c>
      <c r="E68" s="77" t="str">
        <f t="shared" si="2"/>
        <v>"[EXECUTION RULE] Code must fail due to syntax errors, runtime exceptions, or produce incorrect output | " &amp;</v>
      </c>
      <c r="F68" s="32" t="s">
        <v>224</v>
      </c>
    </row>
    <row r="69" spans="2:6">
      <c r="B69" s="54" t="s">
        <v>271</v>
      </c>
      <c r="C69" s="54" t="s">
        <v>174</v>
      </c>
      <c r="D69" s="93" t="s">
        <v>321</v>
      </c>
      <c r="E69" s="77" t="str">
        <f t="shared" si="2"/>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v>
      </c>
      <c r="F69" s="32" t="s">
        <v>224</v>
      </c>
    </row>
    <row r="70" spans="2:6">
      <c r="B70" s="54" t="s">
        <v>271</v>
      </c>
      <c r="C70" s="54" t="s">
        <v>207</v>
      </c>
      <c r="D70" s="93" t="s">
        <v>322</v>
      </c>
      <c r="E70" s="77" t="str">
        <f t="shared" si="2"/>
        <v>"[FORMAT RULE] Only valid markdown code blocks | " &amp;</v>
      </c>
      <c r="F70" s="32" t="s">
        <v>224</v>
      </c>
    </row>
    <row r="71" spans="2:6">
      <c r="B71" s="54" t="s">
        <v>271</v>
      </c>
      <c r="C71" s="54" t="s">
        <v>209</v>
      </c>
      <c r="D71" s="93" t="s">
        <v>281</v>
      </c>
      <c r="E71" s="77" t="str">
        <f t="shared" si="2"/>
        <v>"[LANGUAGE TAG RULE] ALWAYS label markdown code blocks with the correct underlying programming language (e.g., python, javascript, sql) | " &amp;</v>
      </c>
      <c r="F71" s="32" t="s">
        <v>224</v>
      </c>
    </row>
    <row r="72" spans="2:6">
      <c r="B72" s="54" t="s">
        <v>271</v>
      </c>
      <c r="C72" s="54" t="s">
        <v>282</v>
      </c>
      <c r="D72" s="93" t="s">
        <v>323</v>
      </c>
      <c r="E72" s="77" t="str">
        <f t="shared" si="2"/>
        <v>"[STRICT MODE] Enforce all rules strictly | " &amp;</v>
      </c>
      <c r="F72" s="32" t="s">
        <v>224</v>
      </c>
    </row>
    <row r="73" spans="2:6">
      <c r="B73" s="54" t="s">
        <v>271</v>
      </c>
      <c r="C73" s="54" t="s">
        <v>220</v>
      </c>
      <c r="D73" s="93" t="s">
        <v>324</v>
      </c>
      <c r="E73" s="77" t="str">
        <f t="shared" si="2"/>
        <v>"[FOOTER RULE - STRICT] End your entire response EXACTLY with this markdown string (ensure all code blocks are closed before it):" &amp; CHAR(10) &amp; "---" &amp; CHAR(10) &amp; "⚡ Coding5s System - Learn Programming by Writing Code - Coding5S.com" )</v>
      </c>
      <c r="F73" s="32" t="s">
        <v>224</v>
      </c>
    </row>
    <row r="74" spans="2:6">
      <c r="B74" s="54"/>
      <c r="C74" s="54"/>
      <c r="D74" s="93"/>
      <c r="E74" s="77" t="str">
        <f t="shared" si="2"/>
        <v/>
      </c>
      <c r="F74" s="32" t="s">
        <v>224</v>
      </c>
    </row>
    <row r="75" spans="2:6">
      <c r="B75" s="54"/>
      <c r="C75" s="54"/>
      <c r="D75" s="93"/>
      <c r="E75" s="77" t="str">
        <f t="shared" si="2"/>
        <v/>
      </c>
      <c r="F75" s="32" t="s">
        <v>224</v>
      </c>
    </row>
    <row r="76" spans="2:6">
      <c r="B76" s="54"/>
      <c r="C76" s="54"/>
      <c r="D76" s="93"/>
      <c r="E76" s="77" t="str">
        <f t="shared" si="2"/>
        <v/>
      </c>
      <c r="F76" s="32" t="s">
        <v>224</v>
      </c>
    </row>
    <row r="77" spans="2:6">
      <c r="E77" s="86"/>
      <c r="F77" t="s">
        <v>224</v>
      </c>
    </row>
    <row r="79" spans="2:6" ht="36">
      <c r="B79" s="80" t="s">
        <v>442</v>
      </c>
    </row>
    <row r="80" spans="2:6">
      <c r="B80" s="76" t="s">
        <v>221</v>
      </c>
      <c r="C80" s="76" t="s">
        <v>577</v>
      </c>
      <c r="D80" s="76" t="s">
        <v>578</v>
      </c>
      <c r="E80" s="88" t="s">
        <v>234</v>
      </c>
      <c r="F80" s="54" t="s">
        <v>224</v>
      </c>
    </row>
    <row r="81" spans="2:6">
      <c r="B81" s="54" t="s">
        <v>222</v>
      </c>
      <c r="C81" s="54" t="s">
        <v>325</v>
      </c>
      <c r="D81" s="93" t="s">
        <v>379</v>
      </c>
      <c r="E81" s="17" t="str">
        <f t="shared" ref="E81:E94" si="3">IF(D81="","",""""&amp;C81&amp;" "&amp;IF(OR(C81="[FOOTER RULE - STRICT]",C81="[FOOTER RULE]"),D81,IF(RIGHT(D81,6)=" | "&amp;CHAR(34)&amp;" &amp;",D81,D81&amp;" | "&amp;CHAR(34)&amp;" &amp;")))</f>
        <v>"[MENTOR_S2_DETECTIVE] Act as 'The Analytical Partner' (El Detective con Café) - a World-Class Elite Technical Mentor for Stage 2 Debugging specializing in " &amp; $I$2 &amp; ".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v>
      </c>
      <c r="F81" s="54" t="s">
        <v>224</v>
      </c>
    </row>
    <row r="82" spans="2:6">
      <c r="B82" s="54" t="s">
        <v>222</v>
      </c>
      <c r="C82" s="54" t="s">
        <v>236</v>
      </c>
      <c r="D82" s="93" t="s">
        <v>326</v>
      </c>
      <c r="E82" s="17" t="str">
        <f t="shared" si="3"/>
        <v>"[CULTURAL &amp; JARGON RULE] If the language (" &amp; $B$6 &amp; ")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v>
      </c>
      <c r="F82" s="54" t="s">
        <v>224</v>
      </c>
    </row>
    <row r="83" spans="2:6">
      <c r="B83" s="54" t="s">
        <v>222</v>
      </c>
      <c r="C83" s="54" t="s">
        <v>237</v>
      </c>
      <c r="D83" s="93" t="s">
        <v>720</v>
      </c>
      <c r="E83" s="17" t="str">
        <f t="shared" si="3"/>
        <v>"[CONTEXT] You are helping a Junior Developer debug a " &amp; IF(UPPER(H9)="PROJECT", "PROJECT: " &amp; I9 &amp; ". Topics involved: " &amp; A9 &amp; ". Project objective: " &amp; J9, "TOPIC: " &amp; I9 &amp; ". Topic details: " &amp; J9) &amp; " | " &amp;</v>
      </c>
      <c r="F83" s="54" t="s">
        <v>224</v>
      </c>
    </row>
    <row r="84" spans="2:6">
      <c r="B84" s="54" t="s">
        <v>222</v>
      </c>
      <c r="C84" s="54" t="s">
        <v>162</v>
      </c>
      <c r="D84" s="93" t="s">
        <v>327</v>
      </c>
      <c r="E84" s="17" t="str">
        <f t="shared" si="3"/>
        <v>"[TASK] Analyze the student's code, explanation, and error. If the code is already fixed and correct, recognize their 'debugging skill' and provide a 'Pro-Tip' for prevention. Otherwise, follow the 2-PHASE MENTORING PROTOCOL | " &amp;</v>
      </c>
      <c r="F84" s="54" t="s">
        <v>224</v>
      </c>
    </row>
    <row r="85" spans="2:6">
      <c r="B85" s="54" t="s">
        <v>222</v>
      </c>
      <c r="C85" s="54" t="s">
        <v>229</v>
      </c>
      <c r="D85" s="93" t="s">
        <v>267</v>
      </c>
      <c r="E85" s="17" t="str">
        <f t="shared" si="3"/>
        <v>"[LIBRARY BEING LEARNED] " &amp; $I$3 &amp; " | " &amp;</v>
      </c>
      <c r="F85" s="54" t="s">
        <v>224</v>
      </c>
    </row>
    <row r="86" spans="2:6">
      <c r="B86" s="54" t="s">
        <v>222</v>
      </c>
      <c r="C86" s="54" t="s">
        <v>172</v>
      </c>
      <c r="D86" s="93" t="s">
        <v>254</v>
      </c>
      <c r="E86" s="17" t="str">
        <f t="shared" si="3"/>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224</v>
      </c>
    </row>
    <row r="87" spans="2:6">
      <c r="B87" s="54" t="s">
        <v>222</v>
      </c>
      <c r="C87" s="54" t="s">
        <v>489</v>
      </c>
      <c r="D87" s="93" t="s">
        <v>481</v>
      </c>
      <c r="E87" s="17" t="str">
        <f t="shared" si="3"/>
        <v>"[LANGUAGE SEED CONTEXT] " &amp; IF($AE$7 = "", "Language Seed Not Necessary", "You MUST strictly follow this seed context to enhance, adapt, and naturalize your tone, vocabulary, and instructional quality in " &amp; $B$6 &amp; ": " &amp; $AE$7) &amp; " | " &amp;</v>
      </c>
      <c r="F87" s="54" t="s">
        <v>224</v>
      </c>
    </row>
    <row r="88" spans="2:6">
      <c r="B88" s="54" t="s">
        <v>222</v>
      </c>
      <c r="C88" s="54" t="s">
        <v>215</v>
      </c>
      <c r="D88" s="93" t="s">
        <v>584</v>
      </c>
      <c r="E88" s="17" t="str">
        <f t="shared" si="3"/>
        <v>"[HEADER RULE - STRICT] 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v>
      </c>
      <c r="F88" s="54" t="s">
        <v>224</v>
      </c>
    </row>
    <row r="89" spans="2:6">
      <c r="B89" s="54" t="s">
        <v>223</v>
      </c>
      <c r="C89" s="54" t="s">
        <v>230</v>
      </c>
      <c r="D89" s="93"/>
      <c r="E89" s="17" t="str">
        <f t="shared" si="3"/>
        <v/>
      </c>
      <c r="F89" s="54" t="s">
        <v>224</v>
      </c>
    </row>
    <row r="90" spans="2:6">
      <c r="B90" s="54" t="s">
        <v>223</v>
      </c>
      <c r="C90" s="32" t="s">
        <v>773</v>
      </c>
      <c r="D90" s="93" t="str">
        <f>Variables!E41 &amp; " " &amp; Variables!E42 &amp; " " &amp; Variables!E43 &amp; " " &amp; Variables!E44 &amp; " | " &amp; CHAR(34) &amp; " &amp;"</f>
        <v>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 &amp;</v>
      </c>
      <c r="E90" s="17" t="str">
        <f t="shared" si="3"/>
        <v>"[CORE_QUALITY_POLICY]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 &amp;</v>
      </c>
      <c r="F90" s="54" t="s">
        <v>224</v>
      </c>
    </row>
    <row r="91" spans="2:6">
      <c r="B91" s="54" t="s">
        <v>271</v>
      </c>
      <c r="C91" s="54" t="s">
        <v>238</v>
      </c>
      <c r="D91" s="93" t="s">
        <v>330</v>
      </c>
      <c r="E91" s="17" t="str">
        <f t="shared" si="3"/>
        <v>"[EMPTY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v>
      </c>
      <c r="F91" s="54" t="s">
        <v>224</v>
      </c>
    </row>
    <row r="92" spans="2:6">
      <c r="B92" s="54" t="s">
        <v>271</v>
      </c>
      <c r="C92" s="54" t="s">
        <v>240</v>
      </c>
      <c r="D92" s="93" t="s">
        <v>331</v>
      </c>
      <c r="E92" s="17" t="str">
        <f t="shared" si="3"/>
        <v>"[PHASE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v>
      </c>
      <c r="F92" s="54" t="s">
        <v>224</v>
      </c>
    </row>
    <row r="93" spans="2:6">
      <c r="B93" s="54" t="s">
        <v>271</v>
      </c>
      <c r="C93" s="54" t="s">
        <v>241</v>
      </c>
      <c r="D93" s="93" t="s">
        <v>329</v>
      </c>
      <c r="E93" s="17" t="str">
        <f t="shared" si="3"/>
        <v>"[EXPLANATION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v>
      </c>
      <c r="F93" s="54" t="s">
        <v>224</v>
      </c>
    </row>
    <row r="94" spans="2:6">
      <c r="B94" s="54" t="s">
        <v>271</v>
      </c>
      <c r="C94" s="54" t="s">
        <v>244</v>
      </c>
      <c r="D94" s="93" t="s">
        <v>332</v>
      </c>
      <c r="E94" s="17" t="str">
        <f t="shared" si="3"/>
        <v>"[PHASE 2: FULL SOLUTION - STRICT] 1. Provide the clean, " &amp; $I$2 &amp; " code, and fully functional " &amp; $I$2 &amp; "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v>
      </c>
      <c r="F94" s="54" t="s">
        <v>224</v>
      </c>
    </row>
    <row r="95" spans="2:6">
      <c r="B95" s="54" t="s">
        <v>271</v>
      </c>
      <c r="C95" s="54" t="s">
        <v>490</v>
      </c>
      <c r="D95" s="93" t="s">
        <v>491</v>
      </c>
      <c r="E95" s="17" t="str">
        <f>IF(D95="","",""""&amp;C95&amp;" "&amp;IF(OR(C95="[FOOTER RULE - STRICT]",C95="[FOOTER RULE]"),D95,IF(RIGHT(D95,6)=" | "&amp;CHAR(34)&amp;" &amp;",D95,D95&amp;" | "&amp;CHAR(34)&amp;" &amp;")))</f>
        <v>"[MINIMAL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v>
      </c>
      <c r="F95" s="54" t="s">
        <v>224</v>
      </c>
    </row>
    <row r="96" spans="2:6">
      <c r="B96" s="54" t="s">
        <v>271</v>
      </c>
      <c r="C96" s="54" t="s">
        <v>328</v>
      </c>
      <c r="D96" s="93" t="s">
        <v>333</v>
      </c>
      <c r="E96" s="17" t="str">
        <f>IF(D96="","",""""&amp;C96&amp;" "&amp;IF(OR(C96="[FOOTER RULE - STRICT]",C96="[FOOTER RULE]"),D96,IF(RIGHT(D96,6)=" | "&amp;CHAR(34)&amp;" &amp;",D96,D96&amp;" | "&amp;CHAR(34)&amp;" &amp;")))</f>
        <v>"[FOOTER RULE] End your response with: '--- ⚡ *Coding5s Mentor System — Eliminating Epistemic Debt &amp; Hunting Bugs*</v>
      </c>
      <c r="F96" s="54" t="s">
        <v>224</v>
      </c>
    </row>
    <row r="97" spans="2:6">
      <c r="B97" s="54"/>
      <c r="C97" s="54"/>
      <c r="D97" s="93"/>
      <c r="E97" s="88" t="s">
        <v>334</v>
      </c>
      <c r="F97" s="54" t="s">
        <v>224</v>
      </c>
    </row>
    <row r="98" spans="2:6">
      <c r="B98" s="54"/>
      <c r="C98" s="54"/>
      <c r="D98" s="93"/>
      <c r="E98" s="77" t="str">
        <f t="shared" ref="E98:E100" si="4">IF(D98="","",""""&amp;C98&amp;" "&amp;IF(C98="[FOOTER RULE - STRICT]",D98,IF(RIGHT(D98,6)=" | "&amp;CHAR(34)&amp;" &amp;",D98,D98&amp;" | "&amp;CHAR(34)&amp;" &amp;")))</f>
        <v/>
      </c>
      <c r="F98" s="54" t="s">
        <v>224</v>
      </c>
    </row>
    <row r="99" spans="2:6">
      <c r="B99" s="54"/>
      <c r="C99" s="54"/>
      <c r="D99" s="93"/>
      <c r="E99" s="77" t="str">
        <f t="shared" si="4"/>
        <v/>
      </c>
      <c r="F99" s="54" t="s">
        <v>224</v>
      </c>
    </row>
    <row r="100" spans="2:6">
      <c r="B100" s="54"/>
      <c r="C100" s="54"/>
      <c r="D100" s="93"/>
      <c r="E100" s="77" t="str">
        <f t="shared" si="4"/>
        <v/>
      </c>
      <c r="F100" s="54" t="s">
        <v>224</v>
      </c>
    </row>
  </sheetData>
  <conditionalFormatting sqref="B1:B1048576">
    <cfRule type="cellIs" dxfId="44" priority="10" operator="equal">
      <formula>"The Immutable Kernel"</formula>
    </cfRule>
    <cfRule type="cellIs" dxfId="43" priority="11" operator="equal">
      <formula>"Paradigm &amp; Ecosystem"</formula>
    </cfRule>
    <cfRule type="cellIs" dxfId="42" priority="12" operator="equal">
      <formula>"Global Variables &amp; Configuration"</formula>
    </cfRule>
  </conditionalFormatting>
  <conditionalFormatting sqref="C4:C42">
    <cfRule type="expression" dxfId="41" priority="7">
      <formula>$B4="The Immutable Kernel"</formula>
    </cfRule>
    <cfRule type="expression" dxfId="40" priority="8">
      <formula>$B4="Paradigm &amp; Ecosystem"</formula>
    </cfRule>
    <cfRule type="expression" dxfId="39" priority="9">
      <formula>$B4="Global Variables &amp; Configuration"</formula>
    </cfRule>
  </conditionalFormatting>
  <conditionalFormatting sqref="C47:C76">
    <cfRule type="expression" dxfId="38" priority="4">
      <formula>$B47="The Immutable Kernel"</formula>
    </cfRule>
    <cfRule type="expression" dxfId="37" priority="5">
      <formula>$B47="Paradigm &amp; Ecosystem"</formula>
    </cfRule>
    <cfRule type="expression" dxfId="36" priority="6">
      <formula>$B47="Global Variables &amp; Configuration"</formula>
    </cfRule>
  </conditionalFormatting>
  <conditionalFormatting sqref="C81:C100">
    <cfRule type="expression" dxfId="35" priority="1">
      <formula>$B81="The Immutable Kernel"</formula>
    </cfRule>
    <cfRule type="expression" dxfId="34" priority="2">
      <formula>$B81="Paradigm &amp; Ecosystem"</formula>
    </cfRule>
    <cfRule type="expression" dxfId="33" priority="3">
      <formula>$B81="Global Variables &amp; Configuration"</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D3BC9-B2EF-4F3D-8F73-57D435228023}">
  <sheetPr>
    <tabColor rgb="FFFFFF99"/>
  </sheetPr>
  <dimension ref="B2:AC100"/>
  <sheetViews>
    <sheetView showGridLines="0" topLeftCell="A72" zoomScaleNormal="100" workbookViewId="0">
      <selection activeCell="E80" sqref="E80:E96"/>
    </sheetView>
  </sheetViews>
  <sheetFormatPr defaultRowHeight="15"/>
  <cols>
    <col min="1" max="1" width="5.42578125" customWidth="1"/>
    <col min="2" max="2" width="36.28515625" customWidth="1"/>
    <col min="3" max="3" width="33" customWidth="1"/>
    <col min="4" max="4" width="85.28515625" customWidth="1"/>
    <col min="5" max="5" width="39.5703125" style="85" customWidth="1"/>
    <col min="6" max="6" width="4" customWidth="1"/>
  </cols>
  <sheetData>
    <row r="2" spans="2:29" ht="36">
      <c r="B2" s="78" t="s">
        <v>440</v>
      </c>
      <c r="D2" s="81" t="s">
        <v>335</v>
      </c>
      <c r="H2" s="82"/>
      <c r="T2" s="82"/>
    </row>
    <row r="3" spans="2:29">
      <c r="B3" s="76" t="s">
        <v>221</v>
      </c>
      <c r="C3" s="76" t="s">
        <v>577</v>
      </c>
      <c r="D3" s="76" t="s">
        <v>578</v>
      </c>
      <c r="E3" s="88" t="s">
        <v>228</v>
      </c>
      <c r="F3" s="4" t="s">
        <v>224</v>
      </c>
      <c r="AC3" t="s">
        <v>224</v>
      </c>
    </row>
    <row r="4" spans="2:29">
      <c r="B4" s="75" t="s">
        <v>222</v>
      </c>
      <c r="C4" s="54" t="s">
        <v>160</v>
      </c>
      <c r="D4" s="92" t="s">
        <v>336</v>
      </c>
      <c r="E4" s="77" t="str">
        <f t="shared" ref="E4:E37" si="0">IF(D4="","",""""&amp;C4&amp;" "&amp;IF(C4="[FOOTER RULE - STRICT]",D4,IF(RIGHT(D4,6)=" | "&amp;CHAR(34)&amp;" &amp;",D4,D4&amp;" | "&amp;CHAR(34)&amp;" &amp;")))</f>
        <v>"[ROLE] Tech Lead | " &amp;</v>
      </c>
      <c r="F4" s="54" t="s">
        <v>224</v>
      </c>
    </row>
    <row r="5" spans="2:29">
      <c r="B5" s="75" t="s">
        <v>222</v>
      </c>
      <c r="C5" s="54" t="s">
        <v>162</v>
      </c>
      <c r="D5" s="92" t="s">
        <v>337</v>
      </c>
      <c r="E5" s="77" t="str">
        <f t="shared" si="0"/>
        <v>"[TASK] Assign incomplete " &amp; $I$2 &amp; " script challenges | " &amp;</v>
      </c>
      <c r="F5" s="54" t="s">
        <v>224</v>
      </c>
    </row>
    <row r="6" spans="2:29">
      <c r="B6" s="75" t="s">
        <v>222</v>
      </c>
      <c r="C6" s="54" t="s">
        <v>164</v>
      </c>
      <c r="D6" s="92" t="s">
        <v>165</v>
      </c>
      <c r="E6" s="77" t="str">
        <f t="shared" si="0"/>
        <v>"[TOPIC] " &amp; I9 &amp; " | " &amp;</v>
      </c>
      <c r="F6" s="54" t="s">
        <v>224</v>
      </c>
    </row>
    <row r="7" spans="2:29">
      <c r="B7" s="75" t="s">
        <v>222</v>
      </c>
      <c r="C7" s="54" t="s">
        <v>166</v>
      </c>
      <c r="D7" s="92" t="s">
        <v>167</v>
      </c>
      <c r="E7" s="77" t="str">
        <f t="shared" si="0"/>
        <v>"[LEVEL] " &amp; G9 &amp; " | " &amp;</v>
      </c>
      <c r="F7" s="54" t="s">
        <v>224</v>
      </c>
    </row>
    <row r="8" spans="2:29">
      <c r="B8" s="75" t="s">
        <v>222</v>
      </c>
      <c r="C8" s="54" t="s">
        <v>168</v>
      </c>
      <c r="D8" s="92" t="s">
        <v>276</v>
      </c>
      <c r="E8" s="77" t="str">
        <f t="shared" si="0"/>
        <v>"[COUNT] " &amp; D9 &amp; " challenges | " &amp;</v>
      </c>
      <c r="F8" s="54" t="s">
        <v>224</v>
      </c>
    </row>
    <row r="9" spans="2:29">
      <c r="B9" s="75" t="s">
        <v>222</v>
      </c>
      <c r="C9" s="54" t="s">
        <v>229</v>
      </c>
      <c r="D9" s="92" t="s">
        <v>267</v>
      </c>
      <c r="E9" s="77" t="str">
        <f t="shared" si="0"/>
        <v>"[LIBRARY BEING LEARNED] " &amp; $I$3 &amp; " | " &amp;</v>
      </c>
      <c r="F9" s="54" t="s">
        <v>224</v>
      </c>
    </row>
    <row r="10" spans="2:29">
      <c r="B10" s="75" t="s">
        <v>222</v>
      </c>
      <c r="C10" s="32" t="s">
        <v>225</v>
      </c>
      <c r="D10" s="92" t="str">
        <f>"If a data manipulation library, external package, or ecosystem like Pandas or NumPy is specified in "&amp; CHAR(34) &amp;" &amp; $I$3 &amp; "&amp; CHAR(34) &amp;", you are CRITICALLY FORBIDDEN from using "&amp; Variables!E16 &amp;". You MUST enforce the "&amp; Variables!E17 &amp;" and data structures of that specific library." &amp; " | " &amp; CHAR(34) &amp; " &amp;"</f>
        <v>If a data manipulation library, external package, or ecosystem like Pandas or NumPy is specified in " &amp; $I$3 &amp;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v>
      </c>
      <c r="E10" s="77" t="str">
        <f t="shared" si="0"/>
        <v>"[ECOSYSTEM ORIENTATION RULE] If a data manipulation library, external package, or ecosystem like Pandas or NumPy is specified in " &amp; $I$3 &amp;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v>
      </c>
      <c r="F10" s="54" t="s">
        <v>224</v>
      </c>
    </row>
    <row r="11" spans="2:29">
      <c r="B11" s="75" t="s">
        <v>222</v>
      </c>
      <c r="C11" s="54" t="s">
        <v>215</v>
      </c>
      <c r="D11" s="92" t="s">
        <v>585</v>
      </c>
      <c r="E11" s="77" t="str">
        <f t="shared" si="0"/>
        <v>"[HEADER RULE - STRICT] 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v>
      </c>
      <c r="F11" s="54" t="s">
        <v>224</v>
      </c>
    </row>
    <row r="12" spans="2:29">
      <c r="B12" s="75" t="s">
        <v>222</v>
      </c>
      <c r="C12" s="54" t="s">
        <v>172</v>
      </c>
      <c r="D12" s="92" t="s">
        <v>173</v>
      </c>
      <c r="E12" s="77"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F12" s="54" t="s">
        <v>224</v>
      </c>
    </row>
    <row r="13" spans="2:29">
      <c r="B13" s="75" t="s">
        <v>222</v>
      </c>
      <c r="C13" s="54" t="s">
        <v>489</v>
      </c>
      <c r="D13" s="92" t="s">
        <v>481</v>
      </c>
      <c r="E13" s="77" t="str">
        <f t="shared" si="0"/>
        <v>"[LANGUAGE SEED CONTEXT] " &amp; IF($AE$7 = "", "Language Seed Not Necessary", "You MUST strictly follow this seed context to enhance, adapt, and naturalize your tone, vocabulary, and instructional quality in " &amp; $B$6 &amp; ": " &amp; $AE$7) &amp; " | " &amp;</v>
      </c>
      <c r="F13" s="54" t="s">
        <v>224</v>
      </c>
    </row>
    <row r="14" spans="2:29">
      <c r="B14" s="83" t="s">
        <v>223</v>
      </c>
      <c r="C14" s="54" t="s">
        <v>230</v>
      </c>
      <c r="D14" s="92"/>
      <c r="E14" s="77" t="str">
        <f t="shared" si="0"/>
        <v/>
      </c>
      <c r="F14" s="54" t="s">
        <v>224</v>
      </c>
    </row>
    <row r="15" spans="2:29">
      <c r="B15" s="83" t="s">
        <v>223</v>
      </c>
      <c r="C15" s="54" t="s">
        <v>649</v>
      </c>
      <c r="D15" s="92" t="str">
        <f>Variables!E45 &amp; " | " &amp; CHAR(34) &amp; " &amp;"</f>
        <v>Standard Python built-ins. Strictly ZERO external PyPI packages required for beginner topics. | " &amp;</v>
      </c>
      <c r="E15" s="77" t="str">
        <f t="shared" si="0"/>
        <v>"[EXTERNAL_PACKAGE_PROTOCOL] Standard Python built-ins. Strictly ZERO external PyPI packages required for beginner topics. | " &amp;</v>
      </c>
      <c r="F15" s="54" t="s">
        <v>224</v>
      </c>
    </row>
    <row r="16" spans="2:29">
      <c r="B16" s="83" t="s">
        <v>223</v>
      </c>
      <c r="C16" s="54" t="s">
        <v>650</v>
      </c>
      <c r="D16" s="92" t="str">
        <f>Variables!E46 &amp; " | " &amp; CHAR(34) &amp; " &amp;"</f>
        <v>Simple console output verification via standard print() statements. | " &amp;</v>
      </c>
      <c r="E16" s="77" t="str">
        <f t="shared" si="0"/>
        <v>"[TESTING_FRAMEWORK_PROTOCOL] Simple console output verification via standard print() statements. | " &amp;</v>
      </c>
      <c r="F16" s="54" t="s">
        <v>224</v>
      </c>
    </row>
    <row r="17" spans="2:6">
      <c r="B17" s="83" t="s">
        <v>223</v>
      </c>
      <c r="C17" s="54" t="s">
        <v>651</v>
      </c>
      <c r="D17" s="92" t="str">
        <f>Variables!E47 &amp; " - " &amp; CHAR(34) &amp; " &amp; IF(G9=" &amp; CHAR(34) &amp; "Beginner" &amp; CHAR(34) &amp; "," &amp; CHAR(34) &amp; "5–15" &amp; CHAR(34) &amp; ", IF(G9=" &amp; CHAR(34) &amp; "Intermediate" &amp; CHAR(34) &amp; "," &amp; CHAR(34) &amp; "10–25" &amp; CHAR(34) &amp; "," &amp; CHAR(34) &amp; "15–35" &amp; CHAR(34) &amp; ")) &amp; " &amp; CHAR(34) &amp; " " &amp; Variables!E48 &amp; " | " &amp; CHAR(34) &amp; " &amp;"</f>
        <v>For Beginner level, # TODO MUST be atomic (1-2 simple lines max, e.g., basic variable assignment, primitive print call, or direct comparison). NO complex buffer redirections or string parsing. - " &amp; IF(G9="Beginner","5–15", IF(G9="Intermediate","10–25","15–35")) &amp; " 5–15 lines of EXECUTABLE base code. Code outside # TODO MUST be 100% valid and readable. If no_def flag is present in AJ, use flat linear code without def. | " &amp;</v>
      </c>
      <c r="E17" s="77" t="str">
        <f t="shared" si="0"/>
        <v>"[CHALLENGE_CONSTRAINTS_POLICY] For Beginner level, # TODO MUST be atomic (1-2 simple lines max, e.g., basic variable assignment, primitive print call, or direct comparison). NO complex buffer redirections or string parsing. - " &amp; IF(G9="Beginner","5–15", IF(G9="Intermediate","10–25","15–35")) &amp; " 5–15 lines of EXECUTABLE base code. Code outside # TODO MUST be 100% valid and readable. If no_def flag is present in AJ, use flat linear code without def. | " &amp;</v>
      </c>
      <c r="F17" s="54" t="s">
        <v>224</v>
      </c>
    </row>
    <row r="18" spans="2:6">
      <c r="B18" s="83" t="s">
        <v>271</v>
      </c>
      <c r="C18" s="54" t="s">
        <v>207</v>
      </c>
      <c r="D18" s="92" t="s">
        <v>644</v>
      </c>
      <c r="E18" s="77" t="str">
        <f t="shared" si="0"/>
        <v>"[FORMAT RULE] ALWAYS label markdown code blocks with the correct underlying programming language (e.g., elixir, python, javascript, sql) | " &amp;</v>
      </c>
      <c r="F18" s="54" t="s">
        <v>224</v>
      </c>
    </row>
    <row r="19" spans="2:6">
      <c r="B19" s="84" t="s">
        <v>271</v>
      </c>
      <c r="C19" s="54" t="s">
        <v>207</v>
      </c>
      <c r="D19" s="92" t="s">
        <v>280</v>
      </c>
      <c r="E19" s="77" t="str">
        <f t="shared" si="0"/>
        <v>"[FORMAT RULE] Only valid markdown code blocks allowed | " &amp;</v>
      </c>
      <c r="F19" s="54" t="s">
        <v>224</v>
      </c>
    </row>
    <row r="20" spans="2:6">
      <c r="B20" s="84" t="s">
        <v>271</v>
      </c>
      <c r="C20" s="54" t="s">
        <v>338</v>
      </c>
      <c r="D20" s="92" t="s">
        <v>365</v>
      </c>
      <c r="E20" s="77" t="str">
        <f t="shared" si="0"/>
        <v>"[SCORING ENFORCEMENT RULE] Score MUST be ONLY 3, 4, or 5 | " &amp;</v>
      </c>
      <c r="F20" s="54" t="s">
        <v>224</v>
      </c>
    </row>
    <row r="21" spans="2:6">
      <c r="B21" s="84" t="s">
        <v>271</v>
      </c>
      <c r="C21" s="54" t="s">
        <v>339</v>
      </c>
      <c r="D21" s="92" t="s">
        <v>340</v>
      </c>
      <c r="E21" s="77" t="str">
        <f t="shared" si="0"/>
        <v>"[DATA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21" s="54" t="s">
        <v>224</v>
      </c>
    </row>
    <row r="22" spans="2:6">
      <c r="B22" s="84" t="s">
        <v>271</v>
      </c>
      <c r="C22" s="54" t="s">
        <v>209</v>
      </c>
      <c r="D22" s="92" t="s">
        <v>281</v>
      </c>
      <c r="E22" s="77" t="str">
        <f t="shared" si="0"/>
        <v>"[LANGUAGE TAG RULE] ALWAYS label markdown code blocks with the correct underlying programming language (e.g., python, javascript, sql) | " &amp;</v>
      </c>
      <c r="F22" s="54" t="s">
        <v>224</v>
      </c>
    </row>
    <row r="23" spans="2:6">
      <c r="B23" s="84" t="s">
        <v>271</v>
      </c>
      <c r="C23" s="54" t="s">
        <v>187</v>
      </c>
      <c r="D23" s="92" t="s">
        <v>341</v>
      </c>
      <c r="E23" s="77" t="str">
        <f t="shared" si="0"/>
        <v>"[INTRO RULE] Intro MUST be a dynamically generated email in " &amp; $B$6 &amp; " with this EXACT format translated to " &amp; $B$6 &amp; ": '📥 From: [Generate NEW random full name] - Tech Lead' / '📤 To: [Insert my user name if known, else Junior] - " &amp; $I$2 &amp; "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v>
      </c>
      <c r="F23" s="54" t="s">
        <v>224</v>
      </c>
    </row>
    <row r="24" spans="2:6">
      <c r="B24" s="84" t="s">
        <v>271</v>
      </c>
      <c r="C24" s="54" t="s">
        <v>177</v>
      </c>
      <c r="D24" s="92" t="s">
        <v>342</v>
      </c>
      <c r="E24" s="77" t="str">
        <f t="shared" si="0"/>
        <v>"[OUTPUT CONTRACT] EXACTLY " &amp; D9 &amp; "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v>
      </c>
      <c r="F24" s="54" t="s">
        <v>224</v>
      </c>
    </row>
    <row r="25" spans="2:6">
      <c r="B25" s="54" t="s">
        <v>271</v>
      </c>
      <c r="C25" s="54" t="s">
        <v>343</v>
      </c>
      <c r="D25" s="92" t="s">
        <v>344</v>
      </c>
      <c r="E25" s="77" t="str">
        <f t="shared" si="0"/>
        <v>"[OUTPUT TRUNCATION RULE - STRICT] If expected output is long, display ONLY the first 5 lines. Ensure accuracy. Do NOT use ellipsis (...) | " &amp;</v>
      </c>
      <c r="F25" s="54" t="s">
        <v>224</v>
      </c>
    </row>
    <row r="26" spans="2:6">
      <c r="B26" s="54" t="s">
        <v>271</v>
      </c>
      <c r="C26" s="54" t="s">
        <v>345</v>
      </c>
      <c r="D26" s="92" t="s">
        <v>346</v>
      </c>
      <c r="E26" s="77" t="str">
        <f t="shared" si="0"/>
        <v>"[OUTPUT EXECUTION RULE - STRICT] Expected output MUST be explicit, complete, and produced via print() (at least one print already in base code). Monetary values must include '$' | " &amp;</v>
      </c>
      <c r="F26" s="54" t="s">
        <v>224</v>
      </c>
    </row>
    <row r="27" spans="2:6">
      <c r="B27" s="54" t="s">
        <v>271</v>
      </c>
      <c r="C27" s="54" t="s">
        <v>347</v>
      </c>
      <c r="D27" s="92" t="s">
        <v>348</v>
      </c>
      <c r="E27" s="77" t="str">
        <f t="shared" si="0"/>
        <v>"[BASE CODE INTEGRITY RULE - STRICT] Code outside the TODO block MUST be 100% valid, logically correct, and run without errors. Do NOT simulate bugs using 'pass', '...', None, or wrong variable types outside the TODO. Variables used outside TODO must be initialized before TODO. | " &amp;</v>
      </c>
      <c r="F27" s="54" t="s">
        <v>224</v>
      </c>
    </row>
    <row r="28" spans="2:6">
      <c r="B28" s="54" t="s">
        <v>271</v>
      </c>
      <c r="C28" s="54" t="s">
        <v>349</v>
      </c>
      <c r="D28" s="92" t="s">
        <v>350</v>
      </c>
      <c r="E28" s="77" t="str">
        <f t="shared" si="0"/>
        <v>"[TODO VARIATION RULE] TODO sections MUST vary: Single-line TODO, Multiple TODOs, Small blocks (2–4 lines). | " &amp;</v>
      </c>
      <c r="F28" s="54" t="s">
        <v>224</v>
      </c>
    </row>
    <row r="29" spans="2:6">
      <c r="B29" s="54" t="s">
        <v>271</v>
      </c>
      <c r="C29" s="54" t="s">
        <v>351</v>
      </c>
      <c r="D29" s="92" t="s">
        <v>352</v>
      </c>
      <c r="E29" s="77" t="str">
        <f t="shared" si="0"/>
        <v>"[VARIABILITY RULE - STRICT] Each challenge MUST be structurally different. Vary: Code length, Logic type, Position of TODO, Number of TODOs (1–3), Data flow. | " &amp;</v>
      </c>
      <c r="F29" s="54" t="s">
        <v>224</v>
      </c>
    </row>
    <row r="30" spans="2:6">
      <c r="B30" s="54" t="s">
        <v>271</v>
      </c>
      <c r="C30" s="54" t="s">
        <v>353</v>
      </c>
      <c r="D30" s="92" t="s">
        <v>354</v>
      </c>
      <c r="E30" s="77" t="str">
        <f t="shared" si="0"/>
        <v>"[TODO REALISM RULE - STRICT] TODOs MUST represent realistic mistakes based on the topic: " &amp; I9 &amp; ". Describe what is incorrect or incomplete. Avoid imperative instructions. | " &amp;</v>
      </c>
      <c r="F30" s="54" t="s">
        <v>224</v>
      </c>
    </row>
    <row r="31" spans="2:6">
      <c r="B31" s="54" t="s">
        <v>271</v>
      </c>
      <c r="C31" s="54" t="s">
        <v>355</v>
      </c>
      <c r="D31" s="92" t="s">
        <v>356</v>
      </c>
      <c r="E31" s="77" t="str">
        <f t="shared" si="0"/>
        <v>"[TODO ISOLATION RULE - STRICT] ALL missing, incorrect, or output-affecting logic MUST exist ONLY inside the TODO block. | " &amp;</v>
      </c>
      <c r="F31" s="54" t="s">
        <v>224</v>
      </c>
    </row>
    <row r="32" spans="2:6">
      <c r="B32" s="54" t="s">
        <v>271</v>
      </c>
      <c r="C32" s="54" t="s">
        <v>303</v>
      </c>
      <c r="D32" s="92" t="s">
        <v>357</v>
      </c>
      <c r="E32" s="77" t="str">
        <f t="shared" si="0"/>
        <v>"[NO SOLUTION RULE - STRICT] The code under the # TODO MUST be left empty or with a 'pass'. DO NOT write the actual solution. | " &amp;</v>
      </c>
      <c r="F32" s="54" t="s">
        <v>224</v>
      </c>
    </row>
    <row r="33" spans="2:6">
      <c r="B33" s="54" t="s">
        <v>271</v>
      </c>
      <c r="C33" s="54" t="s">
        <v>358</v>
      </c>
      <c r="D33" s="92" t="s">
        <v>359</v>
      </c>
      <c r="E33" s="77" t="str">
        <f t="shared" si="0"/>
        <v>"[OUTPUT VERIFICATION RULE] The base code MUST print the final variables/results evaluated in the TODO block to verify correctness. | " &amp;</v>
      </c>
      <c r="F33" s="54" t="s">
        <v>224</v>
      </c>
    </row>
    <row r="34" spans="2:6">
      <c r="B34" s="54" t="s">
        <v>271</v>
      </c>
      <c r="C34" s="54" t="s">
        <v>360</v>
      </c>
      <c r="D34" s="92" t="s">
        <v>361</v>
      </c>
      <c r="E34" s="77" t="str">
        <f t="shared" si="0"/>
        <v>"[TODO GUIDANCE RULE] Rule " &amp; IF(G9="Beginner", "Clear explicit hint (no code) | ", IF(G9="Intermediate", "Brief hint | ", "Minimal hint | ")) &amp; " | " &amp;</v>
      </c>
      <c r="F34" s="54" t="s">
        <v>224</v>
      </c>
    </row>
    <row r="35" spans="2:6">
      <c r="B35" s="54" t="s">
        <v>271</v>
      </c>
      <c r="C35" s="54" t="s">
        <v>216</v>
      </c>
      <c r="D35" s="92" t="s">
        <v>362</v>
      </c>
      <c r="E35" s="77" t="str">
        <f t="shared" si="0"/>
        <v>"[OUTPUT] Only header, dataset summary or statement (if any), intro message, challenges (objective, expected output, incomplete code), and footer | " &amp;</v>
      </c>
      <c r="F35" s="54" t="s">
        <v>224</v>
      </c>
    </row>
    <row r="36" spans="2:6">
      <c r="B36" s="54" t="s">
        <v>271</v>
      </c>
      <c r="C36" s="54" t="s">
        <v>220</v>
      </c>
      <c r="D36" s="92" t="s">
        <v>364</v>
      </c>
      <c r="E36" s="77" t="str">
        <f t="shared" si="0"/>
        <v>"[FOOTER RULE - STRICT] End your entire response EXACTLY with this markdown string (ensure all code blocks are closed before it):" &amp; CHAR(10) &amp; "---" &amp; CHAR(10) &amp; "⚡ *Coding5s System - Learn Programming by Writing Code - Coding5S.com*",</v>
      </c>
      <c r="F36" s="54" t="s">
        <v>224</v>
      </c>
    </row>
    <row r="37" spans="2:6">
      <c r="B37" s="54"/>
      <c r="C37" s="54"/>
      <c r="D37" s="92"/>
      <c r="E37" s="77" t="str">
        <f t="shared" si="0"/>
        <v/>
      </c>
      <c r="F37" s="54" t="s">
        <v>224</v>
      </c>
    </row>
    <row r="38" spans="2:6">
      <c r="B38" s="54"/>
      <c r="C38" s="54"/>
      <c r="D38" s="92"/>
      <c r="E38" s="88" t="s">
        <v>363</v>
      </c>
      <c r="F38" s="54" t="s">
        <v>224</v>
      </c>
    </row>
    <row r="39" spans="2:6">
      <c r="B39" s="54"/>
      <c r="C39" s="54"/>
      <c r="D39" s="92"/>
      <c r="E39" s="77"/>
      <c r="F39" s="54" t="s">
        <v>224</v>
      </c>
    </row>
    <row r="40" spans="2:6">
      <c r="B40" s="54"/>
      <c r="C40" s="54"/>
      <c r="D40" s="92"/>
      <c r="E40" s="77"/>
      <c r="F40" s="54" t="s">
        <v>224</v>
      </c>
    </row>
    <row r="41" spans="2:6">
      <c r="B41" s="54"/>
      <c r="C41" s="54"/>
      <c r="D41" s="92"/>
      <c r="E41" s="77"/>
      <c r="F41" s="54" t="s">
        <v>224</v>
      </c>
    </row>
    <row r="42" spans="2:6">
      <c r="B42" s="54"/>
      <c r="C42" s="54"/>
      <c r="D42" s="92"/>
      <c r="E42" s="77"/>
      <c r="F42" s="54"/>
    </row>
    <row r="43" spans="2:6">
      <c r="B43" s="74"/>
      <c r="C43" s="74"/>
      <c r="E43" s="86"/>
    </row>
    <row r="44" spans="2:6">
      <c r="B44" s="74"/>
      <c r="C44" s="74"/>
      <c r="E44" s="86"/>
    </row>
    <row r="45" spans="2:6" ht="36">
      <c r="B45" s="79" t="s">
        <v>441</v>
      </c>
      <c r="C45" s="74"/>
      <c r="E45" s="86"/>
    </row>
    <row r="46" spans="2:6">
      <c r="B46" s="76" t="s">
        <v>264</v>
      </c>
      <c r="C46" s="76" t="s">
        <v>577</v>
      </c>
      <c r="D46" s="76" t="s">
        <v>578</v>
      </c>
      <c r="E46" s="88" t="s">
        <v>265</v>
      </c>
      <c r="F46" s="32" t="s">
        <v>224</v>
      </c>
    </row>
    <row r="47" spans="2:6">
      <c r="B47" s="54" t="s">
        <v>222</v>
      </c>
      <c r="C47" s="54" t="s">
        <v>160</v>
      </c>
      <c r="D47" s="92" t="s">
        <v>336</v>
      </c>
      <c r="E47" s="77" t="str">
        <f t="shared" ref="E47:E76" si="1">IF(D47="","",""""&amp;C47&amp;" "&amp;IF(C47="[FOOTER RULE - STRICT]",D47,IF(RIGHT(D47,6)=" | "&amp;CHAR(34)&amp;" &amp;",D47,D47&amp;" | "&amp;CHAR(34)&amp;" &amp;")))</f>
        <v>"[ROLE] Tech Lead | " &amp;</v>
      </c>
      <c r="F47" s="32" t="s">
        <v>224</v>
      </c>
    </row>
    <row r="48" spans="2:6">
      <c r="B48" s="54" t="s">
        <v>222</v>
      </c>
      <c r="C48" s="54" t="s">
        <v>162</v>
      </c>
      <c r="D48" s="92" t="s">
        <v>366</v>
      </c>
      <c r="E48" s="77" t="str">
        <f t="shared" si="1"/>
        <v>"[TASK] Assign incomplete project script | " &amp;</v>
      </c>
      <c r="F48" s="32" t="s">
        <v>224</v>
      </c>
    </row>
    <row r="49" spans="2:6">
      <c r="B49" s="54" t="s">
        <v>222</v>
      </c>
      <c r="C49" s="54" t="s">
        <v>311</v>
      </c>
      <c r="D49" s="92" t="s">
        <v>165</v>
      </c>
      <c r="E49" s="77" t="str">
        <f t="shared" si="1"/>
        <v>"[PROJECT] " &amp; I9 &amp; " | " &amp;</v>
      </c>
      <c r="F49" s="32" t="s">
        <v>224</v>
      </c>
    </row>
    <row r="50" spans="2:6">
      <c r="B50" s="54" t="s">
        <v>222</v>
      </c>
      <c r="C50" s="54" t="s">
        <v>253</v>
      </c>
      <c r="D50" s="92" t="s">
        <v>718</v>
      </c>
      <c r="E50" s="77" t="str">
        <f t="shared" si="1"/>
        <v>"[TOPICS USED] " &amp; A9 &amp; " | " &amp;</v>
      </c>
      <c r="F50" s="32" t="s">
        <v>224</v>
      </c>
    </row>
    <row r="51" spans="2:6">
      <c r="B51" s="54" t="s">
        <v>222</v>
      </c>
      <c r="C51" s="54" t="s">
        <v>166</v>
      </c>
      <c r="D51" s="92" t="s">
        <v>167</v>
      </c>
      <c r="E51" s="77" t="str">
        <f t="shared" si="1"/>
        <v>"[LEVEL] " &amp; G9 &amp; " | " &amp;</v>
      </c>
      <c r="F51" s="32" t="s">
        <v>224</v>
      </c>
    </row>
    <row r="52" spans="2:6">
      <c r="B52" s="54" t="s">
        <v>222</v>
      </c>
      <c r="C52" s="54" t="s">
        <v>229</v>
      </c>
      <c r="D52" s="92" t="s">
        <v>267</v>
      </c>
      <c r="E52" s="77" t="str">
        <f t="shared" si="1"/>
        <v>"[LIBRARY BEING LEARNED] " &amp; $I$3 &amp; " | " &amp;</v>
      </c>
      <c r="F52" s="32" t="s">
        <v>224</v>
      </c>
    </row>
    <row r="53" spans="2:6">
      <c r="B53" s="75" t="s">
        <v>222</v>
      </c>
      <c r="C53" s="54" t="s">
        <v>225</v>
      </c>
      <c r="D53" s="92" t="str">
        <f>"If a data manipulation library, external package, or ecosystem like Pandas or NumPy is specified in "&amp; CHAR(34) &amp;" &amp; $I$3 &amp; "&amp; CHAR(34) &amp;", you are CRITICALLY FORBIDDEN from using "&amp; Variables!E16 &amp;". You MUST enforce the "&amp; Variables!E17 &amp;" and data structures of that specific library." &amp; " | " &amp; CHAR(34) &amp; " &amp;"</f>
        <v>If a data manipulation library, external package, or ecosystem like Pandas or NumPy is specified in " &amp; $I$3 &amp;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v>
      </c>
      <c r="E53" s="77" t="str">
        <f t="shared" si="1"/>
        <v>"[ECOSYSTEM ORIENTATION RULE] If a data manipulation library, external package, or ecosystem like Pandas or NumPy is specified in " &amp; $I$3 &amp;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v>
      </c>
      <c r="F53" s="32" t="s">
        <v>224</v>
      </c>
    </row>
    <row r="54" spans="2:6">
      <c r="B54" s="54" t="s">
        <v>223</v>
      </c>
      <c r="C54" s="32" t="s">
        <v>172</v>
      </c>
      <c r="D54" s="92" t="s">
        <v>254</v>
      </c>
      <c r="E54" s="77" t="str">
        <f t="shared" si="1"/>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54" s="32" t="s">
        <v>224</v>
      </c>
    </row>
    <row r="55" spans="2:6">
      <c r="B55" s="54" t="s">
        <v>222</v>
      </c>
      <c r="C55" s="54" t="s">
        <v>489</v>
      </c>
      <c r="D55" s="92" t="s">
        <v>481</v>
      </c>
      <c r="E55" s="77" t="str">
        <f t="shared" si="1"/>
        <v>"[LANGUAGE SEED CONTEXT] " &amp; IF($AE$7 = "", "Language Seed Not Necessary", "You MUST strictly follow this seed context to enhance, adapt, and naturalize your tone, vocabulary, and instructional quality in " &amp; $B$6 &amp; ": " &amp; $AE$7) &amp; " | " &amp;</v>
      </c>
      <c r="F55" s="32" t="s">
        <v>224</v>
      </c>
    </row>
    <row r="56" spans="2:6">
      <c r="B56" s="54" t="s">
        <v>222</v>
      </c>
      <c r="C56" s="54" t="s">
        <v>215</v>
      </c>
      <c r="D56" s="92" t="s">
        <v>586</v>
      </c>
      <c r="E56" s="77" t="str">
        <f t="shared" si="1"/>
        <v>"[HEADER RULE - STRICT] 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v>
      </c>
      <c r="F56" s="32" t="s">
        <v>224</v>
      </c>
    </row>
    <row r="57" spans="2:6">
      <c r="B57" s="54" t="s">
        <v>223</v>
      </c>
      <c r="C57" s="32" t="s">
        <v>649</v>
      </c>
      <c r="D57" s="92" t="str">
        <f>Variables!E49 &amp; " | " &amp; CHAR(34) &amp; " &amp;"</f>
        <v>Require standard pip tooling and requirements.txt file for external dependencies when applicable. | " &amp;</v>
      </c>
      <c r="E57" s="77" t="str">
        <f t="shared" si="1"/>
        <v>"[EXTERNAL_PACKAGE_PROTOCOL] Require standard pip tooling and requirements.txt file for external dependencies when applicable. | " &amp;</v>
      </c>
      <c r="F57" s="32" t="s">
        <v>224</v>
      </c>
    </row>
    <row r="58" spans="2:6">
      <c r="B58" s="54" t="s">
        <v>223</v>
      </c>
      <c r="C58" s="32" t="s">
        <v>651</v>
      </c>
      <c r="D58" s="92" t="str">
        <f>Variables!E50 &amp; " " &amp; CHAR(34) &amp; " &amp; IF(G9=" &amp; CHAR(34) &amp; "Beginner" &amp; CHAR(34) &amp; "," &amp; CHAR(34) &amp; "25–40" &amp; CHAR(34) &amp; ", IF(G9=" &amp; CHAR(34) &amp; "Intermediate" &amp; CHAR(34) &amp; "," &amp; CHAR(34) &amp; "30–60" &amp; CHAR(34) &amp; "," &amp; CHAR(34) &amp; "40–100" &amp; CHAR(34) &amp; ")) &amp; " &amp; CHAR(34) &amp; " " &amp; Variables!E51 &amp; " | " &amp; CHAR(34) &amp; " &amp;"</f>
        <v>MUST be between 25–40 lines of EXECUTABLE base Python code (STRICT: Do NOT count comments or # TODO blocks). " &amp; IF(G9="Beginner","25–40", IF(G9="Intermediate","30–60","40–100")) &amp; " Multi-step functional script flow. Max 2 functions, NO classes. Lógica de integración ubicada exclusivamente dentro de los bloques # TODO. | " &amp;</v>
      </c>
      <c r="E58" s="77" t="str">
        <f t="shared" si="1"/>
        <v>"[CHALLENGE_CONSTRAINTS_POLICY] MUST be between 25–40 lines of EXECUTABLE base Python code (STRICT: Do NOT count comments or # TODO blocks). " &amp; IF(G9="Beginner","25–40", IF(G9="Intermediate","30–60","40–100")) &amp; " Multi-step functional script flow. Max 2 functions, NO classes. Lógica de integración ubicada exclusivamente dentro de los bloques # TODO. | " &amp;</v>
      </c>
      <c r="F58" s="32" t="s">
        <v>224</v>
      </c>
    </row>
    <row r="59" spans="2:6">
      <c r="B59" s="54" t="s">
        <v>271</v>
      </c>
      <c r="C59" s="54" t="s">
        <v>207</v>
      </c>
      <c r="D59" s="92" t="s">
        <v>280</v>
      </c>
      <c r="E59" s="77" t="str">
        <f t="shared" si="1"/>
        <v>"[FORMAT RULE] Only valid markdown code blocks allowed | " &amp;</v>
      </c>
      <c r="F59" s="32" t="s">
        <v>224</v>
      </c>
    </row>
    <row r="60" spans="2:6">
      <c r="B60" s="54" t="s">
        <v>271</v>
      </c>
      <c r="C60" s="54" t="s">
        <v>209</v>
      </c>
      <c r="D60" s="92" t="s">
        <v>281</v>
      </c>
      <c r="E60" s="77" t="str">
        <f t="shared" si="1"/>
        <v>"[LANGUAGE TAG RULE] ALWAYS label markdown code blocks with the correct underlying programming language (e.g., python, javascript, sql) | " &amp;</v>
      </c>
      <c r="F60" s="32" t="s">
        <v>224</v>
      </c>
    </row>
    <row r="61" spans="2:6">
      <c r="B61" s="54" t="s">
        <v>271</v>
      </c>
      <c r="C61" s="54" t="s">
        <v>339</v>
      </c>
      <c r="D61" s="92" t="s">
        <v>367</v>
      </c>
      <c r="E61" s="77" t="str">
        <f t="shared" si="1"/>
        <v>"[DATA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61" s="32" t="s">
        <v>224</v>
      </c>
    </row>
    <row r="62" spans="2:6">
      <c r="B62" s="54" t="s">
        <v>271</v>
      </c>
      <c r="C62" s="54" t="s">
        <v>187</v>
      </c>
      <c r="D62" s="92" t="s">
        <v>368</v>
      </c>
      <c r="E62" s="77" t="str">
        <f t="shared" si="1"/>
        <v>"[INTRO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v>
      </c>
      <c r="F62" s="32" t="s">
        <v>224</v>
      </c>
    </row>
    <row r="63" spans="2:6">
      <c r="B63" s="54" t="s">
        <v>271</v>
      </c>
      <c r="C63" s="54" t="s">
        <v>177</v>
      </c>
      <c r="D63" s="92" t="s">
        <v>369</v>
      </c>
      <c r="E63" s="77" t="str">
        <f t="shared" si="1"/>
        <v>"[OUTPUT CONTRACT] EXACTLY 1 project. Structure MUST be: Tech Lead Intro Message, Project: Objective (max 6 lines), Expected Output (code block), Incomplete Code | " &amp;</v>
      </c>
      <c r="F63" s="32" t="s">
        <v>224</v>
      </c>
    </row>
    <row r="64" spans="2:6">
      <c r="B64" s="54" t="s">
        <v>271</v>
      </c>
      <c r="C64" s="54" t="s">
        <v>370</v>
      </c>
      <c r="D64" s="92" t="s">
        <v>371</v>
      </c>
      <c r="E64" s="77" t="str">
        <f t="shared" si="1"/>
        <v>"[OUTPUT TRUNCATION RULE] If output is large, show only first 5 lines. Do NOT use ellipsis (...) | " &amp;</v>
      </c>
      <c r="F64" s="32" t="s">
        <v>224</v>
      </c>
    </row>
    <row r="65" spans="2:6">
      <c r="B65" s="54" t="s">
        <v>271</v>
      </c>
      <c r="C65" s="54" t="s">
        <v>345</v>
      </c>
      <c r="D65" s="92" t="s">
        <v>372</v>
      </c>
      <c r="E65" s="77" t="str">
        <f t="shared" si="1"/>
        <v>"[OUTPUT EXECUTION RULE - STRICT] Expected output MUST be explicit, complete, and produced via final print(). | " &amp;</v>
      </c>
      <c r="F65" s="32" t="s">
        <v>224</v>
      </c>
    </row>
    <row r="66" spans="2:6">
      <c r="B66" s="54" t="s">
        <v>271</v>
      </c>
      <c r="C66" s="54" t="s">
        <v>347</v>
      </c>
      <c r="D66" s="92" t="s">
        <v>373</v>
      </c>
      <c r="E66" s="77" t="str">
        <f t="shared" si="1"/>
        <v>"[BASE CODE INTEGRITY RULE - STRICT] Code outside the TODO block MUST be 100% valid, logically correct, and run without errors. Do NOT use 'pass', '...', or empty placeholders outside the TODO. | " &amp;</v>
      </c>
      <c r="F66" s="32" t="s">
        <v>224</v>
      </c>
    </row>
    <row r="67" spans="2:6">
      <c r="B67" s="54" t="s">
        <v>271</v>
      </c>
      <c r="C67" s="54" t="s">
        <v>374</v>
      </c>
      <c r="D67" s="92" t="s">
        <v>375</v>
      </c>
      <c r="E67" s="77" t="str">
        <f t="shared" si="1"/>
        <v>"[TODO REALISM RULE] TODO must represent realistic integration bugs. Describe what is incorrect/incomplete. | " &amp;</v>
      </c>
      <c r="F67" s="32" t="s">
        <v>224</v>
      </c>
    </row>
    <row r="68" spans="2:6">
      <c r="B68" s="54" t="s">
        <v>271</v>
      </c>
      <c r="C68" s="54" t="s">
        <v>355</v>
      </c>
      <c r="D68" s="92" t="s">
        <v>376</v>
      </c>
      <c r="E68" s="77" t="str">
        <f t="shared" si="1"/>
        <v>"[TODO ISOLATION RULE - STRICT] ALL missing, incorrect, or output-affecting logic MUST exist ONLY inside the TODO block. Replace ONLY integration logic. | " &amp;</v>
      </c>
      <c r="F68" s="32" t="s">
        <v>224</v>
      </c>
    </row>
    <row r="69" spans="2:6">
      <c r="B69" s="54" t="s">
        <v>271</v>
      </c>
      <c r="C69" s="54" t="s">
        <v>303</v>
      </c>
      <c r="D69" s="92" t="s">
        <v>357</v>
      </c>
      <c r="E69" s="77" t="str">
        <f t="shared" si="1"/>
        <v>"[NO SOLUTION RULE - STRICT] The code under the # TODO MUST be left empty or with a 'pass'. DO NOT write the actual solution. | " &amp;</v>
      </c>
      <c r="F69" s="32" t="s">
        <v>224</v>
      </c>
    </row>
    <row r="70" spans="2:6">
      <c r="B70" s="54" t="s">
        <v>271</v>
      </c>
      <c r="C70" s="54" t="s">
        <v>216</v>
      </c>
      <c r="D70" s="92" t="s">
        <v>377</v>
      </c>
      <c r="E70" s="77" t="str">
        <f t="shared" si="1"/>
        <v>"[OUTPUT] Only header, dataset summary or statement (if any), intro message, objective, expected output, incomplete code, and footer | " &amp;</v>
      </c>
      <c r="F70" s="32" t="s">
        <v>224</v>
      </c>
    </row>
    <row r="71" spans="2:6">
      <c r="B71" s="54" t="s">
        <v>271</v>
      </c>
      <c r="C71" s="54" t="s">
        <v>220</v>
      </c>
      <c r="D71" s="92" t="s">
        <v>378</v>
      </c>
      <c r="E71" s="77" t="str">
        <f t="shared" si="1"/>
        <v>"[FOOTER RULE - STRICT] End your entire response EXACTLY with this markdown string (ensure all code blocks are closed before it):" &amp; CHAR(10) &amp; "---" &amp; CHAR(10) &amp; "⚡ *Coding5s System - Learn Programming by Writing Code - Coding5S.com*")</v>
      </c>
      <c r="F71" s="32" t="s">
        <v>224</v>
      </c>
    </row>
    <row r="72" spans="2:6">
      <c r="B72" s="54"/>
      <c r="C72" s="54"/>
      <c r="D72" s="92"/>
      <c r="E72" s="77" t="str">
        <f t="shared" si="1"/>
        <v/>
      </c>
      <c r="F72" s="32" t="s">
        <v>224</v>
      </c>
    </row>
    <row r="73" spans="2:6">
      <c r="B73" s="54"/>
      <c r="C73" s="54"/>
      <c r="D73" s="92"/>
      <c r="E73" s="77" t="str">
        <f t="shared" si="1"/>
        <v/>
      </c>
      <c r="F73" s="32" t="s">
        <v>224</v>
      </c>
    </row>
    <row r="74" spans="2:6">
      <c r="B74" s="54"/>
      <c r="C74" s="54"/>
      <c r="D74" s="92"/>
      <c r="E74" s="77" t="str">
        <f t="shared" si="1"/>
        <v/>
      </c>
      <c r="F74" s="32" t="s">
        <v>224</v>
      </c>
    </row>
    <row r="75" spans="2:6">
      <c r="B75" s="54"/>
      <c r="C75" s="54"/>
      <c r="D75" s="92"/>
      <c r="E75" s="77" t="str">
        <f t="shared" si="1"/>
        <v/>
      </c>
      <c r="F75" s="32" t="s">
        <v>224</v>
      </c>
    </row>
    <row r="76" spans="2:6">
      <c r="B76" s="54"/>
      <c r="C76" s="54"/>
      <c r="D76" s="92"/>
      <c r="E76" s="77" t="str">
        <f t="shared" si="1"/>
        <v/>
      </c>
      <c r="F76" s="32" t="s">
        <v>224</v>
      </c>
    </row>
    <row r="77" spans="2:6">
      <c r="E77" s="86"/>
      <c r="F77" t="s">
        <v>224</v>
      </c>
    </row>
    <row r="79" spans="2:6" ht="36">
      <c r="B79" s="80" t="s">
        <v>439</v>
      </c>
    </row>
    <row r="80" spans="2:6">
      <c r="B80" s="76" t="s">
        <v>221</v>
      </c>
      <c r="C80" s="76" t="s">
        <v>577</v>
      </c>
      <c r="D80" s="76" t="s">
        <v>578</v>
      </c>
      <c r="E80" s="89" t="s">
        <v>234</v>
      </c>
      <c r="F80" s="54" t="s">
        <v>224</v>
      </c>
    </row>
    <row r="81" spans="2:6">
      <c r="B81" s="54" t="s">
        <v>222</v>
      </c>
      <c r="C81" s="54" t="s">
        <v>380</v>
      </c>
      <c r="D81" s="92" t="s">
        <v>381</v>
      </c>
      <c r="E81" s="17" t="str">
        <f t="shared" ref="E81:E95" si="2">IF(D81="","",""""&amp;C81&amp;" "&amp;IF(OR(C81="[FOOTER RULE - STRICT]",C81="[FOOTER RULE]"),D81,IF(RIGHT(D81,6)=" | "&amp;CHAR(34)&amp;" &amp;",D81,D81&amp;" | "&amp;CHAR(34)&amp;" &amp;")))</f>
        <v>"[MENTOR_S3_BUILDER] Act as 'The Logical Scaffold' (El Maestro de Obra) - a World-Class Elite Technical Mentor for Stage 3 Code Completion specializing in " &amp; $I$2 &amp; ".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v>
      </c>
      <c r="F81" s="54" t="s">
        <v>224</v>
      </c>
    </row>
    <row r="82" spans="2:6">
      <c r="B82" s="54" t="s">
        <v>222</v>
      </c>
      <c r="C82" s="54" t="s">
        <v>236</v>
      </c>
      <c r="D82" s="92" t="s">
        <v>382</v>
      </c>
      <c r="E82" s="17" t="str">
        <f t="shared" si="2"/>
        <v>"[CULTURAL &amp; JARGON RULE] If the language (" &amp; $B$6 &amp; ")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v>
      </c>
      <c r="F82" s="54" t="s">
        <v>224</v>
      </c>
    </row>
    <row r="83" spans="2:6">
      <c r="B83" s="54" t="s">
        <v>222</v>
      </c>
      <c r="C83" s="54" t="s">
        <v>237</v>
      </c>
      <c r="D83" s="92" t="s">
        <v>721</v>
      </c>
      <c r="E83" s="17" t="str">
        <f t="shared" si="2"/>
        <v>"[CONTEXT] You are helping a Junior Developer complete a " &amp; IF(UPPER(H9)="PROJECT", "PROJECT: " &amp; I9 &amp; ". Topics involved: " &amp; A9 &amp; ". Project objective: " &amp; J9, "TOPIC: " &amp; I9 &amp; ". Topic details: " &amp; J9) &amp; " | " &amp;</v>
      </c>
      <c r="F83" s="54" t="s">
        <v>224</v>
      </c>
    </row>
    <row r="84" spans="2:6">
      <c r="B84" s="54" t="s">
        <v>222</v>
      </c>
      <c r="C84" s="54" t="s">
        <v>162</v>
      </c>
      <c r="D84" s="92" t="s">
        <v>383</v>
      </c>
      <c r="E84" s="17" t="str">
        <f t="shared" si="2"/>
        <v>"[TASK] Analyze the student's code and explanation. If they completed the data flow perfectly, celebrate the 'solid foundation' and offer a 'System Extension' challenge. Otherwise, follow the 2-PHASE MENTORING PROTOCOL | " &amp;</v>
      </c>
      <c r="F84" s="54" t="s">
        <v>224</v>
      </c>
    </row>
    <row r="85" spans="2:6">
      <c r="B85" s="54" t="s">
        <v>222</v>
      </c>
      <c r="C85" s="54" t="s">
        <v>229</v>
      </c>
      <c r="D85" s="92" t="s">
        <v>267</v>
      </c>
      <c r="E85" s="17" t="str">
        <f t="shared" si="2"/>
        <v>"[LIBRARY BEING LEARNED] " &amp; $I$3 &amp; " | " &amp;</v>
      </c>
      <c r="F85" s="54" t="s">
        <v>224</v>
      </c>
    </row>
    <row r="86" spans="2:6">
      <c r="B86" s="54" t="s">
        <v>222</v>
      </c>
      <c r="C86" s="54" t="s">
        <v>172</v>
      </c>
      <c r="D86" s="92" t="s">
        <v>254</v>
      </c>
      <c r="E86"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224</v>
      </c>
    </row>
    <row r="87" spans="2:6">
      <c r="B87" s="54" t="s">
        <v>222</v>
      </c>
      <c r="C87" s="54" t="s">
        <v>489</v>
      </c>
      <c r="D87" s="92" t="s">
        <v>481</v>
      </c>
      <c r="E87" s="17" t="str">
        <f t="shared" si="2"/>
        <v>"[LANGUAGE SEED CONTEXT] " &amp; IF($AE$7 = "", "Language Seed Not Necessary", "You MUST strictly follow this seed context to enhance, adapt, and naturalize your tone, vocabulary, and instructional quality in " &amp; $B$6 &amp; ": " &amp; $AE$7) &amp; " | " &amp;</v>
      </c>
      <c r="F87" s="54" t="s">
        <v>224</v>
      </c>
    </row>
    <row r="88" spans="2:6">
      <c r="B88" s="54" t="s">
        <v>222</v>
      </c>
      <c r="C88" s="54" t="s">
        <v>215</v>
      </c>
      <c r="D88" s="92" t="s">
        <v>587</v>
      </c>
      <c r="E88" s="17" t="str">
        <f t="shared" si="2"/>
        <v>"[HEADER RULE - STRICT] 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v>
      </c>
      <c r="F88" s="54" t="s">
        <v>224</v>
      </c>
    </row>
    <row r="89" spans="2:6">
      <c r="B89" s="54" t="s">
        <v>223</v>
      </c>
      <c r="C89" s="54" t="s">
        <v>230</v>
      </c>
      <c r="D89" s="92"/>
      <c r="E89" s="17" t="str">
        <f t="shared" si="2"/>
        <v/>
      </c>
      <c r="F89" s="54" t="s">
        <v>224</v>
      </c>
    </row>
    <row r="90" spans="2:6">
      <c r="B90" s="54" t="s">
        <v>223</v>
      </c>
      <c r="C90" s="32" t="s">
        <v>773</v>
      </c>
      <c r="D90" s="92" t="str">
        <f>Variables!E52 &amp; " " &amp; Variables!E53 &amp; " " &amp; Variables!E54 &amp; " " &amp; Variables!E55 &amp; " | " &amp; CHAR(34) &amp; " &amp;"</f>
        <v>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 &amp;</v>
      </c>
      <c r="E90" s="17" t="str">
        <f t="shared" si="2"/>
        <v>"[CORE_QUALITY_POLICY]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 &amp;</v>
      </c>
      <c r="F90" s="54" t="s">
        <v>224</v>
      </c>
    </row>
    <row r="91" spans="2:6">
      <c r="B91" s="54" t="s">
        <v>271</v>
      </c>
      <c r="C91" s="54" t="s">
        <v>238</v>
      </c>
      <c r="D91" s="92" t="s">
        <v>384</v>
      </c>
      <c r="E91" s="17" t="str">
        <f t="shared" si="2"/>
        <v>"[EMPTY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v>
      </c>
      <c r="F91" s="54" t="s">
        <v>224</v>
      </c>
    </row>
    <row r="92" spans="2:6">
      <c r="B92" s="54" t="s">
        <v>271</v>
      </c>
      <c r="C92" s="54" t="s">
        <v>240</v>
      </c>
      <c r="D92" s="92" t="s">
        <v>385</v>
      </c>
      <c r="E92" s="17" t="str">
        <f t="shared" si="2"/>
        <v>"[PHASE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v>
      </c>
      <c r="F92" s="54" t="s">
        <v>224</v>
      </c>
    </row>
    <row r="93" spans="2:6">
      <c r="B93" s="54" t="s">
        <v>271</v>
      </c>
      <c r="C93" s="54" t="s">
        <v>241</v>
      </c>
      <c r="D93" s="92" t="s">
        <v>386</v>
      </c>
      <c r="E93" s="17" t="str">
        <f t="shared" si="2"/>
        <v>"[EXPLANATION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v>
      </c>
      <c r="F93" s="54" t="s">
        <v>224</v>
      </c>
    </row>
    <row r="94" spans="2:6">
      <c r="B94" s="54" t="s">
        <v>271</v>
      </c>
      <c r="C94" s="54" t="s">
        <v>244</v>
      </c>
      <c r="D94" s="92" t="s">
        <v>387</v>
      </c>
      <c r="E94" s="17" t="str">
        <f t="shared" si="2"/>
        <v>"[PHASE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v>
      </c>
      <c r="F94" s="54" t="s">
        <v>224</v>
      </c>
    </row>
    <row r="95" spans="2:6">
      <c r="B95" s="54" t="s">
        <v>271</v>
      </c>
      <c r="C95" s="54" t="s">
        <v>328</v>
      </c>
      <c r="D95" s="92" t="s">
        <v>388</v>
      </c>
      <c r="E95" s="17" t="str">
        <f t="shared" si="2"/>
        <v>"[FOOTER RULE] End your response with: '--- ⚡ *Coding5s Mentor System — Eliminating Epistemic Debt &amp; Connecting the Flow*',</v>
      </c>
      <c r="F95" s="54" t="s">
        <v>224</v>
      </c>
    </row>
    <row r="96" spans="2:6">
      <c r="B96" s="54"/>
      <c r="C96" s="54"/>
      <c r="D96" s="54"/>
      <c r="E96" s="89" t="s">
        <v>334</v>
      </c>
      <c r="F96" s="54" t="s">
        <v>224</v>
      </c>
    </row>
    <row r="97" spans="2:6">
      <c r="B97" s="54"/>
      <c r="C97" s="54"/>
      <c r="D97" s="54"/>
      <c r="E97" s="77" t="str">
        <f t="shared" ref="E97:E100" si="3">IF(D97="","",""""&amp;C97&amp;" "&amp;IF(C97="[FOOTER RULE - STRICT]",D97,IF(RIGHT(D97,6)=" | "&amp;CHAR(34)&amp;" &amp;",D97,D97&amp;" | "&amp;CHAR(34)&amp;" &amp;")))</f>
        <v/>
      </c>
      <c r="F97" s="54" t="s">
        <v>224</v>
      </c>
    </row>
    <row r="98" spans="2:6">
      <c r="B98" s="54"/>
      <c r="C98" s="54"/>
      <c r="D98" s="54"/>
      <c r="E98" s="77" t="str">
        <f t="shared" si="3"/>
        <v/>
      </c>
      <c r="F98" s="54" t="s">
        <v>224</v>
      </c>
    </row>
    <row r="99" spans="2:6">
      <c r="B99" s="54"/>
      <c r="C99" s="54"/>
      <c r="D99" s="54"/>
      <c r="E99" s="77" t="str">
        <f t="shared" si="3"/>
        <v/>
      </c>
      <c r="F99" s="54" t="s">
        <v>224</v>
      </c>
    </row>
    <row r="100" spans="2:6">
      <c r="B100" s="54"/>
      <c r="C100" s="54"/>
      <c r="D100" s="54"/>
      <c r="E100" s="77" t="str">
        <f t="shared" si="3"/>
        <v/>
      </c>
      <c r="F100" s="54" t="s">
        <v>224</v>
      </c>
    </row>
  </sheetData>
  <conditionalFormatting sqref="B1:B1048576">
    <cfRule type="cellIs" dxfId="32" priority="10" operator="equal">
      <formula>"The Immutable Kernel"</formula>
    </cfRule>
    <cfRule type="cellIs" dxfId="31" priority="11" operator="equal">
      <formula>"Paradigm &amp; Ecosystem"</formula>
    </cfRule>
    <cfRule type="cellIs" dxfId="30" priority="12" operator="equal">
      <formula>"Global Variables &amp; Configuration"</formula>
    </cfRule>
  </conditionalFormatting>
  <conditionalFormatting sqref="C4:C42 C47:C76">
    <cfRule type="expression" dxfId="29" priority="7">
      <formula>$B4="The Immutable Kernel"</formula>
    </cfRule>
    <cfRule type="expression" dxfId="28" priority="8">
      <formula>$B4="Paradigm &amp; Ecosystem"</formula>
    </cfRule>
    <cfRule type="expression" dxfId="27" priority="9">
      <formula>$B4="Global Variables &amp; Configuration"</formula>
    </cfRule>
  </conditionalFormatting>
  <conditionalFormatting sqref="C81:C100">
    <cfRule type="expression" dxfId="26" priority="1">
      <formula>$B81="The Immutable Kernel"</formula>
    </cfRule>
    <cfRule type="expression" dxfId="25" priority="2">
      <formula>$B81="Paradigm &amp; Ecosystem"</formula>
    </cfRule>
    <cfRule type="expression" dxfId="24" priority="3">
      <formula>$B81="Global Variables &amp; Configuration"</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2F814-CC28-465C-954B-342AA4B9A726}">
  <sheetPr>
    <tabColor theme="9" tint="0.79998168889431442"/>
  </sheetPr>
  <dimension ref="B2:AC100"/>
  <sheetViews>
    <sheetView showGridLines="0" topLeftCell="A80" zoomScaleNormal="100" workbookViewId="0">
      <selection activeCell="D91" sqref="D91"/>
    </sheetView>
  </sheetViews>
  <sheetFormatPr defaultRowHeight="15"/>
  <cols>
    <col min="1" max="1" width="5.42578125" customWidth="1"/>
    <col min="2" max="2" width="36.85546875" customWidth="1"/>
    <col min="3" max="3" width="33" customWidth="1"/>
    <col min="4" max="4" width="85.28515625" customWidth="1"/>
    <col min="5" max="5" width="39.5703125" style="85" customWidth="1"/>
    <col min="6" max="6" width="4" customWidth="1"/>
  </cols>
  <sheetData>
    <row r="2" spans="2:29" ht="36">
      <c r="B2" s="78" t="s">
        <v>438</v>
      </c>
      <c r="D2" s="81" t="s">
        <v>411</v>
      </c>
      <c r="H2" s="82"/>
      <c r="T2" s="82"/>
    </row>
    <row r="3" spans="2:29">
      <c r="B3" s="76" t="s">
        <v>221</v>
      </c>
      <c r="C3" s="76" t="s">
        <v>577</v>
      </c>
      <c r="D3" s="76" t="s">
        <v>578</v>
      </c>
      <c r="E3" s="88" t="s">
        <v>228</v>
      </c>
      <c r="F3" s="4" t="s">
        <v>224</v>
      </c>
      <c r="AC3" t="s">
        <v>224</v>
      </c>
    </row>
    <row r="4" spans="2:29">
      <c r="B4" s="75" t="s">
        <v>222</v>
      </c>
      <c r="C4" s="54" t="s">
        <v>160</v>
      </c>
      <c r="D4" s="90" t="s">
        <v>336</v>
      </c>
      <c r="E4" s="77" t="str">
        <f t="shared" ref="E4:E39" si="0">IF(D4="","",""""&amp;C4&amp;" "&amp;IF(C4="[FOOTER RULE - STRICT]",D4,IF(RIGHT(D4,6)=" | "&amp;CHAR(34)&amp;" &amp;",D4,D4&amp;" | "&amp;CHAR(34)&amp;" &amp;")))</f>
        <v>"[ROLE] Tech Lead | " &amp;</v>
      </c>
      <c r="F4" s="54" t="s">
        <v>224</v>
      </c>
    </row>
    <row r="5" spans="2:29">
      <c r="B5" s="75" t="s">
        <v>222</v>
      </c>
      <c r="C5" s="54" t="s">
        <v>162</v>
      </c>
      <c r="D5" s="90" t="s">
        <v>389</v>
      </c>
      <c r="E5" s="77" t="str">
        <f t="shared" si="0"/>
        <v>"[TASK] Provide intentionally messy but functional code for learning debugging and improvement | " &amp;</v>
      </c>
      <c r="F5" s="54" t="s">
        <v>224</v>
      </c>
    </row>
    <row r="6" spans="2:29">
      <c r="B6" s="75" t="s">
        <v>222</v>
      </c>
      <c r="C6" s="54" t="s">
        <v>164</v>
      </c>
      <c r="D6" s="90" t="s">
        <v>165</v>
      </c>
      <c r="E6" s="77" t="str">
        <f t="shared" si="0"/>
        <v>"[TOPIC] " &amp; I9 &amp; " | " &amp;</v>
      </c>
      <c r="F6" s="54" t="s">
        <v>224</v>
      </c>
    </row>
    <row r="7" spans="2:29">
      <c r="B7" s="75" t="s">
        <v>222</v>
      </c>
      <c r="C7" s="54" t="s">
        <v>166</v>
      </c>
      <c r="D7" s="90" t="s">
        <v>167</v>
      </c>
      <c r="E7" s="77" t="str">
        <f t="shared" si="0"/>
        <v>"[LEVEL] " &amp; G9 &amp; " | " &amp;</v>
      </c>
      <c r="F7" s="54" t="s">
        <v>224</v>
      </c>
    </row>
    <row r="8" spans="2:29">
      <c r="B8" s="75" t="s">
        <v>222</v>
      </c>
      <c r="C8" s="54" t="s">
        <v>168</v>
      </c>
      <c r="D8" s="90" t="s">
        <v>276</v>
      </c>
      <c r="E8" s="77" t="str">
        <f t="shared" si="0"/>
        <v>"[COUNT] " &amp; D9 &amp; " challenges | " &amp;</v>
      </c>
      <c r="F8" s="54" t="s">
        <v>224</v>
      </c>
    </row>
    <row r="9" spans="2:29">
      <c r="B9" s="75" t="s">
        <v>222</v>
      </c>
      <c r="C9" s="54" t="s">
        <v>229</v>
      </c>
      <c r="D9" s="90" t="s">
        <v>267</v>
      </c>
      <c r="E9" s="77" t="str">
        <f t="shared" si="0"/>
        <v>"[LIBRARY BEING LEARNED] " &amp; $I$3 &amp; " | " &amp;</v>
      </c>
      <c r="F9" s="54" t="s">
        <v>224</v>
      </c>
    </row>
    <row r="10" spans="2:29">
      <c r="B10" s="75" t="s">
        <v>222</v>
      </c>
      <c r="C10" s="54" t="s">
        <v>225</v>
      </c>
      <c r="D10" s="90" t="str">
        <f>"If a module or ecosystem like "&amp; Variables!E6 &amp;" is specified in "&amp; Variables!E7 &amp;", you are CRITICALLY FORBIDDEN from using "&amp; Variables!E8 &amp;". You MUST enforce the "&amp; Variables!E9 &amp;" and data structures of that specific library."</f>
        <v>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v>
      </c>
      <c r="E10" s="77" t="str">
        <f t="shared" si="0"/>
        <v>"[ECOSYSTEM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 &amp;</v>
      </c>
      <c r="F10" s="54" t="s">
        <v>224</v>
      </c>
    </row>
    <row r="11" spans="2:29">
      <c r="B11" s="75" t="s">
        <v>222</v>
      </c>
      <c r="C11" s="54" t="s">
        <v>170</v>
      </c>
      <c r="D11" s="90" t="s">
        <v>390</v>
      </c>
      <c r="E11" s="77" t="str">
        <f t="shared" si="0"/>
        <v>"[PERSONA RULE] Act as a Tech Lead. A junior wrote this working but messy code. Tone: professional but exhausted by the code quality | " &amp;</v>
      </c>
      <c r="F11" s="54" t="s">
        <v>224</v>
      </c>
    </row>
    <row r="12" spans="2:29">
      <c r="B12" s="75" t="s">
        <v>222</v>
      </c>
      <c r="C12" s="54" t="s">
        <v>172</v>
      </c>
      <c r="D12" s="90" t="s">
        <v>391</v>
      </c>
      <c r="E12" s="77" t="str">
        <f t="shared" si="0"/>
        <v>"[LANGUAGE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v>
      </c>
      <c r="F12" s="54" t="s">
        <v>224</v>
      </c>
    </row>
    <row r="13" spans="2:29">
      <c r="B13" s="75" t="s">
        <v>222</v>
      </c>
      <c r="C13" s="54" t="s">
        <v>215</v>
      </c>
      <c r="D13" s="90" t="s">
        <v>588</v>
      </c>
      <c r="E13" s="77" t="str">
        <f t="shared" si="0"/>
        <v>"[HEADER RULE - STRICT] 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v>
      </c>
      <c r="F13" s="54" t="s">
        <v>224</v>
      </c>
    </row>
    <row r="14" spans="2:29">
      <c r="B14" s="83" t="s">
        <v>222</v>
      </c>
      <c r="C14" s="54" t="s">
        <v>489</v>
      </c>
      <c r="D14" s="90" t="s">
        <v>481</v>
      </c>
      <c r="E14" s="77" t="str">
        <f t="shared" si="0"/>
        <v>"[LANGUAGE SEED CONTEXT] " &amp; IF($AE$7 = "", "Language Seed Not Necessary", "You MUST strictly follow this seed context to enhance, adapt, and naturalize your tone, vocabulary, and instructional quality in " &amp; $B$6 &amp; ": " &amp; $AE$7) &amp; " | " &amp;</v>
      </c>
      <c r="F14" s="54" t="s">
        <v>224</v>
      </c>
    </row>
    <row r="15" spans="2:29">
      <c r="B15" s="83" t="s">
        <v>223</v>
      </c>
      <c r="C15" s="54" t="s">
        <v>230</v>
      </c>
      <c r="D15" s="90"/>
      <c r="E15" s="77" t="str">
        <f t="shared" si="0"/>
        <v/>
      </c>
      <c r="F15" s="54" t="s">
        <v>224</v>
      </c>
    </row>
    <row r="16" spans="2:29">
      <c r="B16" s="83" t="s">
        <v>223</v>
      </c>
      <c r="C16" s="54" t="s">
        <v>230</v>
      </c>
      <c r="D16" s="90"/>
      <c r="E16" s="77" t="str">
        <f t="shared" si="0"/>
        <v/>
      </c>
      <c r="F16" s="54" t="s">
        <v>224</v>
      </c>
    </row>
    <row r="17" spans="2:6">
      <c r="B17" s="83" t="s">
        <v>223</v>
      </c>
      <c r="C17" s="54" t="s">
        <v>230</v>
      </c>
      <c r="D17" s="90"/>
      <c r="E17" s="77" t="str">
        <f t="shared" si="0"/>
        <v/>
      </c>
      <c r="F17" s="54" t="s">
        <v>224</v>
      </c>
    </row>
    <row r="18" spans="2:6">
      <c r="B18" s="54" t="s">
        <v>271</v>
      </c>
      <c r="C18" s="54" t="s">
        <v>180</v>
      </c>
      <c r="D18" s="90" t="s">
        <v>392</v>
      </c>
      <c r="E18" s="77" t="str">
        <f t="shared" si="0"/>
        <v>"[CODE QUALITY RULE] Code MUST be executable and correct BUT intentionally messy, inconsistent, or suboptimal | " &amp;</v>
      </c>
      <c r="F18" s="54" t="s">
        <v>224</v>
      </c>
    </row>
    <row r="19" spans="2:6">
      <c r="B19" s="54" t="s">
        <v>271</v>
      </c>
      <c r="C19" s="54" t="s">
        <v>393</v>
      </c>
      <c r="D19" s="90" t="s">
        <v>394</v>
      </c>
      <c r="E19" s="77" t="str">
        <f t="shared" si="0"/>
        <v>"[DIRTY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v>
      </c>
      <c r="F19" s="54" t="s">
        <v>224</v>
      </c>
    </row>
    <row r="20" spans="2:6">
      <c r="B20" s="54" t="s">
        <v>271</v>
      </c>
      <c r="C20" s="54" t="s">
        <v>395</v>
      </c>
      <c r="D20" s="90" t="s">
        <v>396</v>
      </c>
      <c r="E20" s="77" t="str">
        <f t="shared" si="0"/>
        <v>"[STYLE INCONSISTENCY RULE] Each challenge should feel like it was written at a different time with different formatting styles | " &amp;</v>
      </c>
      <c r="F20" s="54" t="s">
        <v>224</v>
      </c>
    </row>
    <row r="21" spans="2:6">
      <c r="B21" s="54" t="s">
        <v>271</v>
      </c>
      <c r="C21" s="54" t="s">
        <v>188</v>
      </c>
      <c r="D21" s="90" t="s">
        <v>660</v>
      </c>
      <c r="E21" s="77" t="str">
        <f t="shared" si="0"/>
        <v>"[FILE HANDLING RULE] Use correct loaders and enforce encoding='utf-8' and newline='' when applicable if the programming language supports it. | " &amp;</v>
      </c>
      <c r="F21" s="54" t="s">
        <v>224</v>
      </c>
    </row>
    <row r="22" spans="2:6">
      <c r="B22" s="54" t="s">
        <v>271</v>
      </c>
      <c r="C22" s="54" t="s">
        <v>189</v>
      </c>
      <c r="D22" s="90" t="s">
        <v>659</v>
      </c>
      <c r="E22" s="77" t="str">
        <f t="shared" si="0"/>
        <v>"[DATA TYPE RULE] Explicit casting required before calculations when the programming language requires it. | " &amp;</v>
      </c>
      <c r="F22" s="54" t="s">
        <v>224</v>
      </c>
    </row>
    <row r="23" spans="2:6">
      <c r="B23" s="54" t="s">
        <v>271</v>
      </c>
      <c r="C23" s="54" t="s">
        <v>190</v>
      </c>
      <c r="D23" s="90" t="s">
        <v>397</v>
      </c>
      <c r="E23" s="77" t="str">
        <f t="shared" si="0"/>
        <v>"[DATA ROBUSTNESS RULE] Handle missing, malformed, or inconsistent data safely | " &amp;</v>
      </c>
      <c r="F23" s="54" t="s">
        <v>224</v>
      </c>
    </row>
    <row r="24" spans="2:6">
      <c r="B24" s="54" t="s">
        <v>271</v>
      </c>
      <c r="C24" s="54" t="s">
        <v>191</v>
      </c>
      <c r="D24" s="90" t="s">
        <v>658</v>
      </c>
      <c r="E24" s="77" t="str">
        <f t="shared" si="0"/>
        <v>"[BOOLEAN HANDLING RULE] Normalize boolean values before comparison when the programming language requires it. | " &amp;</v>
      </c>
      <c r="F24" s="54" t="s">
        <v>224</v>
      </c>
    </row>
    <row r="25" spans="2:6">
      <c r="B25" s="54" t="s">
        <v>271</v>
      </c>
      <c r="C25" s="54" t="s">
        <v>192</v>
      </c>
      <c r="D25" s="90" t="s">
        <v>398</v>
      </c>
      <c r="E25" s="77" t="str">
        <f t="shared" si="0"/>
        <v>"[DATA CONSISTENCY RULE] Respect dataset schema | " &amp;</v>
      </c>
      <c r="F25" s="54" t="s">
        <v>224</v>
      </c>
    </row>
    <row r="26" spans="2:6">
      <c r="B26" s="54" t="s">
        <v>271</v>
      </c>
      <c r="C26" s="54" t="s">
        <v>207</v>
      </c>
      <c r="D26" s="90" t="s">
        <v>280</v>
      </c>
      <c r="E26" s="77" t="str">
        <f t="shared" si="0"/>
        <v>"[FORMAT RULE] Only valid markdown code blocks allowed | " &amp;</v>
      </c>
      <c r="F26" s="54" t="s">
        <v>224</v>
      </c>
    </row>
    <row r="27" spans="2:6">
      <c r="B27" s="54" t="s">
        <v>271</v>
      </c>
      <c r="C27" s="54" t="s">
        <v>209</v>
      </c>
      <c r="D27" s="90" t="s">
        <v>281</v>
      </c>
      <c r="E27" s="77" t="str">
        <f t="shared" si="0"/>
        <v>"[LANGUAGE TAG RULE] ALWAYS label markdown code blocks with the correct underlying programming language (e.g., python, javascript, sql) | " &amp;</v>
      </c>
      <c r="F27" s="54" t="s">
        <v>224</v>
      </c>
    </row>
    <row r="28" spans="2:6">
      <c r="B28" s="54" t="s">
        <v>271</v>
      </c>
      <c r="C28" s="54" t="s">
        <v>211</v>
      </c>
      <c r="D28" s="90" t="s">
        <v>399</v>
      </c>
      <c r="E28" s="77" t="str">
        <f t="shared" si="0"/>
        <v>"[OUTPUT FORMAT RULE] Monetary values formatted with '$', commas, 2 decimals | " &amp;</v>
      </c>
      <c r="F28" s="54" t="s">
        <v>224</v>
      </c>
    </row>
    <row r="29" spans="2:6">
      <c r="B29" s="54" t="s">
        <v>271</v>
      </c>
      <c r="C29" s="54" t="s">
        <v>216</v>
      </c>
      <c r="D29" s="90" t="s">
        <v>400</v>
      </c>
      <c r="E29" s="77" t="str">
        <f t="shared" si="0"/>
        <v>"[OUTPUT] Only header, dataset summary or statement (if any), intro, challenges, code, outputs, and footer | " &amp;</v>
      </c>
      <c r="F29" s="54" t="s">
        <v>224</v>
      </c>
    </row>
    <row r="30" spans="2:6">
      <c r="B30" s="54" t="s">
        <v>271</v>
      </c>
      <c r="C30" s="54" t="s">
        <v>174</v>
      </c>
      <c r="D30" s="90" t="s">
        <v>340</v>
      </c>
      <c r="E30" s="77" t="str">
        <f t="shared" si="0"/>
        <v>"[DATA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30" s="54" t="s">
        <v>224</v>
      </c>
    </row>
    <row r="31" spans="2:6">
      <c r="B31" s="54" t="s">
        <v>271</v>
      </c>
      <c r="C31" s="54" t="s">
        <v>175</v>
      </c>
      <c r="D31" s="90" t="s">
        <v>401</v>
      </c>
      <c r="E31" s="77" t="str">
        <f t="shared" si="0"/>
        <v>"[DATA SUMMARY FORMAT RULE] When a dataset is present, you MUST display IMMEDIATELY AFTER THE HEADER: Dataset Summary: - File Type: - Columns / Fields: - Data Types: - Notes: | " &amp;</v>
      </c>
      <c r="F31" s="54" t="s">
        <v>224</v>
      </c>
    </row>
    <row r="32" spans="2:6">
      <c r="B32" s="54" t="s">
        <v>271</v>
      </c>
      <c r="C32" s="54" t="s">
        <v>187</v>
      </c>
      <c r="D32" s="90" t="s">
        <v>402</v>
      </c>
      <c r="E32" s="77" t="str">
        <f t="shared" si="0"/>
        <v>"[INTRO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 '🚨 **Your objective in this lesson:** You must copy the code blocks from each Challenge exactly as they and paste them into your IDE, then refactor the code by rewriting it professionally until you achieve the exact Program Output when running the refactored program.' | " &amp;</v>
      </c>
      <c r="F32" s="54" t="s">
        <v>224</v>
      </c>
    </row>
    <row r="33" spans="2:6">
      <c r="B33" s="54" t="s">
        <v>271</v>
      </c>
      <c r="C33" s="54" t="s">
        <v>177</v>
      </c>
      <c r="D33" s="90" t="s">
        <v>403</v>
      </c>
      <c r="E33" s="77" t="str">
        <f t="shared" si="0"/>
        <v>"[OUTPUT CONTRACT] EXACTLY " &amp; D9 &amp; "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v>
      </c>
      <c r="F33" s="54" t="s">
        <v>224</v>
      </c>
    </row>
    <row r="34" spans="2:6">
      <c r="B34" s="54" t="s">
        <v>271</v>
      </c>
      <c r="C34" s="54" t="s">
        <v>404</v>
      </c>
      <c r="D34" s="90" t="s">
        <v>405</v>
      </c>
      <c r="E34" s="77" t="str">
        <f t="shared" si="0"/>
        <v>"[REVIEW INTENT RULE] The user is expected to review, identify issues, and refactor the code to production-level quality | " &amp;</v>
      </c>
      <c r="F34" s="54" t="s">
        <v>224</v>
      </c>
    </row>
    <row r="35" spans="2:6">
      <c r="B35" s="54" t="s">
        <v>271</v>
      </c>
      <c r="C35" s="54" t="s">
        <v>178</v>
      </c>
      <c r="D35" s="90" t="s">
        <v>406</v>
      </c>
      <c r="E35" s="77" t="str">
        <f t="shared" si="0"/>
        <v>"[CODE CONSTRAINTS] 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 | " &amp;</v>
      </c>
      <c r="F35" s="54" t="s">
        <v>224</v>
      </c>
    </row>
    <row r="36" spans="2:6">
      <c r="B36" s="54" t="s">
        <v>271</v>
      </c>
      <c r="C36" s="54" t="s">
        <v>194</v>
      </c>
      <c r="D36" s="90" t="s">
        <v>407</v>
      </c>
      <c r="E36" s="77" t="str">
        <f t="shared" si="0"/>
        <v>"[SUPPORT FILES RULE] If env/config is used, include: 1. Instructional sentence 2. File content in markdown code block 3. BEFORE the main code | " &amp;</v>
      </c>
      <c r="F36" s="54" t="s">
        <v>224</v>
      </c>
    </row>
    <row r="37" spans="2:6">
      <c r="B37" s="54" t="s">
        <v>271</v>
      </c>
      <c r="C37" s="54" t="s">
        <v>195</v>
      </c>
      <c r="D37" s="90" t="s">
        <v>408</v>
      </c>
      <c r="E37" s="77" t="str">
        <f t="shared" si="0"/>
        <v>"[DIFFICULTY RULE] Complexity MUST match level | " &amp;</v>
      </c>
      <c r="F37" s="54" t="s">
        <v>224</v>
      </c>
    </row>
    <row r="38" spans="2:6">
      <c r="B38" s="54" t="s">
        <v>271</v>
      </c>
      <c r="C38" s="54" t="s">
        <v>409</v>
      </c>
      <c r="D38" s="90" t="s">
        <v>410</v>
      </c>
      <c r="E38" s="77" t="str">
        <f t="shared" si="0"/>
        <v>"[DIFFICULTY CONSISTENCY RULE] All challenges MUST have similar complexity and length, even if coding styles differ | " &amp;</v>
      </c>
      <c r="F38" s="54" t="s">
        <v>224</v>
      </c>
    </row>
    <row r="39" spans="2:6">
      <c r="B39" s="54" t="s">
        <v>271</v>
      </c>
      <c r="C39" s="54" t="s">
        <v>220</v>
      </c>
      <c r="D39" s="90" t="s">
        <v>364</v>
      </c>
      <c r="E39" s="77" t="str">
        <f t="shared" si="0"/>
        <v>"[FOOTER RULE - STRICT] End your entire response EXACTLY with this markdown string (ensure all code blocks are closed before it):" &amp; CHAR(10) &amp; "---" &amp; CHAR(10) &amp; "⚡ *Coding5s System - Learn Programming by Writing Code - Coding5S.com*",</v>
      </c>
      <c r="F39" s="54" t="s">
        <v>224</v>
      </c>
    </row>
    <row r="40" spans="2:6">
      <c r="B40" s="54"/>
      <c r="C40" s="54"/>
      <c r="D40" s="90"/>
      <c r="E40" s="88" t="s">
        <v>412</v>
      </c>
      <c r="F40" s="54" t="s">
        <v>224</v>
      </c>
    </row>
    <row r="41" spans="2:6">
      <c r="B41" s="54"/>
      <c r="C41" s="54"/>
      <c r="D41" s="90"/>
      <c r="E41" s="77"/>
      <c r="F41" s="54"/>
    </row>
    <row r="42" spans="2:6">
      <c r="B42" s="74"/>
      <c r="C42" s="74"/>
      <c r="E42" s="86"/>
    </row>
    <row r="43" spans="2:6">
      <c r="B43" s="74"/>
      <c r="C43" s="74"/>
      <c r="E43" s="86"/>
    </row>
    <row r="44" spans="2:6" ht="36">
      <c r="B44" s="79" t="s">
        <v>437</v>
      </c>
      <c r="C44" s="74"/>
      <c r="E44" s="86"/>
    </row>
    <row r="45" spans="2:6">
      <c r="B45" s="76" t="s">
        <v>264</v>
      </c>
      <c r="C45" s="76" t="s">
        <v>577</v>
      </c>
      <c r="D45" s="76" t="s">
        <v>578</v>
      </c>
      <c r="E45" s="88" t="s">
        <v>265</v>
      </c>
      <c r="F45" s="32" t="s">
        <v>224</v>
      </c>
    </row>
    <row r="46" spans="2:6">
      <c r="B46" s="54" t="s">
        <v>222</v>
      </c>
      <c r="C46" s="54" t="s">
        <v>160</v>
      </c>
      <c r="D46" s="90" t="s">
        <v>336</v>
      </c>
      <c r="E46" s="77" t="str">
        <f>IF(D46="","",""""&amp;C46&amp;" "&amp;IF(C46="[FOOTER RULE - STRICT]",D46,IF(RIGHT(D46,6)=" | "&amp;CHAR(34)&amp;" &amp;",D46,D46&amp;" | "&amp;CHAR(34)&amp;" &amp;")))</f>
        <v>"[ROLE] Tech Lead | " &amp;</v>
      </c>
      <c r="F46" s="32" t="s">
        <v>224</v>
      </c>
    </row>
    <row r="47" spans="2:6">
      <c r="B47" s="54" t="s">
        <v>222</v>
      </c>
      <c r="C47" s="54" t="s">
        <v>162</v>
      </c>
      <c r="D47" s="90" t="s">
        <v>413</v>
      </c>
      <c r="E47" s="77" t="str">
        <f t="shared" ref="E47:E76" si="1">IF(D47="","",""""&amp;C47&amp;" "&amp;IF(C47="[FOOTER RULE - STRICT]",D47,IF(RIGHT(D47,6)=" | "&amp;CHAR(34)&amp;" &amp;",D47,D47&amp;" | "&amp;CHAR(34)&amp;" &amp;")))</f>
        <v>"[TASK] Provide a messy but functional project for refactoring | " &amp;</v>
      </c>
      <c r="F47" s="32" t="s">
        <v>224</v>
      </c>
    </row>
    <row r="48" spans="2:6">
      <c r="B48" s="54" t="s">
        <v>222</v>
      </c>
      <c r="C48" s="54" t="s">
        <v>311</v>
      </c>
      <c r="D48" s="90" t="s">
        <v>165</v>
      </c>
      <c r="E48" s="77" t="str">
        <f t="shared" si="1"/>
        <v>"[PROJECT] " &amp; I9 &amp; " | " &amp;</v>
      </c>
      <c r="F48" s="32" t="s">
        <v>224</v>
      </c>
    </row>
    <row r="49" spans="2:6">
      <c r="B49" s="54" t="s">
        <v>222</v>
      </c>
      <c r="C49" s="54" t="s">
        <v>253</v>
      </c>
      <c r="D49" s="90" t="s">
        <v>718</v>
      </c>
      <c r="E49" s="77" t="str">
        <f t="shared" si="1"/>
        <v>"[TOPICS USED] " &amp; A9 &amp; " | " &amp;</v>
      </c>
      <c r="F49" s="32" t="s">
        <v>224</v>
      </c>
    </row>
    <row r="50" spans="2:6">
      <c r="B50" s="54" t="s">
        <v>222</v>
      </c>
      <c r="C50" s="54" t="s">
        <v>166</v>
      </c>
      <c r="D50" s="90" t="s">
        <v>167</v>
      </c>
      <c r="E50" s="77" t="str">
        <f t="shared" si="1"/>
        <v>"[LEVEL] " &amp; G9 &amp; " | " &amp;</v>
      </c>
      <c r="F50" s="32" t="s">
        <v>224</v>
      </c>
    </row>
    <row r="51" spans="2:6">
      <c r="B51" s="54" t="s">
        <v>222</v>
      </c>
      <c r="C51" s="54" t="s">
        <v>170</v>
      </c>
      <c r="D51" s="90" t="s">
        <v>414</v>
      </c>
      <c r="E51" s="77" t="str">
        <f t="shared" si="1"/>
        <v>"[PERSONA RULE] Act as a Tech Lead. A junior wrote this working but messy code. Tone: professional but exhausted | " &amp;</v>
      </c>
      <c r="F51" s="32" t="s">
        <v>224</v>
      </c>
    </row>
    <row r="52" spans="2:6">
      <c r="B52" s="54" t="s">
        <v>222</v>
      </c>
      <c r="C52" s="54" t="s">
        <v>215</v>
      </c>
      <c r="D52" s="90" t="s">
        <v>589</v>
      </c>
      <c r="E52" s="77" t="str">
        <f t="shared" si="1"/>
        <v>"[HEADER RULE - STRICT] 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v>
      </c>
      <c r="F52" s="32" t="s">
        <v>224</v>
      </c>
    </row>
    <row r="53" spans="2:6">
      <c r="B53" s="54" t="s">
        <v>222</v>
      </c>
      <c r="C53" s="54" t="s">
        <v>229</v>
      </c>
      <c r="D53" s="90" t="s">
        <v>267</v>
      </c>
      <c r="E53" s="77" t="str">
        <f t="shared" si="1"/>
        <v>"[LIBRARY BEING LEARNED] " &amp; $I$3 &amp; " | " &amp;</v>
      </c>
      <c r="F53" s="32" t="s">
        <v>224</v>
      </c>
    </row>
    <row r="54" spans="2:6">
      <c r="B54" s="75" t="s">
        <v>222</v>
      </c>
      <c r="C54" s="54" t="s">
        <v>225</v>
      </c>
      <c r="D54" s="90" t="str">
        <f>"If a module or ecosystem like "&amp; Variables!E6 &amp;" is specified in "&amp; Variables!E7 &amp;", you are CRITICALLY FORBIDDEN from using "&amp; Variables!E8 &amp;". You MUST enforce the "&amp; Variables!E9 &amp;" and data structures of that specific library."</f>
        <v>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v>
      </c>
      <c r="E54" s="77"/>
      <c r="F54" s="32" t="s">
        <v>224</v>
      </c>
    </row>
    <row r="55" spans="2:6">
      <c r="B55" s="54" t="s">
        <v>222</v>
      </c>
      <c r="C55" s="54" t="s">
        <v>172</v>
      </c>
      <c r="D55" s="90" t="s">
        <v>254</v>
      </c>
      <c r="E55" s="77" t="str">
        <f t="shared" si="1"/>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55" s="32" t="s">
        <v>224</v>
      </c>
    </row>
    <row r="56" spans="2:6">
      <c r="B56" s="54" t="s">
        <v>222</v>
      </c>
      <c r="C56" s="54" t="s">
        <v>489</v>
      </c>
      <c r="D56" s="90" t="s">
        <v>481</v>
      </c>
      <c r="E56" s="77" t="str">
        <f t="shared" si="1"/>
        <v>"[LANGUAGE SEED CONTEXT] " &amp; IF($AE$7 = "", "Language Seed Not Necessary", "You MUST strictly follow this seed context to enhance, adapt, and naturalize your tone, vocabulary, and instructional quality in " &amp; $B$6 &amp; ": " &amp; $AE$7) &amp; " | " &amp;</v>
      </c>
      <c r="F56" s="32" t="s">
        <v>224</v>
      </c>
    </row>
    <row r="57" spans="2:6">
      <c r="B57" s="54" t="s">
        <v>223</v>
      </c>
      <c r="C57" s="54" t="s">
        <v>230</v>
      </c>
      <c r="D57" s="90"/>
      <c r="E57" s="77" t="str">
        <f t="shared" si="1"/>
        <v/>
      </c>
      <c r="F57" s="32" t="s">
        <v>224</v>
      </c>
    </row>
    <row r="58" spans="2:6">
      <c r="B58" s="54" t="s">
        <v>223</v>
      </c>
      <c r="C58" s="54" t="s">
        <v>230</v>
      </c>
      <c r="D58" s="90"/>
      <c r="E58" s="77" t="str">
        <f t="shared" si="1"/>
        <v/>
      </c>
      <c r="F58" s="32" t="s">
        <v>224</v>
      </c>
    </row>
    <row r="59" spans="2:6">
      <c r="B59" s="54" t="s">
        <v>223</v>
      </c>
      <c r="C59" s="54" t="s">
        <v>230</v>
      </c>
      <c r="D59" s="90"/>
      <c r="E59" s="77" t="str">
        <f t="shared" si="1"/>
        <v/>
      </c>
      <c r="F59" s="32" t="s">
        <v>224</v>
      </c>
    </row>
    <row r="60" spans="2:6">
      <c r="B60" s="54" t="s">
        <v>271</v>
      </c>
      <c r="C60" s="54" t="s">
        <v>180</v>
      </c>
      <c r="D60" s="90" t="s">
        <v>415</v>
      </c>
      <c r="E60" s="77" t="str">
        <f t="shared" si="1"/>
        <v>"[CODE QUALITY RULE] Code MUST be correct and executable but not perfectly clean | " &amp;</v>
      </c>
      <c r="F60" s="32" t="s">
        <v>224</v>
      </c>
    </row>
    <row r="61" spans="2:6">
      <c r="B61" s="54" t="s">
        <v>271</v>
      </c>
      <c r="C61" s="54" t="s">
        <v>393</v>
      </c>
      <c r="D61" s="90" t="s">
        <v>416</v>
      </c>
      <c r="E61" s="77" t="str">
        <f t="shared" si="1"/>
        <v>"[DIRTY CODE RULE] Code MUST NOT include ANY comments and should include inconsistent naming, redundant logic, minor structural issues, and slightly messy organization while still remaining understandable as a complete working program | " &amp;</v>
      </c>
      <c r="F61" s="32" t="s">
        <v>224</v>
      </c>
    </row>
    <row r="62" spans="2:6">
      <c r="B62" s="54" t="s">
        <v>271</v>
      </c>
      <c r="C62" s="54" t="s">
        <v>190</v>
      </c>
      <c r="D62" s="90" t="s">
        <v>417</v>
      </c>
      <c r="E62" s="77" t="str">
        <f t="shared" si="1"/>
        <v>"[DATA ROBUSTNESS RULE] Handle real-world data safely | " &amp;</v>
      </c>
      <c r="F62" s="32" t="s">
        <v>224</v>
      </c>
    </row>
    <row r="63" spans="2:6">
      <c r="B63" s="54" t="s">
        <v>271</v>
      </c>
      <c r="C63" s="54" t="s">
        <v>207</v>
      </c>
      <c r="D63" s="90" t="s">
        <v>280</v>
      </c>
      <c r="E63" s="77" t="str">
        <f t="shared" si="1"/>
        <v>"[FORMAT RULE] Only valid markdown code blocks allowed | " &amp;</v>
      </c>
      <c r="F63" s="32" t="s">
        <v>224</v>
      </c>
    </row>
    <row r="64" spans="2:6">
      <c r="B64" s="54" t="s">
        <v>271</v>
      </c>
      <c r="C64" s="54" t="s">
        <v>209</v>
      </c>
      <c r="D64" s="90" t="s">
        <v>281</v>
      </c>
      <c r="E64" s="77" t="str">
        <f t="shared" si="1"/>
        <v>"[LANGUAGE TAG RULE] ALWAYS label markdown code blocks with the correct underlying programming language (e.g., python, javascript, sql) | " &amp;</v>
      </c>
      <c r="F64" s="32" t="s">
        <v>224</v>
      </c>
    </row>
    <row r="65" spans="2:6">
      <c r="B65" s="54" t="s">
        <v>271</v>
      </c>
      <c r="C65" s="54" t="s">
        <v>174</v>
      </c>
      <c r="D65" s="90" t="s">
        <v>418</v>
      </c>
      <c r="E65" s="77" t="str">
        <f t="shared" si="1"/>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v>
      </c>
      <c r="F65" s="32" t="s">
        <v>224</v>
      </c>
    </row>
    <row r="66" spans="2:6">
      <c r="B66" s="54" t="s">
        <v>271</v>
      </c>
      <c r="C66" s="54" t="s">
        <v>187</v>
      </c>
      <c r="D66" s="90" t="s">
        <v>419</v>
      </c>
      <c r="E66" s="77" t="str">
        <f t="shared" si="1"/>
        <v>"[INTRO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v>
      </c>
      <c r="F66" s="32" t="s">
        <v>224</v>
      </c>
    </row>
    <row r="67" spans="2:6">
      <c r="B67" s="54" t="s">
        <v>271</v>
      </c>
      <c r="C67" s="54" t="s">
        <v>177</v>
      </c>
      <c r="D67" s="90" t="s">
        <v>420</v>
      </c>
      <c r="E67" s="77" t="str">
        <f t="shared" si="1"/>
        <v>"[OUTPUT CONTRACT] EXACTLY 1 project. Structure MUST be: 1. Tech Lead Intro Email 2. Project: Objective (max 6 lines), Expected Output (code block), Dirty Code | " &amp;</v>
      </c>
      <c r="F67" s="32" t="s">
        <v>224</v>
      </c>
    </row>
    <row r="68" spans="2:6">
      <c r="B68" s="54" t="s">
        <v>271</v>
      </c>
      <c r="C68" s="54" t="s">
        <v>404</v>
      </c>
      <c r="D68" s="90" t="s">
        <v>421</v>
      </c>
      <c r="E68" s="77" t="str">
        <f t="shared" si="1"/>
        <v>"[REVIEW INTENT RULE] The user is expected to review and refactor the project to improve structure, readability, and maintainability | " &amp;</v>
      </c>
      <c r="F68" s="32" t="s">
        <v>224</v>
      </c>
    </row>
    <row r="69" spans="2:6">
      <c r="B69" s="54" t="s">
        <v>271</v>
      </c>
      <c r="C69" s="54" t="s">
        <v>178</v>
      </c>
      <c r="D69" s="90" t="s">
        <v>422</v>
      </c>
      <c r="E69" s="77" t="str">
        <f t="shared" si="1"/>
        <v>"[CODE CONSTRAINTS] MUST be between " &amp; IF(G9="Beginner", "25–40", IF(G9="Intermediate", "30–60", "40–100")) &amp; " lines of EXECUTABLE code (STRICT: Do NOT count blank lines towards this limit) - Multi-step flow - NO classes - Code MUST run correctly BUT be slightly messy and contain NO comments | " &amp;</v>
      </c>
      <c r="F69" s="32" t="s">
        <v>224</v>
      </c>
    </row>
    <row r="70" spans="2:6">
      <c r="B70" s="54" t="s">
        <v>271</v>
      </c>
      <c r="C70" s="54" t="s">
        <v>194</v>
      </c>
      <c r="D70" s="90" t="s">
        <v>423</v>
      </c>
      <c r="E70" s="77" t="str">
        <f t="shared" si="1"/>
        <v>"[SUPPORT FILES RULE] Include config files before code if needed | " &amp;</v>
      </c>
      <c r="F70" s="32" t="s">
        <v>224</v>
      </c>
    </row>
    <row r="71" spans="2:6">
      <c r="B71" s="54" t="s">
        <v>271</v>
      </c>
      <c r="C71" s="54" t="s">
        <v>259</v>
      </c>
      <c r="D71" s="90" t="s">
        <v>424</v>
      </c>
      <c r="E71" s="77" t="str">
        <f t="shared" si="1"/>
        <v>"[EXECUTION RULE] Code MUST run and produce correct output | " &amp;</v>
      </c>
      <c r="F71" s="32" t="s">
        <v>224</v>
      </c>
    </row>
    <row r="72" spans="2:6">
      <c r="B72" s="54" t="s">
        <v>271</v>
      </c>
      <c r="C72" s="54" t="s">
        <v>212</v>
      </c>
      <c r="D72" s="90" t="s">
        <v>425</v>
      </c>
      <c r="E72" s="77" t="str">
        <f t="shared" si="1"/>
        <v>"[CONSISTENCY RULE] Project must match objective | " &amp;</v>
      </c>
      <c r="F72" s="32" t="s">
        <v>224</v>
      </c>
    </row>
    <row r="73" spans="2:6">
      <c r="B73" s="54" t="s">
        <v>271</v>
      </c>
      <c r="C73" s="54" t="s">
        <v>216</v>
      </c>
      <c r="D73" s="90" t="s">
        <v>426</v>
      </c>
      <c r="E73" s="77" t="str">
        <f t="shared" si="1"/>
        <v>"[OUTPUT] Only header, dataset summary or statement (if any), intro email, objective, expected output, code, and footer | " &amp;</v>
      </c>
      <c r="F73" s="32" t="s">
        <v>224</v>
      </c>
    </row>
    <row r="74" spans="2:6">
      <c r="B74" s="54" t="s">
        <v>271</v>
      </c>
      <c r="C74" s="54" t="s">
        <v>220</v>
      </c>
      <c r="D74" s="90" t="s">
        <v>378</v>
      </c>
      <c r="E74" s="77" t="str">
        <f t="shared" si="1"/>
        <v>"[FOOTER RULE - STRICT] End your entire response EXACTLY with this markdown string (ensure all code blocks are closed before it):" &amp; CHAR(10) &amp; "---" &amp; CHAR(10) &amp; "⚡ *Coding5s System - Learn Programming by Writing Code - Coding5S.com*")</v>
      </c>
      <c r="F74" s="32" t="s">
        <v>224</v>
      </c>
    </row>
    <row r="75" spans="2:6">
      <c r="B75" s="54"/>
      <c r="C75" s="54"/>
      <c r="D75" s="90"/>
      <c r="E75" s="77" t="str">
        <f t="shared" si="1"/>
        <v/>
      </c>
      <c r="F75" s="32" t="s">
        <v>224</v>
      </c>
    </row>
    <row r="76" spans="2:6">
      <c r="B76" s="54"/>
      <c r="C76" s="54"/>
      <c r="D76" s="90"/>
      <c r="E76" s="77" t="str">
        <f t="shared" si="1"/>
        <v/>
      </c>
      <c r="F76" s="32" t="s">
        <v>224</v>
      </c>
    </row>
    <row r="77" spans="2:6">
      <c r="E77" s="86"/>
      <c r="F77" t="s">
        <v>224</v>
      </c>
    </row>
    <row r="79" spans="2:6" ht="36">
      <c r="B79" s="80" t="s">
        <v>436</v>
      </c>
    </row>
    <row r="80" spans="2:6">
      <c r="B80" s="76" t="s">
        <v>221</v>
      </c>
      <c r="C80" s="76" t="s">
        <v>577</v>
      </c>
      <c r="D80" s="76" t="s">
        <v>578</v>
      </c>
      <c r="E80" s="89" t="s">
        <v>234</v>
      </c>
      <c r="F80" s="54" t="s">
        <v>224</v>
      </c>
    </row>
    <row r="81" spans="2:6">
      <c r="B81" s="54" t="s">
        <v>222</v>
      </c>
      <c r="C81" s="54" t="s">
        <v>427</v>
      </c>
      <c r="D81" s="90" t="s">
        <v>428</v>
      </c>
      <c r="E81" s="17" t="str">
        <f t="shared" ref="E81:E96" si="2">IF(D81="","",""""&amp;C81&amp;" "&amp;IF(OR(C81="[FOOTER RULE - STRICT]",C81="[FOOTER RULE]"),D81,IF(RIGHT(D81,6)=" | "&amp;CHAR(34)&amp;" &amp;",D81,D81&amp;" | "&amp;CHAR(34)&amp;" &amp;")))</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v>
      </c>
      <c r="F81" s="54" t="s">
        <v>224</v>
      </c>
    </row>
    <row r="82" spans="2:6">
      <c r="B82" s="54" t="s">
        <v>222</v>
      </c>
      <c r="C82" s="54" t="s">
        <v>236</v>
      </c>
      <c r="D82" s="90" t="s">
        <v>429</v>
      </c>
      <c r="E82" s="17" t="str">
        <f t="shared" si="2"/>
        <v>"[CULTURAL &amp; JARGON RULE] If the language (" &amp; $B$6 &amp; ")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v>
      </c>
      <c r="F82" s="54" t="s">
        <v>224</v>
      </c>
    </row>
    <row r="83" spans="2:6">
      <c r="B83" s="54" t="s">
        <v>222</v>
      </c>
      <c r="C83" s="54" t="s">
        <v>237</v>
      </c>
      <c r="D83" s="90" t="s">
        <v>722</v>
      </c>
      <c r="E83" s="17" t="str">
        <f t="shared" si="2"/>
        <v>"[CONTEXT] You are performing a Code Review for a " &amp; IF(UPPER(H9)="PROJECT", "PROJECT: " &amp; I9 &amp; ". Topics involved: " &amp; A9 &amp; ". Project objective: " &amp; J9, "TOPIC: " &amp; I9 &amp; ". Topic details: " &amp; J9) &amp; " | " &amp;</v>
      </c>
      <c r="F83" s="54" t="s">
        <v>224</v>
      </c>
    </row>
    <row r="84" spans="2:6">
      <c r="B84" s="54" t="s">
        <v>222</v>
      </c>
      <c r="C84" s="54" t="s">
        <v>162</v>
      </c>
      <c r="D84" s="90" t="s">
        <v>430</v>
      </c>
      <c r="E84" s="17" t="str">
        <f t="shared" si="2"/>
        <v>"[TASK]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v>
      </c>
      <c r="F84" s="54" t="s">
        <v>224</v>
      </c>
    </row>
    <row r="85" spans="2:6">
      <c r="B85" s="54" t="s">
        <v>222</v>
      </c>
      <c r="C85" s="54" t="s">
        <v>229</v>
      </c>
      <c r="D85" s="90" t="s">
        <v>267</v>
      </c>
      <c r="E85" s="17" t="str">
        <f t="shared" si="2"/>
        <v>"[LIBRARY BEING LEARNED] " &amp; $I$3 &amp; " | " &amp;</v>
      </c>
      <c r="F85" s="54" t="s">
        <v>224</v>
      </c>
    </row>
    <row r="86" spans="2:6">
      <c r="B86" s="54" t="s">
        <v>222</v>
      </c>
      <c r="C86" s="54" t="s">
        <v>172</v>
      </c>
      <c r="D86" s="90" t="s">
        <v>254</v>
      </c>
      <c r="E86"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224</v>
      </c>
    </row>
    <row r="87" spans="2:6">
      <c r="B87" s="54" t="s">
        <v>222</v>
      </c>
      <c r="C87" s="54" t="s">
        <v>489</v>
      </c>
      <c r="D87" s="90" t="s">
        <v>481</v>
      </c>
      <c r="E87" s="17" t="str">
        <f t="shared" si="2"/>
        <v>"[LANGUAGE SEED CONTEXT] " &amp; IF($AE$7 = "", "Language Seed Not Necessary", "You MUST strictly follow this seed context to enhance, adapt, and naturalize your tone, vocabulary, and instructional quality in " &amp; $B$6 &amp; ": " &amp; $AE$7) &amp; " | " &amp;</v>
      </c>
      <c r="F87" s="54" t="s">
        <v>224</v>
      </c>
    </row>
    <row r="88" spans="2:6">
      <c r="B88" s="54" t="s">
        <v>222</v>
      </c>
      <c r="C88" s="54" t="s">
        <v>215</v>
      </c>
      <c r="D88" s="90" t="s">
        <v>590</v>
      </c>
      <c r="E88" s="17" t="str">
        <f t="shared" si="2"/>
        <v>"[HEADER RULE - STRICT] 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v>
      </c>
      <c r="F88" s="54" t="s">
        <v>224</v>
      </c>
    </row>
    <row r="89" spans="2:6">
      <c r="B89" s="54" t="s">
        <v>223</v>
      </c>
      <c r="C89" s="54" t="s">
        <v>230</v>
      </c>
      <c r="D89" s="90"/>
      <c r="E89" s="17" t="str">
        <f t="shared" si="2"/>
        <v/>
      </c>
      <c r="F89" s="54" t="s">
        <v>224</v>
      </c>
    </row>
    <row r="90" spans="2:6">
      <c r="B90" s="54" t="s">
        <v>223</v>
      </c>
      <c r="C90" s="54" t="s">
        <v>230</v>
      </c>
      <c r="D90" s="90"/>
      <c r="E90" s="17" t="str">
        <f t="shared" si="2"/>
        <v/>
      </c>
      <c r="F90" s="54" t="s">
        <v>224</v>
      </c>
    </row>
    <row r="91" spans="2:6">
      <c r="B91" s="54" t="s">
        <v>223</v>
      </c>
      <c r="C91" s="54" t="s">
        <v>243</v>
      </c>
      <c r="D91" s="90" t="str">
        <f>Variables!E56 &amp; " | " &amp; CHAR(34) &amp; " &amp;"</f>
        <v>Code MUST adhere strictly to PEP 8 guidelines. Use snake_case for variables/functions, UPPER_CASE for constants, snake_case for files. Avoid global state; emphasize strict type hints, functools, and clean functional architectures without OOP classes. | " &amp;</v>
      </c>
      <c r="E91" s="17" t="str">
        <f t="shared" si="2"/>
        <v>"[PYTHON QUALITY RULE - STRICT] Code MUST adhere strictly to PEP 8 guidelines. Use snake_case for variables/functions, UPPER_CASE for constants, snake_case for files. Avoid global state; emphasize strict type hints, functools, and clean functional architectures without OOP classes. | " &amp;</v>
      </c>
      <c r="F91" s="54" t="s">
        <v>224</v>
      </c>
    </row>
    <row r="92" spans="2:6">
      <c r="B92" s="54" t="s">
        <v>271</v>
      </c>
      <c r="C92" s="54" t="s">
        <v>238</v>
      </c>
      <c r="D92" s="90" t="s">
        <v>431</v>
      </c>
      <c r="E92" s="17" t="str">
        <f t="shared" si="2"/>
        <v>"[EMPTY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v>
      </c>
      <c r="F92" s="54" t="s">
        <v>224</v>
      </c>
    </row>
    <row r="93" spans="2:6">
      <c r="B93" s="54" t="s">
        <v>271</v>
      </c>
      <c r="C93" s="54" t="s">
        <v>240</v>
      </c>
      <c r="D93" s="90" t="s">
        <v>432</v>
      </c>
      <c r="E93" s="17" t="str">
        <f t="shared" si="2"/>
        <v>"[PHASE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v>
      </c>
      <c r="F93" s="54" t="s">
        <v>224</v>
      </c>
    </row>
    <row r="94" spans="2:6">
      <c r="B94" s="54" t="s">
        <v>271</v>
      </c>
      <c r="C94" s="54" t="s">
        <v>241</v>
      </c>
      <c r="D94" s="90" t="s">
        <v>433</v>
      </c>
      <c r="E94" s="17" t="str">
        <f t="shared" si="2"/>
        <v>"[EXPLANATION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v>
      </c>
      <c r="F94" s="54" t="s">
        <v>224</v>
      </c>
    </row>
    <row r="95" spans="2:6">
      <c r="B95" s="54" t="s">
        <v>271</v>
      </c>
      <c r="C95" s="54" t="s">
        <v>244</v>
      </c>
      <c r="D95" s="90" t="s">
        <v>434</v>
      </c>
      <c r="E95" s="17" t="str">
        <f t="shared" si="2"/>
        <v>"[PHASE 2: FULL SOLUTION - STRICT] 1. Provide the 'Senior' version: clean, elegant, and good " &amp; $I$2 &amp; "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v>
      </c>
      <c r="F95" s="54" t="s">
        <v>224</v>
      </c>
    </row>
    <row r="96" spans="2:6">
      <c r="B96" s="54" t="s">
        <v>271</v>
      </c>
      <c r="C96" s="54" t="s">
        <v>328</v>
      </c>
      <c r="D96" s="90" t="s">
        <v>498</v>
      </c>
      <c r="E96" s="17" t="str">
        <f t="shared" si="2"/>
        <v>"[FOOTER RULE] End your response with: '--- ⚡ *Coding5s Mentor System — Eliminating Technical Debt with Elegance*'",</v>
      </c>
      <c r="F96" s="54" t="s">
        <v>224</v>
      </c>
    </row>
    <row r="97" spans="2:6">
      <c r="B97" s="54"/>
      <c r="C97" s="54"/>
      <c r="D97" s="90"/>
      <c r="E97" s="88" t="s">
        <v>435</v>
      </c>
      <c r="F97" s="54" t="s">
        <v>224</v>
      </c>
    </row>
    <row r="98" spans="2:6">
      <c r="B98" s="54"/>
      <c r="C98" s="54"/>
      <c r="D98" s="90"/>
      <c r="E98" s="77" t="str">
        <f t="shared" ref="E98:E100" si="3">IF(D98="","",""""&amp;C98&amp;" "&amp;IF(C98="[FOOTER RULE - STRICT]",D98,IF(RIGHT(D98,6)=" | "&amp;CHAR(34)&amp;" &amp;",D98,D98&amp;" | "&amp;CHAR(34)&amp;" &amp;")))</f>
        <v/>
      </c>
      <c r="F98" s="54" t="s">
        <v>224</v>
      </c>
    </row>
    <row r="99" spans="2:6">
      <c r="B99" s="54"/>
      <c r="C99" s="54"/>
      <c r="D99" s="90"/>
      <c r="E99" s="77" t="str">
        <f t="shared" si="3"/>
        <v/>
      </c>
      <c r="F99" s="54" t="s">
        <v>224</v>
      </c>
    </row>
    <row r="100" spans="2:6">
      <c r="B100" s="54"/>
      <c r="C100" s="54"/>
      <c r="D100" s="90"/>
      <c r="E100" s="77" t="str">
        <f t="shared" si="3"/>
        <v/>
      </c>
      <c r="F100" s="54" t="s">
        <v>224</v>
      </c>
    </row>
  </sheetData>
  <conditionalFormatting sqref="B1:B1048576">
    <cfRule type="cellIs" dxfId="23" priority="13" operator="equal">
      <formula>"The Immutable Kernel"</formula>
    </cfRule>
    <cfRule type="cellIs" dxfId="22" priority="14" operator="equal">
      <formula>"Paradigm &amp; Ecosystem"</formula>
    </cfRule>
    <cfRule type="cellIs" dxfId="21" priority="15" operator="equal">
      <formula>"Global Variables &amp; Configuration"</formula>
    </cfRule>
  </conditionalFormatting>
  <conditionalFormatting sqref="C4:C41">
    <cfRule type="expression" dxfId="20" priority="10">
      <formula>$B4="The Immutable Kernel"</formula>
    </cfRule>
    <cfRule type="expression" dxfId="19" priority="11">
      <formula>$B4="Paradigm &amp; Ecosystem"</formula>
    </cfRule>
    <cfRule type="expression" dxfId="18" priority="12">
      <formula>$B4="Global Variables &amp; Configuration"</formula>
    </cfRule>
  </conditionalFormatting>
  <conditionalFormatting sqref="C46:C76">
    <cfRule type="expression" dxfId="17" priority="1">
      <formula>$B46="The Immutable Kernel"</formula>
    </cfRule>
    <cfRule type="expression" dxfId="16" priority="2">
      <formula>$B46="Paradigm &amp; Ecosystem"</formula>
    </cfRule>
    <cfRule type="expression" dxfId="15" priority="3">
      <formula>$B46="Global Variables &amp; Configuration"</formula>
    </cfRule>
  </conditionalFormatting>
  <conditionalFormatting sqref="C81:C100">
    <cfRule type="expression" dxfId="14" priority="4">
      <formula>$B81="The Immutable Kernel"</formula>
    </cfRule>
    <cfRule type="expression" dxfId="13" priority="5">
      <formula>$B81="Paradigm &amp; Ecosystem"</formula>
    </cfRule>
    <cfRule type="expression" dxfId="12" priority="6">
      <formula>$B81="Global Variables &amp; Configuration"</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25615-307B-4FE6-8E0D-5A0ED377C484}">
  <sheetPr>
    <tabColor theme="4" tint="0.79998168889431442"/>
  </sheetPr>
  <dimension ref="B2:AC100"/>
  <sheetViews>
    <sheetView showGridLines="0" topLeftCell="A76" zoomScaleNormal="100" workbookViewId="0">
      <selection activeCell="D90" sqref="D90"/>
    </sheetView>
  </sheetViews>
  <sheetFormatPr defaultRowHeight="15"/>
  <cols>
    <col min="1" max="1" width="5.42578125" customWidth="1"/>
    <col min="2" max="2" width="36.85546875" customWidth="1"/>
    <col min="3" max="3" width="33" customWidth="1"/>
    <col min="4" max="4" width="85.28515625" customWidth="1"/>
    <col min="5" max="5" width="39.5703125" style="85" customWidth="1"/>
    <col min="6" max="6" width="4" customWidth="1"/>
  </cols>
  <sheetData>
    <row r="2" spans="2:29" ht="36">
      <c r="B2" s="78" t="s">
        <v>447</v>
      </c>
      <c r="D2" s="81" t="s">
        <v>448</v>
      </c>
      <c r="H2" s="82"/>
      <c r="T2" s="82"/>
    </row>
    <row r="3" spans="2:29">
      <c r="B3" s="76" t="s">
        <v>221</v>
      </c>
      <c r="C3" s="76" t="s">
        <v>577</v>
      </c>
      <c r="D3" s="76" t="s">
        <v>578</v>
      </c>
      <c r="E3" s="88" t="s">
        <v>228</v>
      </c>
      <c r="F3" s="4" t="s">
        <v>224</v>
      </c>
      <c r="AC3" t="s">
        <v>224</v>
      </c>
    </row>
    <row r="4" spans="2:29">
      <c r="B4" s="75" t="s">
        <v>222</v>
      </c>
      <c r="C4" s="54" t="s">
        <v>160</v>
      </c>
      <c r="D4" s="91" t="s">
        <v>451</v>
      </c>
      <c r="E4" s="77" t="str">
        <f t="shared" ref="E4:E41" si="0">IF(D4="","",""""&amp;C4&amp;" "&amp;IF(C4="[FOOTER RULE - STRICT]",D4,IF(RIGHT(D4,6)=" | "&amp;CHAR(34)&amp;" &amp;",D4,D4&amp;" | "&amp;CHAR(34)&amp;" &amp;")))</f>
        <v>"[ROLE] Tech Product Manager assigning a " &amp; $I$2 &amp; " Jira Ticket | " &amp;</v>
      </c>
      <c r="F4" s="54" t="s">
        <v>224</v>
      </c>
    </row>
    <row r="5" spans="2:29">
      <c r="B5" s="75" t="s">
        <v>222</v>
      </c>
      <c r="C5" s="54" t="s">
        <v>162</v>
      </c>
      <c r="D5" s="91" t="s">
        <v>452</v>
      </c>
      <c r="E5" s="77" t="str">
        <f t="shared" si="0"/>
        <v>"[TASK] Provide a guided implementation exercise with full solution for learning purposes | " &amp;</v>
      </c>
      <c r="F5" s="54" t="s">
        <v>224</v>
      </c>
    </row>
    <row r="6" spans="2:29">
      <c r="B6" s="75" t="s">
        <v>222</v>
      </c>
      <c r="C6" s="54" t="s">
        <v>164</v>
      </c>
      <c r="D6" s="91" t="s">
        <v>165</v>
      </c>
      <c r="E6" s="77" t="str">
        <f t="shared" si="0"/>
        <v>"[TOPIC] " &amp; I9 &amp; " | " &amp;</v>
      </c>
      <c r="F6" s="54" t="s">
        <v>224</v>
      </c>
    </row>
    <row r="7" spans="2:29">
      <c r="B7" s="75" t="s">
        <v>222</v>
      </c>
      <c r="C7" s="54" t="s">
        <v>166</v>
      </c>
      <c r="D7" s="91" t="s">
        <v>167</v>
      </c>
      <c r="E7" s="77" t="str">
        <f t="shared" si="0"/>
        <v>"[LEVEL] " &amp; G9 &amp; " | " &amp;</v>
      </c>
      <c r="F7" s="54" t="s">
        <v>224</v>
      </c>
    </row>
    <row r="8" spans="2:29">
      <c r="B8" s="75" t="s">
        <v>222</v>
      </c>
      <c r="C8" s="54" t="s">
        <v>229</v>
      </c>
      <c r="D8" s="91" t="s">
        <v>267</v>
      </c>
      <c r="E8" s="77" t="str">
        <f t="shared" si="0"/>
        <v>"[LIBRARY BEING LEARNED] " &amp; $I$3 &amp; " | " &amp;</v>
      </c>
      <c r="F8" s="54" t="s">
        <v>224</v>
      </c>
    </row>
    <row r="9" spans="2:29">
      <c r="B9" s="75" t="s">
        <v>222</v>
      </c>
      <c r="C9" s="54" t="s">
        <v>225</v>
      </c>
      <c r="D9" s="91" t="str">
        <f>"If a module or ecosystem like "&amp; Variables!E6 &amp;" is specified in "&amp; Variables!E7 &amp;", you are CRITICALLY FORBIDDEN from using "&amp; Variables!E8 &amp;". You MUST enforce the "&amp; Variables!E9 &amp;" and data structures of that specific library."</f>
        <v>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v>
      </c>
      <c r="E9" s="77" t="str">
        <f t="shared" si="0"/>
        <v>"[ECOSYSTEM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 &amp;</v>
      </c>
      <c r="F9" s="54" t="s">
        <v>224</v>
      </c>
    </row>
    <row r="10" spans="2:29">
      <c r="B10" s="75" t="s">
        <v>222</v>
      </c>
      <c r="C10" s="54" t="s">
        <v>170</v>
      </c>
      <c r="D10" s="91" t="s">
        <v>453</v>
      </c>
      <c r="E10" s="77" t="str">
        <f t="shared" si="0"/>
        <v>"[PERSONA RULE] Act as a professional Tech Product Manager writing clear Jira tickets | " &amp;</v>
      </c>
      <c r="F10" s="54" t="s">
        <v>224</v>
      </c>
    </row>
    <row r="11" spans="2:29">
      <c r="B11" s="75" t="s">
        <v>222</v>
      </c>
      <c r="C11" s="54" t="s">
        <v>172</v>
      </c>
      <c r="D11" s="91" t="s">
        <v>391</v>
      </c>
      <c r="E11" s="77" t="str">
        <f t="shared" si="0"/>
        <v>"[LANGUAGE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v>
      </c>
      <c r="F11" s="54" t="s">
        <v>224</v>
      </c>
    </row>
    <row r="12" spans="2:29">
      <c r="B12" s="75" t="s">
        <v>222</v>
      </c>
      <c r="C12" s="54" t="s">
        <v>489</v>
      </c>
      <c r="D12" s="91" t="s">
        <v>481</v>
      </c>
      <c r="E12" s="77" t="str">
        <f t="shared" si="0"/>
        <v>"[LANGUAGE SEED CONTEXT] " &amp; IF($AE$7 = "", "Language Seed Not Necessary", "You MUST strictly follow this seed context to enhance, adapt, and naturalize your tone, vocabulary, and instructional quality in " &amp; $B$6 &amp; ": " &amp; $AE$7) &amp; " | " &amp;</v>
      </c>
      <c r="F12" s="54" t="s">
        <v>224</v>
      </c>
    </row>
    <row r="13" spans="2:29">
      <c r="B13" s="75" t="s">
        <v>222</v>
      </c>
      <c r="C13" s="54" t="s">
        <v>215</v>
      </c>
      <c r="D13" s="91" t="s">
        <v>591</v>
      </c>
      <c r="E13" s="77" t="str">
        <f t="shared" si="0"/>
        <v>"[HEADER RULE - STRICT] 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v>
      </c>
      <c r="F13" s="54" t="s">
        <v>224</v>
      </c>
    </row>
    <row r="14" spans="2:29">
      <c r="B14" s="83" t="s">
        <v>223</v>
      </c>
      <c r="C14" s="54" t="s">
        <v>230</v>
      </c>
      <c r="D14" s="91"/>
      <c r="E14" s="77" t="str">
        <f t="shared" si="0"/>
        <v/>
      </c>
      <c r="F14" s="54" t="s">
        <v>224</v>
      </c>
    </row>
    <row r="15" spans="2:29">
      <c r="B15" s="83" t="s">
        <v>223</v>
      </c>
      <c r="C15" s="54" t="s">
        <v>230</v>
      </c>
      <c r="D15" s="91"/>
      <c r="E15" s="77" t="str">
        <f t="shared" si="0"/>
        <v/>
      </c>
      <c r="F15" s="54" t="s">
        <v>224</v>
      </c>
    </row>
    <row r="16" spans="2:29">
      <c r="B16" s="54" t="s">
        <v>271</v>
      </c>
      <c r="C16" s="54" t="s">
        <v>667</v>
      </c>
      <c r="D16" s="91" t="s">
        <v>458</v>
      </c>
      <c r="E16" s="77" t="str">
        <f t="shared" si="0"/>
        <v>"[FUNCTIONAL_STRUCTURE_POLICY] Rule: " &amp; IF(G9="Beginner", "Use simple scripts or minimal functions. ", IF(G9="Intermediate", "Use functions where appropriate. ", "Use modular functions with clear structure. ")) &amp; " | " &amp;</v>
      </c>
      <c r="F16" s="54" t="s">
        <v>224</v>
      </c>
    </row>
    <row r="17" spans="2:6">
      <c r="B17" s="54" t="s">
        <v>271</v>
      </c>
      <c r="C17" s="54" t="s">
        <v>666</v>
      </c>
      <c r="D17" s="91" t="s">
        <v>668</v>
      </c>
      <c r="E17" s="77" t="str">
        <f t="shared" si="0"/>
        <v>"[DETERMINISTIC_OUTPUT_PROTOCOL]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v>
      </c>
      <c r="F17" s="54" t="s">
        <v>224</v>
      </c>
    </row>
    <row r="18" spans="2:6">
      <c r="B18" s="54" t="s">
        <v>271</v>
      </c>
      <c r="C18" s="54" t="s">
        <v>180</v>
      </c>
      <c r="D18" s="91" t="s">
        <v>459</v>
      </c>
      <c r="E18" s="77" t="str">
        <f t="shared" si="0"/>
        <v>"[CODE QUALITY RULE] Code MUST be clean, readable, and production-like | " &amp;</v>
      </c>
      <c r="F18" s="54" t="s">
        <v>224</v>
      </c>
    </row>
    <row r="19" spans="2:6">
      <c r="B19" s="54" t="s">
        <v>271</v>
      </c>
      <c r="C19" s="54" t="s">
        <v>188</v>
      </c>
      <c r="D19" s="91" t="s">
        <v>665</v>
      </c>
      <c r="E19" s="77" t="str">
        <f t="shared" si="0"/>
        <v>"[FILE HANDLING RULE] Use correct loaders and enforce encoding='utf-8' and newline=' when applicable or supported by the programming language. | " &amp;</v>
      </c>
      <c r="F19" s="54" t="s">
        <v>224</v>
      </c>
    </row>
    <row r="20" spans="2:6">
      <c r="B20" s="54" t="s">
        <v>271</v>
      </c>
      <c r="C20" s="54" t="s">
        <v>189</v>
      </c>
      <c r="D20" s="91" t="s">
        <v>664</v>
      </c>
      <c r="E20" s="77" t="str">
        <f t="shared" si="0"/>
        <v>"[DATA TYPE RULE] Explicit casting required before calculations if the programming language requires it. | " &amp;</v>
      </c>
      <c r="F20" s="54" t="s">
        <v>224</v>
      </c>
    </row>
    <row r="21" spans="2:6">
      <c r="B21" s="54" t="s">
        <v>271</v>
      </c>
      <c r="C21" s="54" t="s">
        <v>190</v>
      </c>
      <c r="D21" s="91" t="s">
        <v>460</v>
      </c>
      <c r="E21" s="77" t="str">
        <f t="shared" si="0"/>
        <v>"[DATA ROBUSTNESS RULE] Handle missing or malformed data safely | " &amp;</v>
      </c>
      <c r="F21" s="54" t="s">
        <v>224</v>
      </c>
    </row>
    <row r="22" spans="2:6">
      <c r="B22" s="54" t="s">
        <v>271</v>
      </c>
      <c r="C22" s="54" t="s">
        <v>191</v>
      </c>
      <c r="D22" s="91" t="s">
        <v>663</v>
      </c>
      <c r="E22" s="77" t="str">
        <f t="shared" si="0"/>
        <v>"[BOOLEAN HANDLING RULE] Normalize boolean values before comparison if the programming language requires it. | " &amp;</v>
      </c>
      <c r="F22" s="54" t="s">
        <v>224</v>
      </c>
    </row>
    <row r="23" spans="2:6">
      <c r="B23" s="54" t="s">
        <v>271</v>
      </c>
      <c r="C23" s="54" t="s">
        <v>192</v>
      </c>
      <c r="D23" s="91" t="s">
        <v>398</v>
      </c>
      <c r="E23" s="77" t="str">
        <f t="shared" si="0"/>
        <v>"[DATA CONSISTENCY RULE] Respect dataset schema | " &amp;</v>
      </c>
      <c r="F23" s="54" t="s">
        <v>224</v>
      </c>
    </row>
    <row r="24" spans="2:6">
      <c r="B24" s="54" t="s">
        <v>271</v>
      </c>
      <c r="C24" s="54" t="s">
        <v>454</v>
      </c>
      <c r="D24" s="91" t="s">
        <v>455</v>
      </c>
      <c r="E24" s="77" t="str">
        <f t="shared" si="0"/>
        <v>"[TICKET FORMAT RULE - STRICT] The 'Context &amp; Ticket' section MUST begin with this EXACT text (translated to " &amp; $B$6 &amp; "):" &amp; CHAR(10) &amp;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v>
      </c>
      <c r="F24" s="54" t="s">
        <v>224</v>
      </c>
    </row>
    <row r="25" spans="2:6">
      <c r="B25" s="54" t="s">
        <v>271</v>
      </c>
      <c r="C25" s="54" t="s">
        <v>174</v>
      </c>
      <c r="D25" s="91" t="s">
        <v>670</v>
      </c>
      <c r="E25" s="77" t="str">
        <f t="shared" si="0"/>
        <v>"[DATA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v>
      </c>
      <c r="F25" s="54" t="s">
        <v>224</v>
      </c>
    </row>
    <row r="26" spans="2:6">
      <c r="B26" s="54" t="s">
        <v>271</v>
      </c>
      <c r="C26" s="54" t="s">
        <v>175</v>
      </c>
      <c r="D26" s="91" t="s">
        <v>401</v>
      </c>
      <c r="E26" s="77" t="str">
        <f t="shared" si="0"/>
        <v>"[DATA SUMMARY FORMAT RULE] When a dataset is present, you MUST display IMMEDIATELY AFTER THE HEADER: Dataset Summary: - File Type: - Columns / Fields: - Data Types: - Notes: | " &amp;</v>
      </c>
      <c r="F26" s="54" t="s">
        <v>224</v>
      </c>
    </row>
    <row r="27" spans="2:6">
      <c r="B27" s="54" t="s">
        <v>271</v>
      </c>
      <c r="C27" s="54" t="s">
        <v>177</v>
      </c>
      <c r="D27" s="91" t="s">
        <v>488</v>
      </c>
      <c r="E27" s="77" t="str">
        <f t="shared" si="0"/>
        <v>"[OUTPUT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v>
      </c>
      <c r="F27" s="54" t="s">
        <v>224</v>
      </c>
    </row>
    <row r="28" spans="2:6">
      <c r="B28" s="54" t="s">
        <v>271</v>
      </c>
      <c r="C28" s="54" t="s">
        <v>178</v>
      </c>
      <c r="D28" s="91" t="s">
        <v>456</v>
      </c>
      <c r="E28" s="77" t="str">
        <f t="shared" si="0"/>
        <v>"[CODE CONSTRAINTS] V1.0 MUST be between " &amp; IF(G9="Beginner", "10–20", IF(G9="Intermediate", "15–30", "25–40")) &amp; " lines of EXECUTABLE code (STRICT) - V1.1 MUST be between " &amp; IF(G9="Beginner", "15–30", IF(G9="Intermediate", "25–45", "35–60")) &amp; " lines of EXECUTABLE code (STRICT) - Do NOT count comments or blank lines towards these limits - ALL code MUST run without errors - MUST be executable and realistic - MUST include a clear integration point - MUST NOT include unused imports - NO classes - NO unnecessary complexity | " &amp;</v>
      </c>
      <c r="F28" s="54" t="s">
        <v>224</v>
      </c>
    </row>
    <row r="29" spans="2:6">
      <c r="B29" s="54" t="s">
        <v>271</v>
      </c>
      <c r="C29" s="54" t="s">
        <v>299</v>
      </c>
      <c r="D29" s="91" t="s">
        <v>461</v>
      </c>
      <c r="E29" s="77" t="str">
        <f t="shared" si="0"/>
        <v>"[SUPPORT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v>
      </c>
      <c r="F29" s="54" t="s">
        <v>224</v>
      </c>
    </row>
    <row r="30" spans="2:6">
      <c r="B30" s="54" t="s">
        <v>271</v>
      </c>
      <c r="C30" s="54" t="s">
        <v>195</v>
      </c>
      <c r="D30" s="91" t="s">
        <v>408</v>
      </c>
      <c r="E30" s="77" t="str">
        <f t="shared" si="0"/>
        <v>"[DIFFICULTY RULE] Complexity MUST match level | " &amp;</v>
      </c>
      <c r="F30" s="54" t="s">
        <v>224</v>
      </c>
    </row>
    <row r="31" spans="2:6">
      <c r="B31" s="54" t="s">
        <v>271</v>
      </c>
      <c r="C31" s="54" t="s">
        <v>207</v>
      </c>
      <c r="D31" s="91" t="s">
        <v>280</v>
      </c>
      <c r="E31" s="77" t="str">
        <f t="shared" si="0"/>
        <v>"[FORMAT RULE] Only valid markdown code blocks allowed | " &amp;</v>
      </c>
      <c r="F31" s="54" t="s">
        <v>224</v>
      </c>
    </row>
    <row r="32" spans="2:6">
      <c r="B32" s="54" t="s">
        <v>271</v>
      </c>
      <c r="C32" s="54" t="s">
        <v>209</v>
      </c>
      <c r="D32" s="91" t="s">
        <v>281</v>
      </c>
      <c r="E32" s="77" t="str">
        <f t="shared" si="0"/>
        <v>"[LANGUAGE TAG RULE] ALWAYS label markdown code blocks with the correct underlying programming language (e.g., python, javascript, sql) | " &amp;</v>
      </c>
      <c r="F32" s="54" t="s">
        <v>224</v>
      </c>
    </row>
    <row r="33" spans="2:6">
      <c r="B33" s="54" t="s">
        <v>271</v>
      </c>
      <c r="C33" s="54" t="s">
        <v>216</v>
      </c>
      <c r="D33" s="91" t="s">
        <v>462</v>
      </c>
      <c r="E33" s="77" t="str">
        <f t="shared" si="0"/>
        <v>"[OUTPUT] Only header, dataset summary or statement (if any), the defined sections, and footer | " &amp;</v>
      </c>
      <c r="F33" s="54" t="s">
        <v>224</v>
      </c>
    </row>
    <row r="34" spans="2:6">
      <c r="B34" s="54" t="s">
        <v>271</v>
      </c>
      <c r="C34" s="54" t="s">
        <v>220</v>
      </c>
      <c r="D34" s="91" t="s">
        <v>463</v>
      </c>
      <c r="E34" s="77" t="str">
        <f t="shared" si="0"/>
        <v>"[FOOTER RULE - STRICT] End your entire response EXACTLY with this markdown string (ensure all code blocks are closed before it):" &amp; CHAR(10) &amp; "---" &amp; CHAR(10) &amp; "⚡ *Coding5s System — Learn Programming by Writing Code*",</v>
      </c>
      <c r="F34" s="54" t="s">
        <v>224</v>
      </c>
    </row>
    <row r="35" spans="2:6">
      <c r="B35" s="54"/>
      <c r="C35" s="54"/>
      <c r="D35" s="91"/>
      <c r="E35" s="88" t="s">
        <v>464</v>
      </c>
      <c r="F35" s="54" t="s">
        <v>224</v>
      </c>
    </row>
    <row r="36" spans="2:6">
      <c r="B36" s="54"/>
      <c r="C36" s="54"/>
      <c r="D36" s="91"/>
      <c r="E36" s="77" t="str">
        <f t="shared" si="0"/>
        <v/>
      </c>
      <c r="F36" s="54" t="s">
        <v>224</v>
      </c>
    </row>
    <row r="37" spans="2:6">
      <c r="B37" s="54"/>
      <c r="C37" s="54"/>
      <c r="D37" s="91"/>
      <c r="E37" s="77" t="str">
        <f t="shared" si="0"/>
        <v/>
      </c>
      <c r="F37" s="54" t="s">
        <v>224</v>
      </c>
    </row>
    <row r="38" spans="2:6">
      <c r="B38" s="54"/>
      <c r="C38" s="54"/>
      <c r="D38" s="91"/>
      <c r="E38" s="77" t="str">
        <f t="shared" si="0"/>
        <v/>
      </c>
      <c r="F38" s="54" t="s">
        <v>224</v>
      </c>
    </row>
    <row r="39" spans="2:6">
      <c r="B39" s="54"/>
      <c r="C39" s="54"/>
      <c r="D39" s="91"/>
      <c r="E39" s="77" t="str">
        <f t="shared" si="0"/>
        <v/>
      </c>
      <c r="F39" s="54" t="s">
        <v>224</v>
      </c>
    </row>
    <row r="40" spans="2:6">
      <c r="B40" s="54"/>
      <c r="C40" s="54"/>
      <c r="D40" s="91"/>
      <c r="E40" s="77" t="str">
        <f t="shared" si="0"/>
        <v/>
      </c>
      <c r="F40" s="54" t="s">
        <v>224</v>
      </c>
    </row>
    <row r="41" spans="2:6">
      <c r="B41" s="54"/>
      <c r="C41" s="54"/>
      <c r="D41" s="91"/>
      <c r="E41" s="77" t="str">
        <f t="shared" si="0"/>
        <v/>
      </c>
      <c r="F41" s="54" t="s">
        <v>224</v>
      </c>
    </row>
    <row r="42" spans="2:6">
      <c r="B42" s="54"/>
      <c r="C42" s="54"/>
      <c r="D42" s="91"/>
      <c r="E42" s="77"/>
      <c r="F42" s="54"/>
    </row>
    <row r="43" spans="2:6">
      <c r="B43" s="74"/>
      <c r="C43" s="74"/>
      <c r="E43" s="86"/>
    </row>
    <row r="44" spans="2:6">
      <c r="B44" s="74"/>
      <c r="C44" s="74"/>
      <c r="E44" s="86"/>
    </row>
    <row r="45" spans="2:6" ht="36">
      <c r="B45" s="79" t="s">
        <v>449</v>
      </c>
      <c r="C45" s="74"/>
      <c r="E45" s="86"/>
    </row>
    <row r="46" spans="2:6">
      <c r="B46" s="76" t="s">
        <v>264</v>
      </c>
      <c r="C46" s="76" t="s">
        <v>577</v>
      </c>
      <c r="D46" s="76" t="s">
        <v>578</v>
      </c>
      <c r="E46" s="88" t="s">
        <v>265</v>
      </c>
      <c r="F46" s="32" t="s">
        <v>224</v>
      </c>
    </row>
    <row r="47" spans="2:6">
      <c r="B47" s="54" t="s">
        <v>222</v>
      </c>
      <c r="C47" s="54" t="s">
        <v>160</v>
      </c>
      <c r="D47" s="91" t="s">
        <v>451</v>
      </c>
      <c r="E47" s="77" t="str">
        <f>IF(D47="","",""""&amp;C47&amp;" "&amp;IF(C47="[FOOTER RULE - STRICT]",D47,IF(RIGHT(D47,6)=" | "&amp;CHAR(34)&amp;" &amp;",D47,D47&amp;" | "&amp;CHAR(34)&amp;" &amp;")))</f>
        <v>"[ROLE] Tech Product Manager assigning a " &amp; $I$2 &amp; " Jira Ticket | " &amp;</v>
      </c>
      <c r="F47" s="32" t="s">
        <v>224</v>
      </c>
    </row>
    <row r="48" spans="2:6">
      <c r="B48" s="54" t="s">
        <v>222</v>
      </c>
      <c r="C48" s="54" t="s">
        <v>162</v>
      </c>
      <c r="D48" s="91" t="s">
        <v>465</v>
      </c>
      <c r="E48" s="77" t="str">
        <f t="shared" ref="E48:E76" si="1">IF(D48="","",""""&amp;C48&amp;" "&amp;IF(C48="[FOOTER RULE - STRICT]",D48,IF(RIGHT(D48,6)=" | "&amp;CHAR(34)&amp;" &amp;",D48,D48&amp;" | "&amp;CHAR(34)&amp;" &amp;")))</f>
        <v>"[TASK] Provide a guided project implementation with full solution | " &amp;</v>
      </c>
      <c r="F48" s="32" t="s">
        <v>224</v>
      </c>
    </row>
    <row r="49" spans="2:6">
      <c r="B49" s="54" t="s">
        <v>222</v>
      </c>
      <c r="C49" s="54" t="s">
        <v>311</v>
      </c>
      <c r="D49" s="91" t="s">
        <v>165</v>
      </c>
      <c r="E49" s="77" t="str">
        <f t="shared" si="1"/>
        <v>"[PROJECT] " &amp; I9 &amp; " | " &amp;</v>
      </c>
      <c r="F49" s="32" t="s">
        <v>224</v>
      </c>
    </row>
    <row r="50" spans="2:6">
      <c r="B50" s="54" t="s">
        <v>222</v>
      </c>
      <c r="C50" s="54" t="s">
        <v>253</v>
      </c>
      <c r="D50" s="91" t="s">
        <v>718</v>
      </c>
      <c r="E50" s="77" t="str">
        <f t="shared" si="1"/>
        <v>"[TOPICS USED] " &amp; A9 &amp; " | " &amp;</v>
      </c>
      <c r="F50" s="32" t="s">
        <v>224</v>
      </c>
    </row>
    <row r="51" spans="2:6">
      <c r="B51" s="54" t="s">
        <v>222</v>
      </c>
      <c r="C51" s="54" t="s">
        <v>166</v>
      </c>
      <c r="D51" s="91" t="s">
        <v>167</v>
      </c>
      <c r="E51" s="77" t="str">
        <f t="shared" si="1"/>
        <v>"[LEVEL] " &amp; G9 &amp; " | " &amp;</v>
      </c>
      <c r="F51" s="32" t="s">
        <v>224</v>
      </c>
    </row>
    <row r="52" spans="2:6">
      <c r="B52" s="54" t="s">
        <v>222</v>
      </c>
      <c r="C52" s="54" t="s">
        <v>170</v>
      </c>
      <c r="D52" s="91" t="s">
        <v>466</v>
      </c>
      <c r="E52" s="77" t="str">
        <f t="shared" si="1"/>
        <v>"[PERSONA RULE] Act as a professional Tech Product Manager defining a project ticket | " &amp;</v>
      </c>
      <c r="F52" s="32" t="s">
        <v>224</v>
      </c>
    </row>
    <row r="53" spans="2:6">
      <c r="B53" s="54" t="s">
        <v>222</v>
      </c>
      <c r="C53" s="54" t="s">
        <v>229</v>
      </c>
      <c r="D53" s="91" t="s">
        <v>267</v>
      </c>
      <c r="E53" s="77" t="str">
        <f t="shared" si="1"/>
        <v>"[LIBRARY BEING LEARNED] " &amp; $I$3 &amp; " | " &amp;</v>
      </c>
      <c r="F53" s="32" t="s">
        <v>224</v>
      </c>
    </row>
    <row r="54" spans="2:6">
      <c r="B54" s="54" t="s">
        <v>222</v>
      </c>
      <c r="C54" s="54" t="s">
        <v>225</v>
      </c>
      <c r="D54" s="91" t="str">
        <f>"If a module or ecosystem like "&amp; Variables!E6 &amp;" is specified in "&amp; Variables!E7 &amp;", you are CRITICALLY FORBIDDEN from using "&amp; Variables!E8 &amp;". You MUST enforce the "&amp; Variables!E9 &amp;" and data structures of that specific library."</f>
        <v>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v>
      </c>
      <c r="E54" s="77" t="str">
        <f t="shared" si="1"/>
        <v>"[ECOSYSTEM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 &amp;</v>
      </c>
      <c r="F54" s="32" t="s">
        <v>224</v>
      </c>
    </row>
    <row r="55" spans="2:6">
      <c r="B55" s="54" t="s">
        <v>222</v>
      </c>
      <c r="C55" s="54" t="s">
        <v>215</v>
      </c>
      <c r="D55" s="91" t="s">
        <v>592</v>
      </c>
      <c r="E55" s="77" t="str">
        <f t="shared" si="1"/>
        <v>"[HEADER RULE - STRICT] 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v>
      </c>
      <c r="F55" s="32" t="s">
        <v>224</v>
      </c>
    </row>
    <row r="56" spans="2:6">
      <c r="B56" s="54" t="s">
        <v>222</v>
      </c>
      <c r="C56" s="54" t="s">
        <v>172</v>
      </c>
      <c r="D56" s="91" t="s">
        <v>467</v>
      </c>
      <c r="E56" s="77" t="str">
        <f t="shared" si="1"/>
        <v>"[LANGUAGE CONSISTENCY RULE] ALL output MUST be strictly in " &amp; $B$6 &amp; ".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v>
      </c>
      <c r="F56" s="32" t="s">
        <v>224</v>
      </c>
    </row>
    <row r="57" spans="2:6">
      <c r="B57" s="54" t="s">
        <v>222</v>
      </c>
      <c r="C57" s="54" t="s">
        <v>489</v>
      </c>
      <c r="D57" s="91" t="s">
        <v>481</v>
      </c>
      <c r="E57" s="77" t="str">
        <f t="shared" si="1"/>
        <v>"[LANGUAGE SEED CONTEXT] " &amp; IF($AE$7 = "", "Language Seed Not Necessary", "You MUST strictly follow this seed context to enhance, adapt, and naturalize your tone, vocabulary, and instructional quality in " &amp; $B$6 &amp; ": " &amp; $AE$7) &amp; " | " &amp;</v>
      </c>
      <c r="F57" s="32" t="s">
        <v>224</v>
      </c>
    </row>
    <row r="58" spans="2:6">
      <c r="B58" s="54" t="s">
        <v>223</v>
      </c>
      <c r="C58" s="54" t="s">
        <v>230</v>
      </c>
      <c r="D58" s="91"/>
      <c r="E58" s="77" t="str">
        <f t="shared" si="1"/>
        <v/>
      </c>
      <c r="F58" s="32" t="s">
        <v>224</v>
      </c>
    </row>
    <row r="59" spans="2:6">
      <c r="B59" s="54" t="s">
        <v>223</v>
      </c>
      <c r="C59" s="54" t="s">
        <v>230</v>
      </c>
      <c r="D59" s="91"/>
      <c r="E59" s="77" t="str">
        <f t="shared" si="1"/>
        <v/>
      </c>
      <c r="F59" s="32" t="s">
        <v>224</v>
      </c>
    </row>
    <row r="60" spans="2:6">
      <c r="B60" s="54" t="s">
        <v>271</v>
      </c>
      <c r="C60" s="54" t="s">
        <v>178</v>
      </c>
      <c r="D60" s="91" t="s">
        <v>669</v>
      </c>
      <c r="E60" s="77" t="str">
        <f t="shared" si="1"/>
        <v>"[CODE CONSTRAINTS] 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unnecessary complexity | " &amp;</v>
      </c>
      <c r="F60" s="32" t="s">
        <v>224</v>
      </c>
    </row>
    <row r="61" spans="2:6">
      <c r="B61" s="54" t="s">
        <v>271</v>
      </c>
      <c r="C61" s="54" t="s">
        <v>457</v>
      </c>
      <c r="D61" s="91" t="s">
        <v>468</v>
      </c>
      <c r="E61" s="77" t="str">
        <f t="shared" si="1"/>
        <v>"[CRITICAL OUTPUT RULE] Output MUST match real execution - Convert sets to sorted lists before printing | " &amp;</v>
      </c>
      <c r="F61" s="32" t="s">
        <v>224</v>
      </c>
    </row>
    <row r="62" spans="2:6">
      <c r="B62" s="54" t="s">
        <v>271</v>
      </c>
      <c r="C62" s="54" t="s">
        <v>179</v>
      </c>
      <c r="D62" s="91" t="s">
        <v>469</v>
      </c>
      <c r="E62" s="77" t="str">
        <f t="shared" si="1"/>
        <v>"[FUNCTION RULE] " &amp; IF(G9="Beginner", "Avoid complex structure. ", IF(G9="Intermediate", "Functions optional. ", "Use structured modular functions. ")) &amp; " | " &amp;</v>
      </c>
      <c r="F62" s="32" t="s">
        <v>224</v>
      </c>
    </row>
    <row r="63" spans="2:6">
      <c r="B63" s="54" t="s">
        <v>271</v>
      </c>
      <c r="C63" s="54" t="s">
        <v>454</v>
      </c>
      <c r="D63" s="91" t="s">
        <v>470</v>
      </c>
      <c r="E63" s="77" t="str">
        <f t="shared" si="1"/>
        <v>"[TICKET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v>
      </c>
      <c r="F63" s="32" t="s">
        <v>224</v>
      </c>
    </row>
    <row r="64" spans="2:6">
      <c r="B64" s="54" t="s">
        <v>271</v>
      </c>
      <c r="C64" s="54" t="s">
        <v>174</v>
      </c>
      <c r="D64" s="91" t="s">
        <v>471</v>
      </c>
      <c r="E64" s="77" t="str">
        <f t="shared" si="1"/>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v>
      </c>
      <c r="F64" s="32" t="s">
        <v>224</v>
      </c>
    </row>
    <row r="65" spans="2:6">
      <c r="B65" s="54" t="s">
        <v>271</v>
      </c>
      <c r="C65" s="54" t="s">
        <v>177</v>
      </c>
      <c r="D65" s="91" t="s">
        <v>472</v>
      </c>
      <c r="E65" s="77" t="str">
        <f t="shared" si="1"/>
        <v>"[OUTPUT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v>
      </c>
      <c r="F65" s="32" t="s">
        <v>224</v>
      </c>
    </row>
    <row r="66" spans="2:6">
      <c r="B66" s="54" t="s">
        <v>271</v>
      </c>
      <c r="C66" s="54" t="s">
        <v>180</v>
      </c>
      <c r="D66" s="91" t="s">
        <v>473</v>
      </c>
      <c r="E66" s="77" t="str">
        <f t="shared" si="1"/>
        <v>"[CODE QUALITY RULE] Code MUST be clean and realistic | " &amp;</v>
      </c>
      <c r="F66" s="32" t="s">
        <v>224</v>
      </c>
    </row>
    <row r="67" spans="2:6">
      <c r="B67" s="54" t="s">
        <v>271</v>
      </c>
      <c r="C67" s="54" t="s">
        <v>190</v>
      </c>
      <c r="D67" s="91" t="s">
        <v>417</v>
      </c>
      <c r="E67" s="77" t="str">
        <f t="shared" si="1"/>
        <v>"[DATA ROBUSTNESS RULE] Handle real-world data safely | " &amp;</v>
      </c>
      <c r="F67" s="32" t="s">
        <v>224</v>
      </c>
    </row>
    <row r="68" spans="2:6">
      <c r="B68" s="54" t="s">
        <v>271</v>
      </c>
      <c r="C68" s="54" t="s">
        <v>207</v>
      </c>
      <c r="D68" s="91" t="s">
        <v>474</v>
      </c>
      <c r="E68" s="77" t="str">
        <f t="shared" si="1"/>
        <v>"[FORMAT RULE] Only markdown code blocks allowed | " &amp;</v>
      </c>
      <c r="F68" s="32" t="s">
        <v>224</v>
      </c>
    </row>
    <row r="69" spans="2:6">
      <c r="B69" s="54" t="s">
        <v>271</v>
      </c>
      <c r="C69" s="54" t="s">
        <v>209</v>
      </c>
      <c r="D69" s="91" t="s">
        <v>281</v>
      </c>
      <c r="E69" s="77" t="str">
        <f t="shared" si="1"/>
        <v>"[LANGUAGE TAG RULE] ALWAYS label markdown code blocks with the correct underlying programming language (e.g., python, javascript, sql) | " &amp;</v>
      </c>
      <c r="F69" s="32" t="s">
        <v>224</v>
      </c>
    </row>
    <row r="70" spans="2:6">
      <c r="B70" s="54" t="s">
        <v>271</v>
      </c>
      <c r="C70" s="54" t="s">
        <v>259</v>
      </c>
      <c r="D70" s="91" t="s">
        <v>475</v>
      </c>
      <c r="E70" s="77" t="str">
        <f t="shared" si="1"/>
        <v>"[EXECUTION RULE] Code MUST run correctly | " &amp;</v>
      </c>
      <c r="F70" s="32" t="s">
        <v>224</v>
      </c>
    </row>
    <row r="71" spans="2:6">
      <c r="B71" s="54" t="s">
        <v>271</v>
      </c>
      <c r="C71" s="54" t="s">
        <v>216</v>
      </c>
      <c r="D71" s="91" t="s">
        <v>476</v>
      </c>
      <c r="E71" s="77" t="str">
        <f t="shared" si="1"/>
        <v>"[OUTPUT] Only header, dataset summary or statement (if any), defined sections, and footer, | " &amp;</v>
      </c>
      <c r="F71" s="32" t="s">
        <v>224</v>
      </c>
    </row>
    <row r="72" spans="2:6">
      <c r="B72" s="54" t="s">
        <v>271</v>
      </c>
      <c r="C72" s="54" t="s">
        <v>220</v>
      </c>
      <c r="D72" s="91" t="s">
        <v>263</v>
      </c>
      <c r="E72" s="77" t="str">
        <f t="shared" si="1"/>
        <v>"[FOOTER RULE - STRICT] End your entire response EXACTLY with this markdown string (ensure all code blocks are closed before it):" &amp; CHAR(10) &amp; "---" &amp; CHAR(10) &amp; "⚡ *Coding5s System — Learn Programming by Writing Code*")</v>
      </c>
      <c r="F72" s="32" t="s">
        <v>224</v>
      </c>
    </row>
    <row r="73" spans="2:6">
      <c r="B73" s="54"/>
      <c r="C73" s="54"/>
      <c r="D73" s="91"/>
      <c r="E73" s="77" t="str">
        <f t="shared" si="1"/>
        <v/>
      </c>
      <c r="F73" s="32" t="s">
        <v>224</v>
      </c>
    </row>
    <row r="74" spans="2:6">
      <c r="B74" s="54"/>
      <c r="C74" s="54"/>
      <c r="D74" s="91"/>
      <c r="E74" s="77" t="str">
        <f t="shared" si="1"/>
        <v/>
      </c>
      <c r="F74" s="32" t="s">
        <v>224</v>
      </c>
    </row>
    <row r="75" spans="2:6">
      <c r="B75" s="54"/>
      <c r="C75" s="54"/>
      <c r="D75" s="91"/>
      <c r="E75" s="77" t="str">
        <f t="shared" si="1"/>
        <v/>
      </c>
      <c r="F75" s="32" t="s">
        <v>224</v>
      </c>
    </row>
    <row r="76" spans="2:6">
      <c r="B76" s="54"/>
      <c r="C76" s="54"/>
      <c r="D76" s="91"/>
      <c r="E76" s="77" t="str">
        <f t="shared" si="1"/>
        <v/>
      </c>
      <c r="F76" s="32" t="s">
        <v>224</v>
      </c>
    </row>
    <row r="77" spans="2:6">
      <c r="E77" s="86"/>
      <c r="F77" t="s">
        <v>224</v>
      </c>
    </row>
    <row r="79" spans="2:6" ht="36">
      <c r="B79" s="80" t="s">
        <v>450</v>
      </c>
    </row>
    <row r="80" spans="2:6">
      <c r="B80" s="76" t="s">
        <v>221</v>
      </c>
      <c r="C80" s="76" t="s">
        <v>577</v>
      </c>
      <c r="D80" s="76" t="s">
        <v>578</v>
      </c>
      <c r="E80" s="89" t="s">
        <v>234</v>
      </c>
      <c r="F80" s="54" t="s">
        <v>224</v>
      </c>
    </row>
    <row r="81" spans="2:6">
      <c r="B81" s="54" t="s">
        <v>222</v>
      </c>
      <c r="C81" s="54" t="s">
        <v>477</v>
      </c>
      <c r="D81" s="91" t="s">
        <v>478</v>
      </c>
      <c r="E81" s="17" t="str">
        <f t="shared" ref="E81:E95" si="2">IF(D81="","",""""&amp;C81&amp;" "&amp;IF(OR(C81="[FOOTER RULE - STRICT]",C81="[FOOTER RULE]"),D81,IF(RIGHT(D81,6)=" | "&amp;CHAR(34)&amp;" &amp;",D81,D81&amp;" | "&amp;CHAR(34)&amp;" &amp;")))</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v>
      </c>
      <c r="F81" s="54" t="s">
        <v>224</v>
      </c>
    </row>
    <row r="82" spans="2:6">
      <c r="B82" s="54" t="s">
        <v>222</v>
      </c>
      <c r="C82" s="54" t="s">
        <v>236</v>
      </c>
      <c r="D82" s="91" t="s">
        <v>479</v>
      </c>
      <c r="E82" s="17" t="str">
        <f t="shared" si="2"/>
        <v>"[CULTURAL &amp; JARGON RULE] If the language (" &amp; $B$6 &amp; ") is Portuguese, act like an 'Arquiteto de Software Sênior' using local jargon (e.g., 'subir pra produção', 'vai escalar?', 'casos extremos'). If Spanish, use Latin American tech terminology (e.g., 'subir a producción', '¿esto escala?', 'casos borde'). Match the cultural vibe of a strategic tech lead. | " &amp;</v>
      </c>
      <c r="F82" s="54" t="s">
        <v>224</v>
      </c>
    </row>
    <row r="83" spans="2:6">
      <c r="B83" s="54" t="s">
        <v>222</v>
      </c>
      <c r="C83" s="54" t="s">
        <v>237</v>
      </c>
      <c r="D83" s="91" t="s">
        <v>723</v>
      </c>
      <c r="E83" s="17" t="str">
        <f t="shared" si="2"/>
        <v>"[CONTEXT] You are reviewing the final implementation of a new feature for a " &amp; IF(UPPER(H9)="PROJECT", "PROJECT: " &amp; I9 &amp; ". Topics integrated: " &amp; A9 &amp; ". Business Goal: " &amp; J9, "TOPIC: " &amp; I9 &amp; ". Goal: " &amp; J9) &amp; " | " &amp;</v>
      </c>
      <c r="F83" s="54" t="s">
        <v>224</v>
      </c>
    </row>
    <row r="84" spans="2:6">
      <c r="B84" s="54" t="s">
        <v>222</v>
      </c>
      <c r="C84" s="54" t="s">
        <v>162</v>
      </c>
      <c r="D84" s="91" t="s">
        <v>480</v>
      </c>
      <c r="E84" s="17" t="str">
        <f t="shared" si="2"/>
        <v>"[TASK] Analyze the extension code. If they already anticipated the edge cases and scalability issues (e.g., using generators or async patterns), give them the 'Architect's Approval' and discuss a more advanced trade-off. Otherwise, follow the 2-PHASE MENTORING PROTOCOL | " &amp;</v>
      </c>
      <c r="F84" s="54" t="s">
        <v>224</v>
      </c>
    </row>
    <row r="85" spans="2:6">
      <c r="B85" s="54" t="s">
        <v>222</v>
      </c>
      <c r="C85" s="54" t="s">
        <v>229</v>
      </c>
      <c r="D85" s="91" t="s">
        <v>267</v>
      </c>
      <c r="E85" s="17" t="str">
        <f t="shared" si="2"/>
        <v>"[LIBRARY BEING LEARNED] " &amp; $I$3 &amp; " | " &amp;</v>
      </c>
      <c r="F85" s="54" t="s">
        <v>224</v>
      </c>
    </row>
    <row r="86" spans="2:6">
      <c r="B86" s="54" t="s">
        <v>222</v>
      </c>
      <c r="C86" s="54" t="s">
        <v>172</v>
      </c>
      <c r="D86" s="91" t="s">
        <v>254</v>
      </c>
      <c r="E86"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224</v>
      </c>
    </row>
    <row r="87" spans="2:6">
      <c r="B87" s="54" t="s">
        <v>222</v>
      </c>
      <c r="C87" s="54" t="s">
        <v>489</v>
      </c>
      <c r="D87" s="91" t="s">
        <v>481</v>
      </c>
      <c r="E87" s="17" t="str">
        <f t="shared" si="2"/>
        <v>"[LANGUAGE SEED CONTEXT] " &amp; IF($AE$7 = "", "Language Seed Not Necessary", "You MUST strictly follow this seed context to enhance, adapt, and naturalize your tone, vocabulary, and instructional quality in " &amp; $B$6 &amp; ": " &amp; $AE$7) &amp; " | " &amp;</v>
      </c>
      <c r="F87" s="54" t="s">
        <v>224</v>
      </c>
    </row>
    <row r="88" spans="2:6">
      <c r="B88" s="54" t="s">
        <v>222</v>
      </c>
      <c r="C88" s="54" t="s">
        <v>215</v>
      </c>
      <c r="D88" s="91" t="s">
        <v>593</v>
      </c>
      <c r="E88" s="17" t="str">
        <f t="shared" si="2"/>
        <v>"[HEADER RULE - STRICT] 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v>
      </c>
      <c r="F88" s="54" t="s">
        <v>224</v>
      </c>
    </row>
    <row r="89" spans="2:6">
      <c r="B89" s="54" t="s">
        <v>223</v>
      </c>
      <c r="C89" s="54" t="s">
        <v>230</v>
      </c>
      <c r="D89" s="91"/>
      <c r="E89" s="17" t="str">
        <f t="shared" si="2"/>
        <v/>
      </c>
      <c r="F89" s="54" t="s">
        <v>224</v>
      </c>
    </row>
    <row r="90" spans="2:6">
      <c r="B90" s="54" t="s">
        <v>223</v>
      </c>
      <c r="C90" s="54" t="s">
        <v>661</v>
      </c>
      <c r="D90" s="91" t="str">
        <f>Variables!E57 &amp; " | " &amp; CHAR(34) &amp; " &amp;"</f>
        <v>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 &amp;</v>
      </c>
      <c r="E90" s="17" t="str">
        <f t="shared" si="2"/>
        <v>"[CODE_QUALITY_PROTOCOL]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 &amp;</v>
      </c>
      <c r="F90" s="54" t="s">
        <v>224</v>
      </c>
    </row>
    <row r="91" spans="2:6">
      <c r="B91" s="54" t="s">
        <v>271</v>
      </c>
      <c r="C91" s="54" t="s">
        <v>238</v>
      </c>
      <c r="D91" s="91" t="s">
        <v>482</v>
      </c>
      <c r="E91" s="17" t="str">
        <f t="shared" si="2"/>
        <v>"[EMPTY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v>
      </c>
      <c r="F91" s="54" t="s">
        <v>224</v>
      </c>
    </row>
    <row r="92" spans="2:6">
      <c r="B92" s="54" t="s">
        <v>271</v>
      </c>
      <c r="C92" s="54" t="s">
        <v>240</v>
      </c>
      <c r="D92" s="91" t="s">
        <v>483</v>
      </c>
      <c r="E92" s="17" t="str">
        <f t="shared" si="2"/>
        <v>"[PHASE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v>
      </c>
      <c r="F92" s="54" t="s">
        <v>224</v>
      </c>
    </row>
    <row r="93" spans="2:6">
      <c r="B93" s="54" t="s">
        <v>271</v>
      </c>
      <c r="C93" s="54" t="s">
        <v>241</v>
      </c>
      <c r="D93" s="91" t="s">
        <v>484</v>
      </c>
      <c r="E93" s="17" t="str">
        <f t="shared" si="2"/>
        <v>"[EXPLANATION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v>
      </c>
      <c r="F93" s="54" t="s">
        <v>224</v>
      </c>
    </row>
    <row r="94" spans="2:6">
      <c r="B94" s="54" t="s">
        <v>271</v>
      </c>
      <c r="C94" s="54" t="s">
        <v>485</v>
      </c>
      <c r="D94" s="91" t="s">
        <v>486</v>
      </c>
      <c r="E94" s="17" t="str">
        <f t="shared" si="2"/>
        <v>"[PHASE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v>
      </c>
      <c r="F94" s="54" t="s">
        <v>224</v>
      </c>
    </row>
    <row r="95" spans="2:6">
      <c r="B95" s="54" t="s">
        <v>271</v>
      </c>
      <c r="C95" s="54" t="s">
        <v>328</v>
      </c>
      <c r="D95" s="91" t="s">
        <v>487</v>
      </c>
      <c r="E95" s="17" t="str">
        <f t="shared" si="2"/>
        <v>"[FOOTER RULE] End your response with: '--- ⚡ *Coding5s Mentor System — Eliminating Epistemic Debt &amp; Shipping to Production*'",</v>
      </c>
      <c r="F95" s="54" t="s">
        <v>224</v>
      </c>
    </row>
    <row r="96" spans="2:6">
      <c r="B96" s="54"/>
      <c r="C96" s="54"/>
      <c r="D96" s="91"/>
      <c r="E96" s="89" t="s">
        <v>435</v>
      </c>
      <c r="F96" s="54" t="s">
        <v>224</v>
      </c>
    </row>
    <row r="97" spans="2:6">
      <c r="B97" s="54"/>
      <c r="C97" s="54"/>
      <c r="D97" s="91"/>
      <c r="E97" s="77" t="str">
        <f t="shared" ref="E97:E100" si="3">IF(D97="","",""""&amp;C97&amp;" "&amp;IF(C97="[FOOTER RULE - STRICT]",D97,IF(RIGHT(D97,6)=" | "&amp;CHAR(34)&amp;" &amp;",D97,D97&amp;" | "&amp;CHAR(34)&amp;" &amp;")))</f>
        <v/>
      </c>
      <c r="F97" s="54" t="s">
        <v>224</v>
      </c>
    </row>
    <row r="98" spans="2:6">
      <c r="B98" s="54"/>
      <c r="C98" s="54"/>
      <c r="D98" s="91"/>
      <c r="E98" s="77" t="str">
        <f t="shared" si="3"/>
        <v/>
      </c>
      <c r="F98" s="54" t="s">
        <v>224</v>
      </c>
    </row>
    <row r="99" spans="2:6">
      <c r="B99" s="54"/>
      <c r="C99" s="54"/>
      <c r="D99" s="91"/>
      <c r="E99" s="77" t="str">
        <f t="shared" si="3"/>
        <v/>
      </c>
      <c r="F99" s="54" t="s">
        <v>224</v>
      </c>
    </row>
    <row r="100" spans="2:6">
      <c r="B100" s="54"/>
      <c r="C100" s="54"/>
      <c r="D100" s="91"/>
      <c r="E100" s="77" t="str">
        <f t="shared" si="3"/>
        <v/>
      </c>
      <c r="F100" s="54" t="s">
        <v>224</v>
      </c>
    </row>
  </sheetData>
  <conditionalFormatting sqref="B1:B1048576">
    <cfRule type="cellIs" dxfId="11" priority="10" operator="equal">
      <formula>"The Immutable Kernel"</formula>
    </cfRule>
    <cfRule type="cellIs" dxfId="10" priority="11" operator="equal">
      <formula>"Paradigm &amp; Ecosystem"</formula>
    </cfRule>
    <cfRule type="cellIs" dxfId="9" priority="12" operator="equal">
      <formula>"Global Variables &amp; Configuration"</formula>
    </cfRule>
  </conditionalFormatting>
  <conditionalFormatting sqref="C4:C42">
    <cfRule type="expression" dxfId="8" priority="7">
      <formula>$B4="The Immutable Kernel"</formula>
    </cfRule>
    <cfRule type="expression" dxfId="7" priority="8">
      <formula>$B4="Paradigm &amp; Ecosystem"</formula>
    </cfRule>
    <cfRule type="expression" dxfId="6" priority="9">
      <formula>$B4="Global Variables &amp; Configuration"</formula>
    </cfRule>
  </conditionalFormatting>
  <conditionalFormatting sqref="C47:C76">
    <cfRule type="expression" dxfId="5" priority="4">
      <formula>$B47="The Immutable Kernel"</formula>
    </cfRule>
    <cfRule type="expression" dxfId="4" priority="5">
      <formula>$B47="Paradigm &amp; Ecosystem"</formula>
    </cfRule>
    <cfRule type="expression" dxfId="3" priority="6">
      <formula>$B47="Global Variables &amp; Configuration"</formula>
    </cfRule>
  </conditionalFormatting>
  <conditionalFormatting sqref="C81:C100">
    <cfRule type="expression" dxfId="2" priority="1">
      <formula>$B81="The Immutable Kernel"</formula>
    </cfRule>
    <cfRule type="expression" dxfId="1" priority="2">
      <formula>$B81="Paradigm &amp; Ecosystem"</formula>
    </cfRule>
    <cfRule type="expression" dxfId="0" priority="3">
      <formula>$B81="Global Variables &amp; Configuration"</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967FC-E7C3-4DC7-B5E1-4045F280E864}">
  <dimension ref="B2:E19"/>
  <sheetViews>
    <sheetView workbookViewId="0">
      <selection activeCell="E6" sqref="E6"/>
    </sheetView>
  </sheetViews>
  <sheetFormatPr defaultRowHeight="15"/>
  <cols>
    <col min="2" max="2" width="6.42578125" customWidth="1"/>
    <col min="3" max="3" width="34.5703125" bestFit="1" customWidth="1"/>
    <col min="4" max="4" width="8.7109375" bestFit="1" customWidth="1"/>
    <col min="5" max="5" width="152.85546875" bestFit="1" customWidth="1"/>
  </cols>
  <sheetData>
    <row r="2" spans="2:5">
      <c r="B2" t="s">
        <v>548</v>
      </c>
      <c r="C2" t="s">
        <v>519</v>
      </c>
      <c r="D2" t="s">
        <v>23</v>
      </c>
      <c r="E2" t="s">
        <v>549</v>
      </c>
    </row>
    <row r="3" spans="2:5">
      <c r="B3" t="s">
        <v>520</v>
      </c>
      <c r="C3" t="s">
        <v>18</v>
      </c>
      <c r="D3" t="s">
        <v>521</v>
      </c>
      <c r="E3" t="s">
        <v>550</v>
      </c>
    </row>
    <row r="4" spans="2:5">
      <c r="B4" t="s">
        <v>522</v>
      </c>
      <c r="C4" t="s">
        <v>540</v>
      </c>
      <c r="D4" t="s">
        <v>521</v>
      </c>
      <c r="E4" t="s">
        <v>551</v>
      </c>
    </row>
    <row r="5" spans="2:5">
      <c r="B5" t="s">
        <v>523</v>
      </c>
      <c r="C5" t="s">
        <v>21</v>
      </c>
      <c r="D5" t="s">
        <v>521</v>
      </c>
      <c r="E5" t="s">
        <v>552</v>
      </c>
    </row>
    <row r="6" spans="2:5">
      <c r="B6" t="s">
        <v>524</v>
      </c>
      <c r="C6" t="s">
        <v>22</v>
      </c>
      <c r="D6" t="s">
        <v>521</v>
      </c>
      <c r="E6" t="s">
        <v>553</v>
      </c>
    </row>
    <row r="7" spans="2:5">
      <c r="B7" t="s">
        <v>525</v>
      </c>
      <c r="C7" t="s">
        <v>23</v>
      </c>
      <c r="D7" t="s">
        <v>521</v>
      </c>
      <c r="E7" t="s">
        <v>554</v>
      </c>
    </row>
    <row r="8" spans="2:5">
      <c r="B8" t="s">
        <v>526</v>
      </c>
      <c r="C8" t="s">
        <v>24</v>
      </c>
      <c r="D8" t="s">
        <v>521</v>
      </c>
      <c r="E8" t="s">
        <v>555</v>
      </c>
    </row>
    <row r="9" spans="2:5">
      <c r="B9" t="s">
        <v>527</v>
      </c>
      <c r="C9" t="s">
        <v>25</v>
      </c>
      <c r="D9" t="s">
        <v>521</v>
      </c>
      <c r="E9" t="s">
        <v>556</v>
      </c>
    </row>
    <row r="10" spans="2:5">
      <c r="B10" t="s">
        <v>528</v>
      </c>
      <c r="C10" t="s">
        <v>45</v>
      </c>
      <c r="D10" t="s">
        <v>529</v>
      </c>
      <c r="E10" t="s">
        <v>557</v>
      </c>
    </row>
    <row r="11" spans="2:5">
      <c r="B11" t="s">
        <v>530</v>
      </c>
      <c r="C11" t="s">
        <v>531</v>
      </c>
      <c r="D11" t="s">
        <v>529</v>
      </c>
      <c r="E11" t="s">
        <v>558</v>
      </c>
    </row>
    <row r="12" spans="2:5">
      <c r="B12" t="s">
        <v>532</v>
      </c>
      <c r="C12" t="s">
        <v>541</v>
      </c>
      <c r="D12" t="s">
        <v>529</v>
      </c>
      <c r="E12" t="s">
        <v>559</v>
      </c>
    </row>
    <row r="13" spans="2:5">
      <c r="B13" t="s">
        <v>533</v>
      </c>
      <c r="C13" t="s">
        <v>496</v>
      </c>
      <c r="D13" t="s">
        <v>529</v>
      </c>
      <c r="E13" t="s">
        <v>560</v>
      </c>
    </row>
    <row r="14" spans="2:5">
      <c r="B14" t="s">
        <v>534</v>
      </c>
      <c r="C14" t="s">
        <v>542</v>
      </c>
      <c r="D14" t="s">
        <v>521</v>
      </c>
      <c r="E14" t="s">
        <v>561</v>
      </c>
    </row>
    <row r="15" spans="2:5">
      <c r="B15" t="s">
        <v>535</v>
      </c>
      <c r="C15" t="s">
        <v>543</v>
      </c>
      <c r="D15" t="s">
        <v>521</v>
      </c>
      <c r="E15" t="s">
        <v>562</v>
      </c>
    </row>
    <row r="16" spans="2:5">
      <c r="B16" t="s">
        <v>536</v>
      </c>
      <c r="C16" t="s">
        <v>544</v>
      </c>
      <c r="D16" t="s">
        <v>521</v>
      </c>
      <c r="E16" t="s">
        <v>563</v>
      </c>
    </row>
    <row r="17" spans="2:5">
      <c r="B17" t="s">
        <v>537</v>
      </c>
      <c r="C17" t="s">
        <v>545</v>
      </c>
      <c r="D17" t="s">
        <v>521</v>
      </c>
      <c r="E17" t="s">
        <v>564</v>
      </c>
    </row>
    <row r="18" spans="2:5">
      <c r="B18" t="s">
        <v>538</v>
      </c>
      <c r="C18" t="s">
        <v>546</v>
      </c>
      <c r="D18" t="s">
        <v>521</v>
      </c>
      <c r="E18" t="s">
        <v>565</v>
      </c>
    </row>
    <row r="19" spans="2:5">
      <c r="B19" t="s">
        <v>539</v>
      </c>
      <c r="C19" t="s">
        <v>547</v>
      </c>
      <c r="D19" t="s">
        <v>521</v>
      </c>
      <c r="E19" t="s">
        <v>566</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7C0CD-3B2A-4DA0-A954-04B702664FC8}">
  <dimension ref="B2:K25"/>
  <sheetViews>
    <sheetView showGridLines="0" workbookViewId="0">
      <selection activeCell="A26" sqref="A26"/>
    </sheetView>
  </sheetViews>
  <sheetFormatPr defaultRowHeight="15"/>
  <cols>
    <col min="1" max="1" width="3.140625" customWidth="1"/>
  </cols>
  <sheetData>
    <row r="2" spans="2:11">
      <c r="B2" s="105" t="s">
        <v>500</v>
      </c>
      <c r="C2" s="106"/>
      <c r="D2" s="106"/>
      <c r="E2" s="106"/>
      <c r="F2" s="106"/>
      <c r="G2" s="106"/>
      <c r="H2" s="106"/>
      <c r="I2" s="106"/>
      <c r="J2" s="106"/>
      <c r="K2" s="107"/>
    </row>
    <row r="3" spans="2:11">
      <c r="B3" s="108"/>
      <c r="K3" s="109"/>
    </row>
    <row r="4" spans="2:11">
      <c r="B4" s="108" t="s">
        <v>501</v>
      </c>
      <c r="K4" s="109"/>
    </row>
    <row r="5" spans="2:11">
      <c r="B5" s="108"/>
      <c r="K5" s="109"/>
    </row>
    <row r="6" spans="2:11">
      <c r="B6" s="110" t="s">
        <v>502</v>
      </c>
      <c r="K6" s="109"/>
    </row>
    <row r="7" spans="2:11">
      <c r="B7" s="110" t="s">
        <v>503</v>
      </c>
      <c r="K7" s="109"/>
    </row>
    <row r="8" spans="2:11">
      <c r="B8" s="110" t="s">
        <v>504</v>
      </c>
      <c r="K8" s="109"/>
    </row>
    <row r="9" spans="2:11">
      <c r="B9" s="110" t="s">
        <v>505</v>
      </c>
      <c r="K9" s="109"/>
    </row>
    <row r="10" spans="2:11">
      <c r="B10" s="110" t="s">
        <v>506</v>
      </c>
      <c r="K10" s="109"/>
    </row>
    <row r="11" spans="2:11">
      <c r="B11" s="110" t="s">
        <v>507</v>
      </c>
      <c r="K11" s="109"/>
    </row>
    <row r="12" spans="2:11">
      <c r="B12" s="110"/>
      <c r="K12" s="109"/>
    </row>
    <row r="13" spans="2:11">
      <c r="B13" s="110" t="s">
        <v>508</v>
      </c>
      <c r="K13" s="109"/>
    </row>
    <row r="14" spans="2:11">
      <c r="B14" s="110" t="s">
        <v>509</v>
      </c>
      <c r="K14" s="109"/>
    </row>
    <row r="15" spans="2:11">
      <c r="B15" s="110"/>
      <c r="K15" s="109"/>
    </row>
    <row r="16" spans="2:11">
      <c r="B16" s="110" t="s">
        <v>510</v>
      </c>
      <c r="K16" s="109"/>
    </row>
    <row r="17" spans="2:11">
      <c r="B17" s="110" t="s">
        <v>511</v>
      </c>
      <c r="K17" s="109"/>
    </row>
    <row r="18" spans="2:11">
      <c r="B18" s="110" t="s">
        <v>512</v>
      </c>
      <c r="K18" s="109"/>
    </row>
    <row r="19" spans="2:11">
      <c r="B19" s="110" t="s">
        <v>513</v>
      </c>
      <c r="K19" s="109"/>
    </row>
    <row r="20" spans="2:11">
      <c r="B20" s="110" t="s">
        <v>514</v>
      </c>
      <c r="K20" s="109"/>
    </row>
    <row r="21" spans="2:11">
      <c r="B21" s="110" t="s">
        <v>515</v>
      </c>
      <c r="K21" s="109"/>
    </row>
    <row r="22" spans="2:11">
      <c r="B22" s="110" t="s">
        <v>516</v>
      </c>
      <c r="K22" s="109"/>
    </row>
    <row r="23" spans="2:11">
      <c r="B23" s="110"/>
      <c r="K23" s="109"/>
    </row>
    <row r="24" spans="2:11">
      <c r="B24" s="110" t="s">
        <v>517</v>
      </c>
      <c r="D24" s="114" t="s">
        <v>518</v>
      </c>
      <c r="K24" s="109"/>
    </row>
    <row r="25" spans="2:11">
      <c r="B25" s="111" t="s">
        <v>706</v>
      </c>
      <c r="C25" s="112"/>
      <c r="D25" s="135" t="s">
        <v>707</v>
      </c>
      <c r="E25" s="112"/>
      <c r="F25" s="112"/>
      <c r="G25" s="112"/>
      <c r="H25" s="112"/>
      <c r="I25" s="112"/>
      <c r="J25" s="112"/>
      <c r="K25" s="113"/>
    </row>
  </sheetData>
  <hyperlinks>
    <hyperlink ref="D24" r:id="rId1" xr:uid="{C1585F6D-E84E-4BDD-BFC6-8C9DE04D69FF}"/>
    <hyperlink ref="D25" r:id="rId2" xr:uid="{A95008B9-006C-4ED2-8260-C9DECD11B083}"/>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58C24-33BE-44DB-863E-82947C8C3CEA}">
  <dimension ref="A1:A16"/>
  <sheetViews>
    <sheetView showGridLines="0" workbookViewId="0">
      <selection activeCell="F14" sqref="F14"/>
    </sheetView>
  </sheetViews>
  <sheetFormatPr defaultRowHeight="15"/>
  <sheetData>
    <row r="1" spans="1:1" ht="18">
      <c r="A1" s="115" t="s">
        <v>567</v>
      </c>
    </row>
    <row r="3" spans="1:1">
      <c r="A3" t="s">
        <v>568</v>
      </c>
    </row>
    <row r="4" spans="1:1">
      <c r="A4" s="116"/>
    </row>
    <row r="5" spans="1:1">
      <c r="A5" s="117" t="s">
        <v>569</v>
      </c>
    </row>
    <row r="6" spans="1:1">
      <c r="A6" s="118"/>
    </row>
    <row r="7" spans="1:1">
      <c r="A7" s="119" t="s">
        <v>570</v>
      </c>
    </row>
    <row r="8" spans="1:1">
      <c r="A8" s="119" t="s">
        <v>571</v>
      </c>
    </row>
    <row r="9" spans="1:1">
      <c r="A9" s="116"/>
    </row>
    <row r="10" spans="1:1">
      <c r="A10" s="117" t="s">
        <v>572</v>
      </c>
    </row>
    <row r="11" spans="1:1">
      <c r="A11" s="118"/>
    </row>
    <row r="12" spans="1:1">
      <c r="A12" s="118" t="s">
        <v>573</v>
      </c>
    </row>
    <row r="13" spans="1:1">
      <c r="A13" s="118" t="s">
        <v>574</v>
      </c>
    </row>
    <row r="14" spans="1:1">
      <c r="A14" s="118" t="s">
        <v>575</v>
      </c>
    </row>
    <row r="15" spans="1:1">
      <c r="A15" s="116"/>
    </row>
    <row r="16" spans="1:1">
      <c r="A16" s="117" t="s">
        <v>576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PromptGenerator</vt:lpstr>
      <vt:lpstr>HowToStudy</vt:lpstr>
      <vt:lpstr>Variables</vt:lpstr>
      <vt:lpstr>FGen_S1</vt:lpstr>
      <vt:lpstr>FGen_S2</vt:lpstr>
      <vt:lpstr>FGen_S3</vt:lpstr>
      <vt:lpstr>FGen_S4</vt:lpstr>
      <vt:lpstr>FGen_S5</vt:lpstr>
      <vt:lpstr>CellReference</vt:lpstr>
      <vt:lpstr>License</vt:lpstr>
      <vt:lpstr>HowTo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 Barrios</dc:creator>
  <cp:lastModifiedBy>Wil Barrios</cp:lastModifiedBy>
  <dcterms:created xsi:type="dcterms:W3CDTF">2026-06-26T06:07:42Z</dcterms:created>
  <dcterms:modified xsi:type="dcterms:W3CDTF">2026-08-23T21:58:06Z</dcterms:modified>
</cp:coreProperties>
</file>