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raficos IS2\"/>
    </mc:Choice>
  </mc:AlternateContent>
  <xr:revisionPtr revIDLastSave="0" documentId="13_ncr:1_{25A5A252-58C8-40B4-B4D1-05294C98F76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Velocidad de Equipo" sheetId="1" r:id="rId1"/>
    <sheet name="DiagramaQuemadoArriba(1ERSPRIN)" sheetId="2" r:id="rId2"/>
    <sheet name="DiagramaQuemadoAbajo(1ERSPRINT)" sheetId="3" r:id="rId3"/>
    <sheet name="DiagramaQuemadoArriba(2doSprin)" sheetId="4" r:id="rId4"/>
    <sheet name="DiagramaQuemadoAbajo(2doSprint)" sheetId="5" r:id="rId5"/>
    <sheet name="Hoja3" sheetId="6" r:id="rId6"/>
    <sheet name="Hoja4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6" l="1"/>
  <c r="B27" i="6"/>
  <c r="B28" i="6"/>
  <c r="B29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C17" i="5"/>
  <c r="C16" i="5"/>
  <c r="C15" i="5"/>
  <c r="C14" i="5"/>
  <c r="C13" i="5"/>
  <c r="C12" i="5"/>
  <c r="C11" i="5"/>
  <c r="C10" i="5"/>
  <c r="C9" i="5"/>
  <c r="C8" i="5"/>
  <c r="C7" i="5"/>
  <c r="C6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C4" i="5"/>
  <c r="C5" i="5" s="1"/>
  <c r="E3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10" i="2" l="1"/>
  <c r="D9" i="2"/>
  <c r="D8" i="2"/>
  <c r="D7" i="2"/>
  <c r="D6" i="2"/>
  <c r="D5" i="2"/>
  <c r="D4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C4" i="3"/>
  <c r="C5" i="3" l="1"/>
  <c r="C6" i="3" l="1"/>
  <c r="C7" i="3" l="1"/>
  <c r="C8" i="3" l="1"/>
  <c r="C9" i="3" l="1"/>
  <c r="C10" i="3" l="1"/>
  <c r="C11" i="3" l="1"/>
  <c r="C12" i="3" l="1"/>
  <c r="C13" i="3" l="1"/>
  <c r="C14" i="3" l="1"/>
  <c r="C15" i="3" l="1"/>
  <c r="C16" i="3" l="1"/>
  <c r="C17" i="3" l="1"/>
  <c r="C18" i="3" l="1"/>
  <c r="C19" i="3" l="1"/>
  <c r="C20" i="3" l="1"/>
  <c r="C21" i="3" l="1"/>
  <c r="C22" i="3" l="1"/>
  <c r="C23" i="3" l="1"/>
  <c r="C24" i="3" l="1"/>
  <c r="C25" i="3" l="1"/>
  <c r="C26" i="3" l="1"/>
  <c r="C27" i="3" l="1"/>
  <c r="C28" i="3" l="1"/>
  <c r="C29" i="3" l="1"/>
  <c r="C30" i="3" l="1"/>
</calcChain>
</file>

<file path=xl/sharedStrings.xml><?xml version="1.0" encoding="utf-8"?>
<sst xmlns="http://schemas.openxmlformats.org/spreadsheetml/2006/main" count="29" uniqueCount="19">
  <si>
    <t>#Sprint</t>
  </si>
  <si>
    <t>Puntos de Historia</t>
  </si>
  <si>
    <t>En este diagrama estamos obteniendo la velocidad de nuestro equipo en base a los numeros de iteraciones y puntos de historias correspondiente y que da como resultado en el primer Sprint elaboramos 71 puntos de historia y posteriormente el segundo Sprint con 50 puntos de historia que es hasta la fecha 07/06/2020</t>
  </si>
  <si>
    <t>Alcance del proyecto</t>
  </si>
  <si>
    <t>Trabajo elaborado</t>
  </si>
  <si>
    <t>#Días</t>
  </si>
  <si>
    <t>Puntos de Historia Ideal</t>
  </si>
  <si>
    <t>Puntos de Historias Realizados/Dia</t>
  </si>
  <si>
    <t>Puntos De Historia Actual</t>
  </si>
  <si>
    <t>#SPRINTS</t>
  </si>
  <si>
    <t>Puntos de Historia / Día</t>
  </si>
  <si>
    <t>Días</t>
  </si>
  <si>
    <t>En progreso</t>
  </si>
  <si>
    <t>Total</t>
  </si>
  <si>
    <t>Importe (Estimado)</t>
  </si>
  <si>
    <t>Importe (Actual)</t>
  </si>
  <si>
    <t>Progreso (Estimado)</t>
  </si>
  <si>
    <t>Puntos de Historia (Actual)</t>
  </si>
  <si>
    <t>1er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</si>
</sst>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0" borderId="0" applyNumberFormat="0" applyFill="0" applyBorder="0" applyAlignment="0" applyProtection="0"/>
    <xf numFmtId="0" fontId="5" fillId="5" borderId="6" applyNumberFormat="0" applyAlignment="0" applyProtection="0"/>
  </cellStyleXfs>
  <cellXfs count="35">
    <xf numFmtId="0" fontId="0" fillId="0" borderId="0" xfId="0"/>
    <xf numFmtId="0" fontId="2" fillId="0" borderId="1" xfId="2" applyBorder="1"/>
    <xf numFmtId="0" fontId="3" fillId="0" borderId="1" xfId="2" applyFont="1" applyBorder="1" applyAlignment="1">
      <alignment vertical="center"/>
    </xf>
    <xf numFmtId="0" fontId="1" fillId="2" borderId="2" xfId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4" xfId="0" applyFont="1" applyFill="1" applyBorder="1"/>
    <xf numFmtId="0" fontId="0" fillId="0" borderId="4" xfId="0" applyFont="1" applyBorder="1"/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4" fillId="0" borderId="1" xfId="2" applyFont="1" applyBorder="1"/>
    <xf numFmtId="0" fontId="2" fillId="0" borderId="1" xfId="2" applyFont="1" applyBorder="1" applyAlignment="1">
      <alignment vertical="center"/>
    </xf>
    <xf numFmtId="49" fontId="6" fillId="6" borderId="7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wrapText="1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5" borderId="6" xfId="3"/>
    <xf numFmtId="0" fontId="5" fillId="5" borderId="11" xfId="3" applyBorder="1"/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5" xfId="0" applyFont="1" applyFill="1" applyBorder="1"/>
    <xf numFmtId="0" fontId="5" fillId="5" borderId="12" xfId="3" applyBorder="1"/>
  </cellXfs>
  <cellStyles count="4">
    <cellStyle name="Entrada" xfId="1" builtinId="20"/>
    <cellStyle name="Normal" xfId="0" builtinId="0"/>
    <cellStyle name="Salida" xfId="3" builtinId="21"/>
    <cellStyle name="Texto de advertencia" xfId="2" builtinId="11"/>
  </cellStyles>
  <dxfs count="5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Diagrama de Velocidad</a:t>
            </a:r>
            <a:r>
              <a:rPr lang="en-US" baseline="0"/>
              <a:t> de Equipo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'Velocidad de Equipo'!$C$4</c:f>
              <c:strCache>
                <c:ptCount val="1"/>
                <c:pt idx="0">
                  <c:v>Puntos de Historia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'Velocidad de Equipo'!$B$5:$B$14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'Velocidad de Equipo'!$C$5:$C$14</c:f>
              <c:numCache>
                <c:formatCode>General</c:formatCode>
                <c:ptCount val="10"/>
                <c:pt idx="0">
                  <c:v>71</c:v>
                </c:pt>
                <c:pt idx="1">
                  <c:v>50</c:v>
                </c:pt>
                <c:pt idx="2">
                  <c:v>65</c:v>
                </c:pt>
                <c:pt idx="3">
                  <c:v>60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8-4D69-A212-F987C7915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8523600"/>
        <c:axId val="648524256"/>
      </c:barChart>
      <c:catAx>
        <c:axId val="64852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#SPRINTS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8524256"/>
        <c:crosses val="autoZero"/>
        <c:auto val="1"/>
        <c:lblAlgn val="ctr"/>
        <c:lblOffset val="100"/>
        <c:noMultiLvlLbl val="0"/>
      </c:catAx>
      <c:valAx>
        <c:axId val="6485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85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Burn Up Chart(Sprint</a:t>
            </a:r>
            <a:r>
              <a:rPr lang="es-PE" baseline="0"/>
              <a:t> 1)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'DiagramaQuemadoArriba(1ERSPRIN)'!$C$3</c:f>
              <c:strCache>
                <c:ptCount val="1"/>
                <c:pt idx="0">
                  <c:v>Alcance del proyecto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'DiagramaQuemadoArriba(1ERSPRIN)'!$B$4:$B$31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'DiagramaQuemadoArriba(1ERSPRIN)'!$C$4:$C$31</c:f>
              <c:numCache>
                <c:formatCode>General</c:formatCode>
                <c:ptCount val="2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0-4E89-99E0-075C8CC90E45}"/>
            </c:ext>
          </c:extLst>
        </c:ser>
        <c:ser>
          <c:idx val="1"/>
          <c:order val="1"/>
          <c:tx>
            <c:strRef>
              <c:f>'DiagramaQuemadoArriba(1ERSPRIN)'!$D$3</c:f>
              <c:strCache>
                <c:ptCount val="1"/>
                <c:pt idx="0">
                  <c:v>Trabajo elaborado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'DiagramaQuemadoArriba(1ERSPRIN)'!$B$4:$B$31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'DiagramaQuemadoArriba(1ERSPRIN)'!$D$4:$D$31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4.5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24.5</c:v>
                </c:pt>
                <c:pt idx="16">
                  <c:v>27.5</c:v>
                </c:pt>
                <c:pt idx="17">
                  <c:v>29.5</c:v>
                </c:pt>
                <c:pt idx="18">
                  <c:v>31.5</c:v>
                </c:pt>
                <c:pt idx="19">
                  <c:v>33.5</c:v>
                </c:pt>
                <c:pt idx="20">
                  <c:v>34.5</c:v>
                </c:pt>
                <c:pt idx="21">
                  <c:v>40.5</c:v>
                </c:pt>
                <c:pt idx="22">
                  <c:v>46.5</c:v>
                </c:pt>
                <c:pt idx="23">
                  <c:v>52.5</c:v>
                </c:pt>
                <c:pt idx="24">
                  <c:v>58.5</c:v>
                </c:pt>
                <c:pt idx="25">
                  <c:v>65.5</c:v>
                </c:pt>
                <c:pt idx="26">
                  <c:v>67.5</c:v>
                </c:pt>
                <c:pt idx="2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0-4E89-99E0-075C8CC9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48680"/>
        <c:axId val="513346384"/>
      </c:scatterChart>
      <c:valAx>
        <c:axId val="51334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#DÍAS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3346384"/>
        <c:crosses val="autoZero"/>
        <c:crossBetween val="midCat"/>
      </c:valAx>
      <c:valAx>
        <c:axId val="5133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334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BurndownChart</a:t>
            </a:r>
            <a:br>
              <a:rPr lang="es-PE"/>
            </a:br>
            <a:r>
              <a:rPr lang="es-PE"/>
              <a:t>1er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'DiagramaQuemadoAbajo(1ERSPRINT)'!$B$2</c:f>
              <c:strCache>
                <c:ptCount val="1"/>
                <c:pt idx="0">
                  <c:v>Puntos De Historia 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'DiagramaQuemadoAbajo(1ERSPRINT)'!$A$3:$A$30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'DiagramaQuemadoAbajo(1ERSPRINT)'!$B$3:$B$30</c:f>
              <c:numCache>
                <c:formatCode>General</c:formatCode>
                <c:ptCount val="28"/>
                <c:pt idx="0">
                  <c:v>70</c:v>
                </c:pt>
                <c:pt idx="1">
                  <c:v>67</c:v>
                </c:pt>
                <c:pt idx="2">
                  <c:v>67</c:v>
                </c:pt>
                <c:pt idx="3">
                  <c:v>65.5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53.5</c:v>
                </c:pt>
                <c:pt idx="8">
                  <c:v>53.5</c:v>
                </c:pt>
                <c:pt idx="9">
                  <c:v>53.5</c:v>
                </c:pt>
                <c:pt idx="10">
                  <c:v>53.5</c:v>
                </c:pt>
                <c:pt idx="11">
                  <c:v>53.5</c:v>
                </c:pt>
                <c:pt idx="12">
                  <c:v>47.5</c:v>
                </c:pt>
                <c:pt idx="13">
                  <c:v>47.5</c:v>
                </c:pt>
                <c:pt idx="14">
                  <c:v>47.5</c:v>
                </c:pt>
                <c:pt idx="15">
                  <c:v>47.5</c:v>
                </c:pt>
                <c:pt idx="16">
                  <c:v>45.5</c:v>
                </c:pt>
                <c:pt idx="17">
                  <c:v>42.5</c:v>
                </c:pt>
                <c:pt idx="18">
                  <c:v>40.5</c:v>
                </c:pt>
                <c:pt idx="19">
                  <c:v>38.5</c:v>
                </c:pt>
                <c:pt idx="20">
                  <c:v>36.5</c:v>
                </c:pt>
                <c:pt idx="21">
                  <c:v>35.5</c:v>
                </c:pt>
                <c:pt idx="22">
                  <c:v>29.5</c:v>
                </c:pt>
                <c:pt idx="23">
                  <c:v>23.5</c:v>
                </c:pt>
                <c:pt idx="24">
                  <c:v>17.5</c:v>
                </c:pt>
                <c:pt idx="25">
                  <c:v>11.5</c:v>
                </c:pt>
                <c:pt idx="26">
                  <c:v>4.5</c:v>
                </c:pt>
                <c:pt idx="2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4-463D-B719-A7408B2142BC}"/>
            </c:ext>
          </c:extLst>
        </c:ser>
        <c:ser>
          <c:idx val="1"/>
          <c:order val="1"/>
          <c:tx>
            <c:strRef>
              <c:f>'DiagramaQuemadoAbajo(1ERSPRINT)'!$C$2</c:f>
              <c:strCache>
                <c:ptCount val="1"/>
                <c:pt idx="0">
                  <c:v>Puntos de Historia 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'DiagramaQuemadoAbajo(1ERSPRINT)'!$A$3:$A$30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'DiagramaQuemadoAbajo(1ERSPRINT)'!$C$3:$C$30</c:f>
              <c:numCache>
                <c:formatCode>General</c:formatCode>
                <c:ptCount val="28"/>
                <c:pt idx="0">
                  <c:v>70</c:v>
                </c:pt>
                <c:pt idx="1">
                  <c:v>67.5</c:v>
                </c:pt>
                <c:pt idx="2">
                  <c:v>65</c:v>
                </c:pt>
                <c:pt idx="3">
                  <c:v>62.5</c:v>
                </c:pt>
                <c:pt idx="4">
                  <c:v>60</c:v>
                </c:pt>
                <c:pt idx="5">
                  <c:v>57.5</c:v>
                </c:pt>
                <c:pt idx="6">
                  <c:v>55</c:v>
                </c:pt>
                <c:pt idx="7">
                  <c:v>52.5</c:v>
                </c:pt>
                <c:pt idx="8">
                  <c:v>50</c:v>
                </c:pt>
                <c:pt idx="9">
                  <c:v>47.5</c:v>
                </c:pt>
                <c:pt idx="10">
                  <c:v>45</c:v>
                </c:pt>
                <c:pt idx="11">
                  <c:v>42.5</c:v>
                </c:pt>
                <c:pt idx="12">
                  <c:v>40</c:v>
                </c:pt>
                <c:pt idx="13">
                  <c:v>37.5</c:v>
                </c:pt>
                <c:pt idx="14">
                  <c:v>35</c:v>
                </c:pt>
                <c:pt idx="15">
                  <c:v>32.5</c:v>
                </c:pt>
                <c:pt idx="16">
                  <c:v>30</c:v>
                </c:pt>
                <c:pt idx="17">
                  <c:v>27.5</c:v>
                </c:pt>
                <c:pt idx="18">
                  <c:v>25</c:v>
                </c:pt>
                <c:pt idx="19">
                  <c:v>22.5</c:v>
                </c:pt>
                <c:pt idx="20">
                  <c:v>20</c:v>
                </c:pt>
                <c:pt idx="21">
                  <c:v>17.5</c:v>
                </c:pt>
                <c:pt idx="22">
                  <c:v>15</c:v>
                </c:pt>
                <c:pt idx="23">
                  <c:v>12.5</c:v>
                </c:pt>
                <c:pt idx="24">
                  <c:v>10</c:v>
                </c:pt>
                <c:pt idx="25">
                  <c:v>7.5</c:v>
                </c:pt>
                <c:pt idx="26">
                  <c:v>5</c:v>
                </c:pt>
                <c:pt idx="2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4-463D-B719-A7408B2142BC}"/>
            </c:ext>
          </c:extLst>
        </c:ser>
        <c:ser>
          <c:idx val="2"/>
          <c:order val="2"/>
          <c:tx>
            <c:strRef>
              <c:f>'DiagramaQuemadoAbajo(1ERSPRINT)'!$D$2</c:f>
              <c:strCache>
                <c:ptCount val="1"/>
                <c:pt idx="0">
                  <c:v>Puntos de Historias Realizados/Dia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'DiagramaQuemadoAbajo(1ERSPRINT)'!$A$3:$A$30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'DiagramaQuemadoAbajo(1ERSPRINT)'!$D$3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B4-463D-B719-A7408B21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63176"/>
        <c:axId val="668557600"/>
      </c:scatterChart>
      <c:valAx>
        <c:axId val="66856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#DIAS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8557600"/>
        <c:crosses val="autoZero"/>
        <c:crossBetween val="midCat"/>
        <c:majorUnit val="5"/>
      </c:valAx>
      <c:valAx>
        <c:axId val="6685576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856317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Burn</a:t>
            </a:r>
            <a:r>
              <a:rPr lang="es-PE" baseline="0"/>
              <a:t> Up Chart</a:t>
            </a:r>
            <a:br>
              <a:rPr lang="es-PE" baseline="0"/>
            </a:br>
            <a:r>
              <a:rPr lang="es-PE" baseline="0"/>
              <a:t>2do Sprint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'DiagramaQuemadoArriba(2doSprin)'!$C$2</c:f>
              <c:strCache>
                <c:ptCount val="1"/>
                <c:pt idx="0">
                  <c:v>Alcance del proyecto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'DiagramaQuemadoArriba(2doSprin)'!$B$3:$B$30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'DiagramaQuemadoArriba(2doSprin)'!$C$3:$C$30</c:f>
              <c:numCache>
                <c:formatCode>General</c:formatCode>
                <c:ptCount val="28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E-4800-A160-B51EA8D448E7}"/>
            </c:ext>
          </c:extLst>
        </c:ser>
        <c:ser>
          <c:idx val="1"/>
          <c:order val="1"/>
          <c:tx>
            <c:strRef>
              <c:f>'DiagramaQuemadoArriba(2doSprin)'!$D$2</c:f>
              <c:strCache>
                <c:ptCount val="1"/>
                <c:pt idx="0">
                  <c:v>Trabajo elaborado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'DiagramaQuemadoArriba(2doSprin)'!$B$3:$B$30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'DiagramaQuemadoArriba(2doSprin)'!$D$3:$D$30</c:f>
              <c:numCache>
                <c:formatCode>General</c:formatCode>
                <c:ptCount val="28"/>
                <c:pt idx="0">
                  <c:v>4</c:v>
                </c:pt>
                <c:pt idx="1">
                  <c:v>7</c:v>
                </c:pt>
                <c:pt idx="2">
                  <c:v>8.5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18.3</c:v>
                </c:pt>
                <c:pt idx="7">
                  <c:v>18.3</c:v>
                </c:pt>
                <c:pt idx="8">
                  <c:v>19.3</c:v>
                </c:pt>
                <c:pt idx="9">
                  <c:v>19.3</c:v>
                </c:pt>
                <c:pt idx="10">
                  <c:v>21.3</c:v>
                </c:pt>
                <c:pt idx="11">
                  <c:v>25.3</c:v>
                </c:pt>
                <c:pt idx="12">
                  <c:v>26.3</c:v>
                </c:pt>
                <c:pt idx="13">
                  <c:v>26.3</c:v>
                </c:pt>
                <c:pt idx="14">
                  <c:v>26.3</c:v>
                </c:pt>
                <c:pt idx="15">
                  <c:v>28.3</c:v>
                </c:pt>
                <c:pt idx="16">
                  <c:v>31.3</c:v>
                </c:pt>
                <c:pt idx="17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E-4800-A160-B51EA8D4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45072"/>
        <c:axId val="513352616"/>
      </c:scatterChart>
      <c:valAx>
        <c:axId val="5133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#DÍAS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3352616"/>
        <c:crosses val="autoZero"/>
        <c:crossBetween val="midCat"/>
      </c:valAx>
      <c:valAx>
        <c:axId val="51335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PUNTOS</a:t>
                </a:r>
                <a:r>
                  <a:rPr lang="es-PE" baseline="0"/>
                  <a:t> DE HISTORIA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334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BurnDown</a:t>
            </a:r>
            <a:r>
              <a:rPr lang="es-PE" baseline="0"/>
              <a:t> Chart</a:t>
            </a:r>
            <a:br>
              <a:rPr lang="es-PE" baseline="0"/>
            </a:br>
            <a:r>
              <a:rPr lang="es-PE" baseline="0"/>
              <a:t>2do Sprint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'DiagramaQuemadoAbajo(2doSprint)'!$C$2</c:f>
              <c:strCache>
                <c:ptCount val="1"/>
                <c:pt idx="0">
                  <c:v>Puntos De Historia 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'DiagramaQuemadoAbajo(2doSprint)'!$B$3:$B$30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'DiagramaQuemadoAbajo(2doSprint)'!$C$3:$C$30</c:f>
              <c:numCache>
                <c:formatCode>General</c:formatCode>
                <c:ptCount val="28"/>
                <c:pt idx="0">
                  <c:v>50</c:v>
                </c:pt>
                <c:pt idx="1">
                  <c:v>47</c:v>
                </c:pt>
                <c:pt idx="2">
                  <c:v>47</c:v>
                </c:pt>
                <c:pt idx="3">
                  <c:v>45</c:v>
                </c:pt>
                <c:pt idx="4">
                  <c:v>42.25</c:v>
                </c:pt>
                <c:pt idx="5">
                  <c:v>42</c:v>
                </c:pt>
                <c:pt idx="6">
                  <c:v>40.25</c:v>
                </c:pt>
                <c:pt idx="7">
                  <c:v>35</c:v>
                </c:pt>
                <c:pt idx="8">
                  <c:v>37.75</c:v>
                </c:pt>
                <c:pt idx="9">
                  <c:v>35</c:v>
                </c:pt>
                <c:pt idx="10">
                  <c:v>29.25</c:v>
                </c:pt>
                <c:pt idx="11">
                  <c:v>31.5</c:v>
                </c:pt>
                <c:pt idx="12">
                  <c:v>27.75</c:v>
                </c:pt>
                <c:pt idx="13">
                  <c:v>29</c:v>
                </c:pt>
                <c:pt idx="14">
                  <c:v>27.25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BAA-8B81-2EA73D7F6781}"/>
            </c:ext>
          </c:extLst>
        </c:ser>
        <c:ser>
          <c:idx val="1"/>
          <c:order val="1"/>
          <c:tx>
            <c:strRef>
              <c:f>'DiagramaQuemadoAbajo(2doSprint)'!$D$2</c:f>
              <c:strCache>
                <c:ptCount val="1"/>
                <c:pt idx="0">
                  <c:v>Puntos de Historia 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'DiagramaQuemadoAbajo(2doSprint)'!$B$3:$B$30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'DiagramaQuemadoAbajo(2doSprint)'!$D$3:$D$30</c:f>
              <c:numCache>
                <c:formatCode>General</c:formatCode>
                <c:ptCount val="28"/>
                <c:pt idx="0">
                  <c:v>50</c:v>
                </c:pt>
                <c:pt idx="1">
                  <c:v>48.25</c:v>
                </c:pt>
                <c:pt idx="2">
                  <c:v>46.5</c:v>
                </c:pt>
                <c:pt idx="3">
                  <c:v>44.75</c:v>
                </c:pt>
                <c:pt idx="4">
                  <c:v>43</c:v>
                </c:pt>
                <c:pt idx="5">
                  <c:v>41.25</c:v>
                </c:pt>
                <c:pt idx="6">
                  <c:v>39.5</c:v>
                </c:pt>
                <c:pt idx="7">
                  <c:v>37.75</c:v>
                </c:pt>
                <c:pt idx="8">
                  <c:v>36</c:v>
                </c:pt>
                <c:pt idx="9">
                  <c:v>34.25</c:v>
                </c:pt>
                <c:pt idx="10">
                  <c:v>32.5</c:v>
                </c:pt>
                <c:pt idx="11">
                  <c:v>30.75</c:v>
                </c:pt>
                <c:pt idx="12">
                  <c:v>29</c:v>
                </c:pt>
                <c:pt idx="13">
                  <c:v>27.25</c:v>
                </c:pt>
                <c:pt idx="14">
                  <c:v>25.5</c:v>
                </c:pt>
                <c:pt idx="15">
                  <c:v>23.75</c:v>
                </c:pt>
                <c:pt idx="16">
                  <c:v>22</c:v>
                </c:pt>
                <c:pt idx="17">
                  <c:v>20.25</c:v>
                </c:pt>
                <c:pt idx="18">
                  <c:v>18.5</c:v>
                </c:pt>
                <c:pt idx="19">
                  <c:v>16.75</c:v>
                </c:pt>
                <c:pt idx="20">
                  <c:v>15</c:v>
                </c:pt>
                <c:pt idx="21">
                  <c:v>13.25</c:v>
                </c:pt>
                <c:pt idx="22">
                  <c:v>11.5</c:v>
                </c:pt>
                <c:pt idx="23">
                  <c:v>9.75</c:v>
                </c:pt>
                <c:pt idx="24">
                  <c:v>8</c:v>
                </c:pt>
                <c:pt idx="25">
                  <c:v>6.25</c:v>
                </c:pt>
                <c:pt idx="26">
                  <c:v>4.5</c:v>
                </c:pt>
                <c:pt idx="27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BAA-8B81-2EA73D7F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77872"/>
        <c:axId val="666483448"/>
      </c:scatterChart>
      <c:valAx>
        <c:axId val="6664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#DÍAS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6483448"/>
        <c:crosses val="autoZero"/>
        <c:crossBetween val="midCat"/>
      </c:valAx>
      <c:valAx>
        <c:axId val="666483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PUNTOS</a:t>
                </a:r>
                <a:r>
                  <a:rPr lang="es-PE" baseline="0"/>
                  <a:t> DE HISTORIA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647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Puntos de Historia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Hoja3!$C$3:$C$16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F-420B-9A92-E3C17B756705}"/>
            </c:ext>
          </c:extLst>
        </c:ser>
        <c:ser>
          <c:idx val="1"/>
          <c:order val="1"/>
          <c:tx>
            <c:strRef>
              <c:f>Hoja3!$D$2</c:f>
              <c:strCache>
                <c:ptCount val="1"/>
                <c:pt idx="0">
                  <c:v>En progreso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Hoja3!$D$3:$D$16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F-420B-9A92-E3C17B756705}"/>
            </c:ext>
          </c:extLst>
        </c:ser>
        <c:ser>
          <c:idx val="2"/>
          <c:order val="2"/>
          <c:tx>
            <c:strRef>
              <c:f>Hoja3!$E$2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Hoja3!$E$3:$E$16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F-420B-9A92-E3C17B756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72624"/>
        <c:axId val="666471640"/>
      </c:areaChart>
      <c:catAx>
        <c:axId val="666472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6471640"/>
        <c:crosses val="autoZero"/>
        <c:auto val="1"/>
        <c:lblAlgn val="ctr"/>
        <c:lblOffset val="100"/>
        <c:noMultiLvlLbl val="0"/>
      </c:catAx>
      <c:valAx>
        <c:axId val="6664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64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Diagrama</a:t>
            </a:r>
            <a:r>
              <a:rPr lang="es-PE" baseline="0"/>
              <a:t> de Alcance, costo y tiempo</a:t>
            </a:r>
            <a:endParaRPr lang="es-P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Importe (Estimado)</c:v>
                </c:pt>
              </c:strCache>
            </c:strRef>
          </c:tx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Hoja4!$F$4:$F$31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Hoja4!$B$4:$B$18</c:f>
              <c:numCache>
                <c:formatCode>General</c:formatCode>
                <c:ptCount val="15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94-44DF-AB61-EC340AE60ACD}"/>
            </c:ext>
          </c:extLst>
        </c:ser>
        <c:ser>
          <c:idx val="1"/>
          <c:order val="1"/>
          <c:tx>
            <c:strRef>
              <c:f>Hoja4!$C$3</c:f>
              <c:strCache>
                <c:ptCount val="1"/>
                <c:pt idx="0">
                  <c:v>Importe (Actual)</c:v>
                </c:pt>
              </c:strCache>
            </c:strRef>
          </c:tx>
          <c:dLbls>
            <c:dLbl>
              <c:idx val="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Hoja4!$F$4:$F$31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Hoja4!$C$4:$C$18</c:f>
              <c:numCache>
                <c:formatCode>General</c:formatCode>
                <c:ptCount val="15"/>
                <c:pt idx="0">
                  <c:v>60</c:v>
                </c:pt>
                <c:pt idx="1">
                  <c:v>115</c:v>
                </c:pt>
                <c:pt idx="2">
                  <c:v>170</c:v>
                </c:pt>
                <c:pt idx="3">
                  <c:v>235</c:v>
                </c:pt>
                <c:pt idx="4">
                  <c:v>261</c:v>
                </c:pt>
                <c:pt idx="5">
                  <c:v>341</c:v>
                </c:pt>
                <c:pt idx="6">
                  <c:v>356</c:v>
                </c:pt>
                <c:pt idx="7">
                  <c:v>425</c:v>
                </c:pt>
                <c:pt idx="8">
                  <c:v>520</c:v>
                </c:pt>
                <c:pt idx="9">
                  <c:v>535</c:v>
                </c:pt>
                <c:pt idx="10">
                  <c:v>639</c:v>
                </c:pt>
                <c:pt idx="11">
                  <c:v>678</c:v>
                </c:pt>
                <c:pt idx="12">
                  <c:v>689</c:v>
                </c:pt>
                <c:pt idx="13">
                  <c:v>724</c:v>
                </c:pt>
                <c:pt idx="14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F94-44DF-AB61-EC340AE6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97856"/>
        <c:axId val="133457600"/>
      </c:lineChart>
      <c:lineChart>
        <c:grouping val="standard"/>
        <c:varyColors val="0"/>
        <c:ser>
          <c:idx val="2"/>
          <c:order val="2"/>
          <c:tx>
            <c:strRef>
              <c:f>Hoja4!$D$3</c:f>
              <c:strCache>
                <c:ptCount val="1"/>
                <c:pt idx="0">
                  <c:v>Progreso (Estimado)</c:v>
                </c:pt>
              </c:strCache>
            </c:strRef>
          </c:tx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Hoja4!$F$4:$F$18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Hoja4!$D$4:$D$18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F94-44DF-AB61-EC340AE60ACD}"/>
            </c:ext>
          </c:extLst>
        </c:ser>
        <c:ser>
          <c:idx val="3"/>
          <c:order val="3"/>
          <c:tx>
            <c:strRef>
              <c:f>Hoja4!$E$3</c:f>
              <c:strCache>
                <c:ptCount val="1"/>
                <c:pt idx="0">
                  <c:v>Puntos de Historia (Actual)</c:v>
                </c:pt>
              </c:strCache>
            </c:strRef>
          </c:tx>
          <c:dLbls>
            <c:dLbl>
              <c:idx val="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Hoja4!$F$4:$F$18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Hoja4!$E$4:$E$18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1.5</c:v>
                </c:pt>
                <c:pt idx="3">
                  <c:v>5.5</c:v>
                </c:pt>
                <c:pt idx="4">
                  <c:v>0</c:v>
                </c:pt>
                <c:pt idx="5">
                  <c:v>0</c:v>
                </c:pt>
                <c:pt idx="6">
                  <c:v>6.5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F94-44DF-AB61-EC340AE6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40144"/>
        <c:axId val="437759168"/>
      </c:lineChart>
      <c:catAx>
        <c:axId val="518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457600"/>
        <c:crosses val="autoZero"/>
        <c:auto val="1"/>
        <c:lblAlgn val="ctr"/>
        <c:lblOffset val="100"/>
        <c:noMultiLvlLbl val="0"/>
      </c:catAx>
      <c:valAx>
        <c:axId val="13345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 sz="1200"/>
                  <a:t>PRESUPUESTO (SOLES)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1897856"/>
        <c:crosses val="autoZero"/>
        <c:crossBetween val="between"/>
      </c:valAx>
      <c:valAx>
        <c:axId val="43775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7740144"/>
        <c:crosses val="max"/>
        <c:crossBetween val="between"/>
      </c:valAx>
      <c:catAx>
        <c:axId val="43774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75916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</xdr:row>
      <xdr:rowOff>128587</xdr:rowOff>
    </xdr:from>
    <xdr:to>
      <xdr:col>9</xdr:col>
      <xdr:colOff>309562</xdr:colOff>
      <xdr:row>15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786FD3-8E46-4EDD-9D82-CE47F2DE6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2</xdr:row>
      <xdr:rowOff>52387</xdr:rowOff>
    </xdr:from>
    <xdr:to>
      <xdr:col>11</xdr:col>
      <xdr:colOff>261937</xdr:colOff>
      <xdr:row>16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9BDE43-3958-4D32-A887-53D4CE9AB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100011</xdr:rowOff>
    </xdr:from>
    <xdr:to>
      <xdr:col>14</xdr:col>
      <xdr:colOff>514350</xdr:colOff>
      <xdr:row>21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91AD4D-143F-4546-A769-8067733E9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22</xdr:row>
      <xdr:rowOff>19050</xdr:rowOff>
    </xdr:from>
    <xdr:to>
      <xdr:col>12</xdr:col>
      <xdr:colOff>323143</xdr:colOff>
      <xdr:row>34</xdr:row>
      <xdr:rowOff>28288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0E0AEC4-1BF2-43C3-9522-C101A93F0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4781550"/>
          <a:ext cx="5657143" cy="22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585786</xdr:colOff>
      <xdr:row>1</xdr:row>
      <xdr:rowOff>90487</xdr:rowOff>
    </xdr:from>
    <xdr:to>
      <xdr:col>13</xdr:col>
      <xdr:colOff>247649</xdr:colOff>
      <xdr:row>16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7C16FE-655A-414F-8AF4-054305E1A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114299</xdr:rowOff>
    </xdr:from>
    <xdr:to>
      <xdr:col>14</xdr:col>
      <xdr:colOff>676275</xdr:colOff>
      <xdr:row>20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7780B-C088-4CE8-BF41-A6DD65BD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61912</xdr:rowOff>
    </xdr:from>
    <xdr:to>
      <xdr:col>12</xdr:col>
      <xdr:colOff>66675</xdr:colOff>
      <xdr:row>15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5D98C4-E61B-49E9-98CB-EB97D8734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114300</xdr:rowOff>
    </xdr:from>
    <xdr:to>
      <xdr:col>17</xdr:col>
      <xdr:colOff>514350</xdr:colOff>
      <xdr:row>39</xdr:row>
      <xdr:rowOff>142875</xdr:rowOff>
    </xdr:to>
    <xdr:graphicFrame macro="">
      <xdr:nvGraphicFramePr>
        <xdr:cNvPr id="6" name="7 Gráfico">
          <a:extLst>
            <a:ext uri="{FF2B5EF4-FFF2-40B4-BE49-F238E27FC236}">
              <a16:creationId xmlns:a16="http://schemas.microsoft.com/office/drawing/2014/main" id="{A4D89F4B-5837-471F-BA79-7AA12D0FA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semana%2010-%20ing.%20so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6">
          <cell r="B6" t="str">
            <v>Importe (Estimado)</v>
          </cell>
          <cell r="C6" t="str">
            <v>Importe (Actual)</v>
          </cell>
          <cell r="D6" t="str">
            <v>Progreso (Estimado)</v>
          </cell>
          <cell r="E6" t="str">
            <v>Puntos de Historia (Actual)</v>
          </cell>
        </row>
        <row r="7">
          <cell r="B7">
            <v>60</v>
          </cell>
          <cell r="C7">
            <v>60</v>
          </cell>
          <cell r="D7">
            <v>1</v>
          </cell>
          <cell r="E7">
            <v>1</v>
          </cell>
          <cell r="F7" t="str">
            <v>Dia 1</v>
          </cell>
        </row>
        <row r="8">
          <cell r="B8">
            <v>120</v>
          </cell>
          <cell r="C8">
            <v>140</v>
          </cell>
          <cell r="D8">
            <v>2</v>
          </cell>
          <cell r="E8">
            <v>1</v>
          </cell>
          <cell r="F8" t="str">
            <v>Dia 2</v>
          </cell>
        </row>
        <row r="9">
          <cell r="B9">
            <v>180</v>
          </cell>
          <cell r="C9">
            <v>190</v>
          </cell>
          <cell r="D9">
            <v>3</v>
          </cell>
          <cell r="E9">
            <v>2</v>
          </cell>
          <cell r="F9" t="str">
            <v>Día 51</v>
          </cell>
        </row>
        <row r="10">
          <cell r="B10">
            <v>240</v>
          </cell>
          <cell r="C10">
            <v>260</v>
          </cell>
          <cell r="D10">
            <v>3</v>
          </cell>
          <cell r="E10">
            <v>2</v>
          </cell>
          <cell r="F10" t="str">
            <v>Día 4</v>
          </cell>
        </row>
        <row r="11">
          <cell r="B11">
            <v>300</v>
          </cell>
          <cell r="C11">
            <v>320</v>
          </cell>
          <cell r="D11">
            <v>3</v>
          </cell>
          <cell r="E11">
            <v>3</v>
          </cell>
          <cell r="F11" t="str">
            <v>Día 5</v>
          </cell>
        </row>
        <row r="12">
          <cell r="B12">
            <v>360</v>
          </cell>
          <cell r="C12">
            <v>390</v>
          </cell>
          <cell r="D12">
            <v>4</v>
          </cell>
          <cell r="E12">
            <v>3</v>
          </cell>
          <cell r="F12" t="str">
            <v>Día 6</v>
          </cell>
        </row>
        <row r="13">
          <cell r="B13">
            <v>420</v>
          </cell>
          <cell r="D13">
            <v>4</v>
          </cell>
          <cell r="F13" t="str">
            <v>Día 7</v>
          </cell>
        </row>
        <row r="14">
          <cell r="B14">
            <v>480</v>
          </cell>
          <cell r="D14">
            <v>5</v>
          </cell>
          <cell r="F14" t="str">
            <v>Día 8</v>
          </cell>
        </row>
        <row r="15">
          <cell r="B15">
            <v>540</v>
          </cell>
          <cell r="D15">
            <v>5</v>
          </cell>
          <cell r="F15" t="str">
            <v>Día 9</v>
          </cell>
        </row>
        <row r="16">
          <cell r="B16">
            <v>600</v>
          </cell>
          <cell r="D16">
            <v>6</v>
          </cell>
          <cell r="F16" t="str">
            <v>Día 10</v>
          </cell>
        </row>
        <row r="17">
          <cell r="B17">
            <v>660</v>
          </cell>
          <cell r="D17">
            <v>6</v>
          </cell>
          <cell r="F17" t="str">
            <v>Día 11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4:C14" totalsRowShown="0" headerRowCellStyle="Texto de advertencia" dataCellStyle="Texto de advertencia">
  <autoFilter ref="B4:C14" xr:uid="{00000000-0009-0000-0100-000001000000}"/>
  <tableColumns count="2">
    <tableColumn id="1" xr3:uid="{00000000-0010-0000-0000-000001000000}" name="#Sprint" dataDxfId="4" dataCellStyle="Texto de advertencia"/>
    <tableColumn id="2" xr3:uid="{00000000-0010-0000-0000-000002000000}" name="Puntos de Historia" dataCellStyle="Texto de advertenci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4F93B-CBB2-4680-BCE1-F53072939699}" name="Tabla2" displayName="Tabla2" ref="A2:D31" totalsRowCount="1">
  <autoFilter ref="A2:D30" xr:uid="{E73F84BF-E467-4902-8B3F-EA5B31C42FAB}"/>
  <tableColumns count="4">
    <tableColumn id="1" xr3:uid="{B395621C-CC8C-4DBB-AEFA-B564EF1C0709}" name="#Días" dataDxfId="3" totalsRowDxfId="2"/>
    <tableColumn id="2" xr3:uid="{2896AC7D-2DA5-4B16-BFA7-00B9089B25AF}" name="Puntos De Historia Actual" dataDxfId="1" totalsRowDxfId="0"/>
    <tableColumn id="3" xr3:uid="{2A7B802F-21F7-4111-8D8F-6A55AB9BC3A6}" name="Puntos de Historia Ideal"/>
    <tableColumn id="4" xr3:uid="{506DFB96-DB7B-411A-871C-211C102B7E35}" name="Puntos de Historias Realizados/D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8"/>
  <sheetViews>
    <sheetView workbookViewId="0">
      <selection activeCell="K10" sqref="K10"/>
    </sheetView>
  </sheetViews>
  <sheetFormatPr baseColWidth="10" defaultRowHeight="15" x14ac:dyDescent="0.25"/>
  <cols>
    <col min="3" max="3" width="22.28515625" bestFit="1" customWidth="1"/>
    <col min="4" max="4" width="52.85546875" customWidth="1"/>
  </cols>
  <sheetData>
    <row r="3" spans="2:11" x14ac:dyDescent="0.25">
      <c r="K3" s="4"/>
    </row>
    <row r="4" spans="2:11" x14ac:dyDescent="0.25">
      <c r="B4" s="3" t="s">
        <v>0</v>
      </c>
      <c r="C4" s="3" t="s">
        <v>1</v>
      </c>
    </row>
    <row r="5" spans="2:11" ht="15.75" thickBot="1" x14ac:dyDescent="0.3">
      <c r="B5" s="20">
        <v>1</v>
      </c>
      <c r="C5" s="1">
        <v>71</v>
      </c>
    </row>
    <row r="6" spans="2:11" ht="16.5" thickTop="1" thickBot="1" x14ac:dyDescent="0.3">
      <c r="B6" s="20">
        <v>2</v>
      </c>
      <c r="C6" s="1">
        <v>50</v>
      </c>
    </row>
    <row r="7" spans="2:11" ht="16.5" thickTop="1" thickBot="1" x14ac:dyDescent="0.3">
      <c r="B7" s="2">
        <v>3</v>
      </c>
      <c r="C7" s="19">
        <v>65</v>
      </c>
    </row>
    <row r="8" spans="2:11" ht="16.5" thickTop="1" thickBot="1" x14ac:dyDescent="0.3">
      <c r="B8" s="2">
        <v>4</v>
      </c>
      <c r="C8" s="19">
        <v>60</v>
      </c>
    </row>
    <row r="9" spans="2:11" ht="16.5" thickTop="1" thickBot="1" x14ac:dyDescent="0.3">
      <c r="B9" s="2">
        <v>5</v>
      </c>
      <c r="C9" s="19">
        <v>69</v>
      </c>
    </row>
    <row r="10" spans="2:11" ht="16.5" thickTop="1" thickBot="1" x14ac:dyDescent="0.3">
      <c r="B10" s="2">
        <v>6</v>
      </c>
      <c r="C10" s="1"/>
    </row>
    <row r="11" spans="2:11" ht="16.5" thickTop="1" thickBot="1" x14ac:dyDescent="0.3">
      <c r="B11" s="2">
        <v>7</v>
      </c>
      <c r="C11" s="1"/>
    </row>
    <row r="12" spans="2:11" ht="16.5" thickTop="1" thickBot="1" x14ac:dyDescent="0.3">
      <c r="B12" s="2">
        <v>8</v>
      </c>
      <c r="C12" s="1"/>
    </row>
    <row r="13" spans="2:11" ht="16.5" thickTop="1" thickBot="1" x14ac:dyDescent="0.3">
      <c r="B13" s="2">
        <v>9</v>
      </c>
      <c r="C13" s="1"/>
    </row>
    <row r="14" spans="2:11" ht="16.5" thickTop="1" thickBot="1" x14ac:dyDescent="0.3">
      <c r="B14" s="2">
        <v>10</v>
      </c>
      <c r="C14" s="1"/>
    </row>
    <row r="15" spans="2:11" ht="15.75" thickTop="1" x14ac:dyDescent="0.25"/>
    <row r="18" spans="4:4" ht="90" x14ac:dyDescent="0.25">
      <c r="D18" s="5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31"/>
  <sheetViews>
    <sheetView tabSelected="1" workbookViewId="0">
      <selection activeCell="I18" sqref="I18"/>
    </sheetView>
  </sheetViews>
  <sheetFormatPr baseColWidth="10" defaultRowHeight="15" x14ac:dyDescent="0.25"/>
  <cols>
    <col min="1" max="1" width="3.42578125" customWidth="1"/>
    <col min="3" max="3" width="14.85546875" customWidth="1"/>
    <col min="4" max="4" width="16" customWidth="1"/>
    <col min="5" max="5" width="12.7109375" customWidth="1"/>
  </cols>
  <sheetData>
    <row r="3" spans="2:6" ht="30" x14ac:dyDescent="0.25">
      <c r="B3" s="16" t="s">
        <v>9</v>
      </c>
      <c r="C3" s="16" t="s">
        <v>3</v>
      </c>
      <c r="D3" s="16" t="s">
        <v>4</v>
      </c>
      <c r="E3" s="16" t="s">
        <v>10</v>
      </c>
      <c r="F3" s="15"/>
    </row>
    <row r="4" spans="2:6" x14ac:dyDescent="0.25">
      <c r="B4" s="17">
        <v>1</v>
      </c>
      <c r="C4" s="18">
        <v>70</v>
      </c>
      <c r="D4" s="18">
        <f>SUM(E4)</f>
        <v>3</v>
      </c>
      <c r="E4" s="18">
        <v>3</v>
      </c>
    </row>
    <row r="5" spans="2:6" x14ac:dyDescent="0.25">
      <c r="B5" s="17">
        <v>2</v>
      </c>
      <c r="C5" s="18">
        <v>70</v>
      </c>
      <c r="D5" s="18">
        <f>SUM(E4:E5)</f>
        <v>3</v>
      </c>
      <c r="E5" s="18">
        <v>0</v>
      </c>
    </row>
    <row r="6" spans="2:6" x14ac:dyDescent="0.25">
      <c r="B6" s="17">
        <v>3</v>
      </c>
      <c r="C6" s="18">
        <v>70</v>
      </c>
      <c r="D6" s="18">
        <f>SUM(E4:E6)</f>
        <v>4.5</v>
      </c>
      <c r="E6" s="18">
        <v>1.5</v>
      </c>
    </row>
    <row r="7" spans="2:6" x14ac:dyDescent="0.25">
      <c r="B7" s="17">
        <v>4</v>
      </c>
      <c r="C7" s="18">
        <v>70</v>
      </c>
      <c r="D7" s="18">
        <f>SUM(E4:E7)</f>
        <v>10</v>
      </c>
      <c r="E7" s="18">
        <v>5.5</v>
      </c>
    </row>
    <row r="8" spans="2:6" x14ac:dyDescent="0.25">
      <c r="B8" s="17">
        <v>5</v>
      </c>
      <c r="C8" s="18">
        <v>70</v>
      </c>
      <c r="D8" s="18">
        <f>SUM(E4:E8)</f>
        <v>10</v>
      </c>
      <c r="E8" s="18">
        <v>0</v>
      </c>
    </row>
    <row r="9" spans="2:6" x14ac:dyDescent="0.25">
      <c r="B9" s="17">
        <v>6</v>
      </c>
      <c r="C9" s="18">
        <v>70</v>
      </c>
      <c r="D9" s="18">
        <f>SUM(E4:E9)</f>
        <v>10</v>
      </c>
      <c r="E9" s="18">
        <v>0</v>
      </c>
    </row>
    <row r="10" spans="2:6" x14ac:dyDescent="0.25">
      <c r="B10" s="17">
        <v>7</v>
      </c>
      <c r="C10" s="18">
        <v>70</v>
      </c>
      <c r="D10" s="18">
        <f>SUM(E4:E10)</f>
        <v>16.5</v>
      </c>
      <c r="E10" s="18">
        <v>6.5</v>
      </c>
    </row>
    <row r="11" spans="2:6" x14ac:dyDescent="0.25">
      <c r="B11" s="17">
        <v>8</v>
      </c>
      <c r="C11" s="18">
        <v>70</v>
      </c>
      <c r="D11" s="18">
        <f>SUM(E4:E11)</f>
        <v>16.5</v>
      </c>
      <c r="E11" s="18">
        <v>0</v>
      </c>
    </row>
    <row r="12" spans="2:6" x14ac:dyDescent="0.25">
      <c r="B12" s="17">
        <v>9</v>
      </c>
      <c r="C12" s="18">
        <v>70</v>
      </c>
      <c r="D12" s="18">
        <f>SUM(E4:E12)</f>
        <v>16.5</v>
      </c>
      <c r="E12" s="18">
        <v>0</v>
      </c>
    </row>
    <row r="13" spans="2:6" x14ac:dyDescent="0.25">
      <c r="B13" s="17">
        <v>10</v>
      </c>
      <c r="C13" s="18">
        <v>70</v>
      </c>
      <c r="D13" s="18">
        <f>SUM(E4:E13)</f>
        <v>16.5</v>
      </c>
      <c r="E13" s="18">
        <v>0</v>
      </c>
    </row>
    <row r="14" spans="2:6" x14ac:dyDescent="0.25">
      <c r="B14" s="17">
        <v>11</v>
      </c>
      <c r="C14" s="18">
        <v>70</v>
      </c>
      <c r="D14" s="18">
        <f>SUM(E4:E14)</f>
        <v>16.5</v>
      </c>
      <c r="E14" s="18">
        <v>0</v>
      </c>
    </row>
    <row r="15" spans="2:6" x14ac:dyDescent="0.25">
      <c r="B15" s="17">
        <v>12</v>
      </c>
      <c r="C15" s="18">
        <v>70</v>
      </c>
      <c r="D15" s="18">
        <f>SUM(E4:E15)</f>
        <v>22.5</v>
      </c>
      <c r="E15" s="18">
        <v>6</v>
      </c>
    </row>
    <row r="16" spans="2:6" x14ac:dyDescent="0.25">
      <c r="B16" s="17">
        <v>13</v>
      </c>
      <c r="C16" s="18">
        <v>70</v>
      </c>
      <c r="D16" s="18">
        <f>SUM(E4:E16)</f>
        <v>22.5</v>
      </c>
      <c r="E16" s="18">
        <v>0</v>
      </c>
    </row>
    <row r="17" spans="2:5" x14ac:dyDescent="0.25">
      <c r="B17" s="17">
        <v>14</v>
      </c>
      <c r="C17" s="18">
        <v>70</v>
      </c>
      <c r="D17" s="18">
        <f>SUM(E4:E17)</f>
        <v>22.5</v>
      </c>
      <c r="E17" s="18">
        <v>0</v>
      </c>
    </row>
    <row r="18" spans="2:5" x14ac:dyDescent="0.25">
      <c r="B18" s="17">
        <v>15</v>
      </c>
      <c r="C18" s="18">
        <v>70</v>
      </c>
      <c r="D18" s="18">
        <f>SUM(E4:E18)</f>
        <v>22.5</v>
      </c>
      <c r="E18" s="18">
        <v>0</v>
      </c>
    </row>
    <row r="19" spans="2:5" x14ac:dyDescent="0.25">
      <c r="B19" s="17">
        <v>16</v>
      </c>
      <c r="C19" s="18">
        <v>70</v>
      </c>
      <c r="D19" s="18">
        <f>SUM(E4:E19)</f>
        <v>24.5</v>
      </c>
      <c r="E19" s="18">
        <v>2</v>
      </c>
    </row>
    <row r="20" spans="2:5" x14ac:dyDescent="0.25">
      <c r="B20" s="17">
        <v>17</v>
      </c>
      <c r="C20" s="18">
        <v>70</v>
      </c>
      <c r="D20" s="18">
        <f>SUM(E4:E20)</f>
        <v>27.5</v>
      </c>
      <c r="E20" s="18">
        <v>3</v>
      </c>
    </row>
    <row r="21" spans="2:5" x14ac:dyDescent="0.25">
      <c r="B21" s="17">
        <v>18</v>
      </c>
      <c r="C21" s="18">
        <v>70</v>
      </c>
      <c r="D21" s="18">
        <f>SUM(E4:E21)</f>
        <v>29.5</v>
      </c>
      <c r="E21" s="18">
        <v>2</v>
      </c>
    </row>
    <row r="22" spans="2:5" x14ac:dyDescent="0.25">
      <c r="B22" s="17">
        <v>19</v>
      </c>
      <c r="C22" s="18">
        <v>70</v>
      </c>
      <c r="D22" s="18">
        <f>SUM(E4:E22)</f>
        <v>31.5</v>
      </c>
      <c r="E22" s="18">
        <v>2</v>
      </c>
    </row>
    <row r="23" spans="2:5" x14ac:dyDescent="0.25">
      <c r="B23" s="17">
        <v>20</v>
      </c>
      <c r="C23" s="18">
        <v>70</v>
      </c>
      <c r="D23" s="18">
        <f>SUM(E4:E23)</f>
        <v>33.5</v>
      </c>
      <c r="E23" s="18">
        <v>2</v>
      </c>
    </row>
    <row r="24" spans="2:5" x14ac:dyDescent="0.25">
      <c r="B24" s="17">
        <v>21</v>
      </c>
      <c r="C24" s="18">
        <v>70</v>
      </c>
      <c r="D24" s="18">
        <f>SUM(E4:E24)</f>
        <v>34.5</v>
      </c>
      <c r="E24" s="18">
        <v>1</v>
      </c>
    </row>
    <row r="25" spans="2:5" x14ac:dyDescent="0.25">
      <c r="B25" s="17">
        <v>22</v>
      </c>
      <c r="C25" s="18">
        <v>70</v>
      </c>
      <c r="D25" s="18">
        <f>SUM(E4:E25)</f>
        <v>40.5</v>
      </c>
      <c r="E25" s="18">
        <v>6</v>
      </c>
    </row>
    <row r="26" spans="2:5" x14ac:dyDescent="0.25">
      <c r="B26" s="17">
        <v>23</v>
      </c>
      <c r="C26" s="18">
        <v>70</v>
      </c>
      <c r="D26" s="18">
        <f>SUM(E4:E26)</f>
        <v>46.5</v>
      </c>
      <c r="E26" s="18">
        <v>6</v>
      </c>
    </row>
    <row r="27" spans="2:5" x14ac:dyDescent="0.25">
      <c r="B27" s="17">
        <v>24</v>
      </c>
      <c r="C27" s="18">
        <v>70</v>
      </c>
      <c r="D27" s="18">
        <f>SUM(E4:E27)</f>
        <v>52.5</v>
      </c>
      <c r="E27" s="18">
        <v>6</v>
      </c>
    </row>
    <row r="28" spans="2:5" x14ac:dyDescent="0.25">
      <c r="B28" s="17">
        <v>25</v>
      </c>
      <c r="C28" s="18">
        <v>70</v>
      </c>
      <c r="D28" s="18">
        <f>SUM(E4:E28)</f>
        <v>58.5</v>
      </c>
      <c r="E28" s="18">
        <v>6</v>
      </c>
    </row>
    <row r="29" spans="2:5" x14ac:dyDescent="0.25">
      <c r="B29" s="17">
        <v>26</v>
      </c>
      <c r="C29" s="18">
        <v>70</v>
      </c>
      <c r="D29" s="18">
        <f>SUM(E4:E29)</f>
        <v>65.5</v>
      </c>
      <c r="E29" s="18">
        <v>7</v>
      </c>
    </row>
    <row r="30" spans="2:5" x14ac:dyDescent="0.25">
      <c r="B30" s="17">
        <v>27</v>
      </c>
      <c r="C30" s="18">
        <v>70</v>
      </c>
      <c r="D30" s="18">
        <f>SUM(E4:E30)</f>
        <v>67.5</v>
      </c>
      <c r="E30" s="18">
        <v>2</v>
      </c>
    </row>
    <row r="31" spans="2:5" x14ac:dyDescent="0.25">
      <c r="B31" s="17">
        <v>28</v>
      </c>
      <c r="C31" s="18">
        <v>70</v>
      </c>
      <c r="D31" s="18">
        <f>SUM(E4:E31)</f>
        <v>70</v>
      </c>
      <c r="E31" s="18">
        <v>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AE92-3E23-422E-BAC8-BB8F8848E9AD}">
  <dimension ref="A2:D31"/>
  <sheetViews>
    <sheetView topLeftCell="A10" workbookViewId="0">
      <selection activeCell="P3" sqref="P3"/>
    </sheetView>
  </sheetViews>
  <sheetFormatPr baseColWidth="10" defaultRowHeight="15" x14ac:dyDescent="0.25"/>
  <cols>
    <col min="2" max="2" width="17.28515625" customWidth="1"/>
    <col min="3" max="3" width="15.85546875" customWidth="1"/>
    <col min="6" max="6" width="11.42578125" customWidth="1"/>
    <col min="16" max="16" width="11.42578125" customWidth="1"/>
  </cols>
  <sheetData>
    <row r="2" spans="1:4" ht="60" x14ac:dyDescent="0.25">
      <c r="A2" s="9" t="s">
        <v>5</v>
      </c>
      <c r="B2" s="10" t="s">
        <v>8</v>
      </c>
      <c r="C2" s="10" t="s">
        <v>6</v>
      </c>
      <c r="D2" s="7" t="s">
        <v>7</v>
      </c>
    </row>
    <row r="3" spans="1:4" x14ac:dyDescent="0.25">
      <c r="A3" s="8">
        <v>1</v>
      </c>
      <c r="B3" s="13">
        <v>70</v>
      </c>
      <c r="C3" s="6">
        <v>70</v>
      </c>
      <c r="D3">
        <v>3</v>
      </c>
    </row>
    <row r="4" spans="1:4" x14ac:dyDescent="0.25">
      <c r="A4" s="8">
        <v>2</v>
      </c>
      <c r="B4" s="14">
        <f>C3-D3</f>
        <v>67</v>
      </c>
      <c r="C4" s="6">
        <f>C3-2.5</f>
        <v>67.5</v>
      </c>
      <c r="D4">
        <v>0</v>
      </c>
    </row>
    <row r="5" spans="1:4" x14ac:dyDescent="0.25">
      <c r="A5" s="8">
        <v>3</v>
      </c>
      <c r="B5" s="13">
        <f t="shared" ref="B5:B14" si="0">B4-D4</f>
        <v>67</v>
      </c>
      <c r="C5" s="6">
        <f>C4-2.5</f>
        <v>65</v>
      </c>
      <c r="D5" s="12">
        <v>1.5</v>
      </c>
    </row>
    <row r="6" spans="1:4" x14ac:dyDescent="0.25">
      <c r="A6" s="8">
        <v>4</v>
      </c>
      <c r="B6" s="14">
        <f t="shared" si="0"/>
        <v>65.5</v>
      </c>
      <c r="C6" s="6">
        <f t="shared" ref="C6:C30" si="1">C5-2.5</f>
        <v>62.5</v>
      </c>
      <c r="D6" s="11">
        <v>5.5</v>
      </c>
    </row>
    <row r="7" spans="1:4" x14ac:dyDescent="0.25">
      <c r="A7" s="8">
        <v>5</v>
      </c>
      <c r="B7" s="13">
        <f t="shared" si="0"/>
        <v>60</v>
      </c>
      <c r="C7" s="6">
        <f t="shared" si="1"/>
        <v>60</v>
      </c>
      <c r="D7" s="12">
        <v>0</v>
      </c>
    </row>
    <row r="8" spans="1:4" x14ac:dyDescent="0.25">
      <c r="A8" s="8">
        <v>6</v>
      </c>
      <c r="B8" s="14">
        <f t="shared" si="0"/>
        <v>60</v>
      </c>
      <c r="C8" s="6">
        <f t="shared" si="1"/>
        <v>57.5</v>
      </c>
      <c r="D8" s="11">
        <v>0</v>
      </c>
    </row>
    <row r="9" spans="1:4" x14ac:dyDescent="0.25">
      <c r="A9" s="8">
        <v>7</v>
      </c>
      <c r="B9" s="13">
        <f t="shared" si="0"/>
        <v>60</v>
      </c>
      <c r="C9" s="6">
        <f t="shared" si="1"/>
        <v>55</v>
      </c>
      <c r="D9" s="12">
        <v>6.5</v>
      </c>
    </row>
    <row r="10" spans="1:4" x14ac:dyDescent="0.25">
      <c r="A10" s="8">
        <v>8</v>
      </c>
      <c r="B10" s="14">
        <f t="shared" si="0"/>
        <v>53.5</v>
      </c>
      <c r="C10" s="6">
        <f t="shared" si="1"/>
        <v>52.5</v>
      </c>
      <c r="D10" s="11">
        <v>0</v>
      </c>
    </row>
    <row r="11" spans="1:4" x14ac:dyDescent="0.25">
      <c r="A11" s="8">
        <v>9</v>
      </c>
      <c r="B11" s="13">
        <f t="shared" si="0"/>
        <v>53.5</v>
      </c>
      <c r="C11" s="6">
        <f t="shared" si="1"/>
        <v>50</v>
      </c>
      <c r="D11" s="12">
        <v>0</v>
      </c>
    </row>
    <row r="12" spans="1:4" x14ac:dyDescent="0.25">
      <c r="A12" s="8">
        <v>10</v>
      </c>
      <c r="B12" s="14">
        <f t="shared" si="0"/>
        <v>53.5</v>
      </c>
      <c r="C12" s="6">
        <f t="shared" si="1"/>
        <v>47.5</v>
      </c>
      <c r="D12" s="11">
        <v>0</v>
      </c>
    </row>
    <row r="13" spans="1:4" x14ac:dyDescent="0.25">
      <c r="A13" s="8">
        <v>11</v>
      </c>
      <c r="B13" s="13">
        <f t="shared" si="0"/>
        <v>53.5</v>
      </c>
      <c r="C13" s="6">
        <f t="shared" si="1"/>
        <v>45</v>
      </c>
      <c r="D13" s="12">
        <v>0</v>
      </c>
    </row>
    <row r="14" spans="1:4" x14ac:dyDescent="0.25">
      <c r="A14" s="8">
        <v>12</v>
      </c>
      <c r="B14" s="14">
        <f t="shared" si="0"/>
        <v>53.5</v>
      </c>
      <c r="C14" s="6">
        <f t="shared" si="1"/>
        <v>42.5</v>
      </c>
      <c r="D14" s="11">
        <v>6</v>
      </c>
    </row>
    <row r="15" spans="1:4" x14ac:dyDescent="0.25">
      <c r="A15" s="8">
        <v>13</v>
      </c>
      <c r="B15" s="13">
        <f t="shared" ref="B15:B30" si="2">B14-D14</f>
        <v>47.5</v>
      </c>
      <c r="C15" s="6">
        <f t="shared" si="1"/>
        <v>40</v>
      </c>
      <c r="D15" s="12">
        <v>0</v>
      </c>
    </row>
    <row r="16" spans="1:4" x14ac:dyDescent="0.25">
      <c r="A16" s="8">
        <v>14</v>
      </c>
      <c r="B16" s="14">
        <f t="shared" si="2"/>
        <v>47.5</v>
      </c>
      <c r="C16" s="6">
        <f t="shared" si="1"/>
        <v>37.5</v>
      </c>
      <c r="D16" s="11">
        <v>0</v>
      </c>
    </row>
    <row r="17" spans="1:4" x14ac:dyDescent="0.25">
      <c r="A17" s="8">
        <v>15</v>
      </c>
      <c r="B17" s="13">
        <f t="shared" si="2"/>
        <v>47.5</v>
      </c>
      <c r="C17" s="6">
        <f t="shared" si="1"/>
        <v>35</v>
      </c>
      <c r="D17" s="12">
        <v>0</v>
      </c>
    </row>
    <row r="18" spans="1:4" x14ac:dyDescent="0.25">
      <c r="A18" s="8">
        <v>16</v>
      </c>
      <c r="B18" s="14">
        <f t="shared" si="2"/>
        <v>47.5</v>
      </c>
      <c r="C18" s="6">
        <f t="shared" si="1"/>
        <v>32.5</v>
      </c>
      <c r="D18" s="11">
        <v>2</v>
      </c>
    </row>
    <row r="19" spans="1:4" x14ac:dyDescent="0.25">
      <c r="A19" s="8">
        <v>17</v>
      </c>
      <c r="B19" s="13">
        <f t="shared" si="2"/>
        <v>45.5</v>
      </c>
      <c r="C19" s="6">
        <f t="shared" si="1"/>
        <v>30</v>
      </c>
      <c r="D19" s="12">
        <v>3</v>
      </c>
    </row>
    <row r="20" spans="1:4" x14ac:dyDescent="0.25">
      <c r="A20" s="8">
        <v>18</v>
      </c>
      <c r="B20" s="13">
        <f t="shared" si="2"/>
        <v>42.5</v>
      </c>
      <c r="C20" s="6">
        <f t="shared" si="1"/>
        <v>27.5</v>
      </c>
      <c r="D20" s="11">
        <v>2</v>
      </c>
    </row>
    <row r="21" spans="1:4" x14ac:dyDescent="0.25">
      <c r="A21" s="8">
        <v>19</v>
      </c>
      <c r="B21" s="14">
        <f t="shared" si="2"/>
        <v>40.5</v>
      </c>
      <c r="C21" s="6">
        <f t="shared" si="1"/>
        <v>25</v>
      </c>
      <c r="D21" s="12">
        <v>2</v>
      </c>
    </row>
    <row r="22" spans="1:4" x14ac:dyDescent="0.25">
      <c r="A22" s="8">
        <v>20</v>
      </c>
      <c r="B22" s="13">
        <f t="shared" si="2"/>
        <v>38.5</v>
      </c>
      <c r="C22" s="6">
        <f t="shared" si="1"/>
        <v>22.5</v>
      </c>
      <c r="D22" s="11">
        <v>2</v>
      </c>
    </row>
    <row r="23" spans="1:4" x14ac:dyDescent="0.25">
      <c r="A23" s="8">
        <v>21</v>
      </c>
      <c r="B23" s="13">
        <f t="shared" si="2"/>
        <v>36.5</v>
      </c>
      <c r="C23" s="6">
        <f t="shared" si="1"/>
        <v>20</v>
      </c>
      <c r="D23" s="12">
        <v>1</v>
      </c>
    </row>
    <row r="24" spans="1:4" x14ac:dyDescent="0.25">
      <c r="A24" s="8">
        <v>22</v>
      </c>
      <c r="B24" s="14">
        <f t="shared" si="2"/>
        <v>35.5</v>
      </c>
      <c r="C24" s="6">
        <f t="shared" si="1"/>
        <v>17.5</v>
      </c>
      <c r="D24" s="11">
        <v>6</v>
      </c>
    </row>
    <row r="25" spans="1:4" x14ac:dyDescent="0.25">
      <c r="A25" s="8">
        <v>23</v>
      </c>
      <c r="B25" s="13">
        <f t="shared" si="2"/>
        <v>29.5</v>
      </c>
      <c r="C25" s="6">
        <f t="shared" si="1"/>
        <v>15</v>
      </c>
      <c r="D25" s="12">
        <v>6</v>
      </c>
    </row>
    <row r="26" spans="1:4" x14ac:dyDescent="0.25">
      <c r="A26" s="8">
        <v>24</v>
      </c>
      <c r="B26" s="13">
        <f t="shared" si="2"/>
        <v>23.5</v>
      </c>
      <c r="C26" s="6">
        <f t="shared" si="1"/>
        <v>12.5</v>
      </c>
      <c r="D26" s="11">
        <v>6</v>
      </c>
    </row>
    <row r="27" spans="1:4" x14ac:dyDescent="0.25">
      <c r="A27" s="8">
        <v>25</v>
      </c>
      <c r="B27" s="14">
        <f t="shared" si="2"/>
        <v>17.5</v>
      </c>
      <c r="C27" s="6">
        <f t="shared" si="1"/>
        <v>10</v>
      </c>
      <c r="D27" s="12">
        <v>6</v>
      </c>
    </row>
    <row r="28" spans="1:4" x14ac:dyDescent="0.25">
      <c r="A28" s="8">
        <v>26</v>
      </c>
      <c r="B28" s="13">
        <f t="shared" si="2"/>
        <v>11.5</v>
      </c>
      <c r="C28" s="6">
        <f t="shared" si="1"/>
        <v>7.5</v>
      </c>
      <c r="D28" s="11">
        <v>7</v>
      </c>
    </row>
    <row r="29" spans="1:4" x14ac:dyDescent="0.25">
      <c r="A29" s="8">
        <v>27</v>
      </c>
      <c r="B29" s="13">
        <f t="shared" si="2"/>
        <v>4.5</v>
      </c>
      <c r="C29" s="6">
        <f t="shared" si="1"/>
        <v>5</v>
      </c>
      <c r="D29" s="12">
        <v>2</v>
      </c>
    </row>
    <row r="30" spans="1:4" x14ac:dyDescent="0.25">
      <c r="A30" s="8">
        <v>28</v>
      </c>
      <c r="B30" s="14">
        <f t="shared" si="2"/>
        <v>2.5</v>
      </c>
      <c r="C30" s="6">
        <f t="shared" si="1"/>
        <v>2.5</v>
      </c>
    </row>
    <row r="31" spans="1:4" x14ac:dyDescent="0.25">
      <c r="A31" s="8"/>
      <c r="B31" s="6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650E-D032-47A0-B037-BF6C87262DCB}">
  <dimension ref="B2:E31"/>
  <sheetViews>
    <sheetView workbookViewId="0">
      <selection activeCell="K20" sqref="K20"/>
    </sheetView>
  </sheetViews>
  <sheetFormatPr baseColWidth="10" defaultRowHeight="15" x14ac:dyDescent="0.25"/>
  <sheetData>
    <row r="2" spans="2:5" ht="45" x14ac:dyDescent="0.25">
      <c r="B2" s="16" t="s">
        <v>9</v>
      </c>
      <c r="C2" s="16" t="s">
        <v>3</v>
      </c>
      <c r="D2" s="16" t="s">
        <v>4</v>
      </c>
      <c r="E2" s="16" t="s">
        <v>10</v>
      </c>
    </row>
    <row r="3" spans="2:5" x14ac:dyDescent="0.25">
      <c r="B3" s="17">
        <v>1</v>
      </c>
      <c r="C3" s="18">
        <v>54</v>
      </c>
      <c r="D3" s="18">
        <v>4</v>
      </c>
      <c r="E3" s="18">
        <v>4</v>
      </c>
    </row>
    <row r="4" spans="2:5" x14ac:dyDescent="0.25">
      <c r="B4" s="17">
        <v>2</v>
      </c>
      <c r="C4" s="18">
        <v>54</v>
      </c>
      <c r="D4" s="18">
        <f>SUM(E3:E4)</f>
        <v>7</v>
      </c>
      <c r="E4" s="18">
        <v>3</v>
      </c>
    </row>
    <row r="5" spans="2:5" x14ac:dyDescent="0.25">
      <c r="B5" s="17">
        <v>3</v>
      </c>
      <c r="C5" s="18">
        <v>54</v>
      </c>
      <c r="D5" s="18">
        <f>SUM(E3:E5)</f>
        <v>8.5</v>
      </c>
      <c r="E5" s="18">
        <v>1.5</v>
      </c>
    </row>
    <row r="6" spans="2:5" x14ac:dyDescent="0.25">
      <c r="B6" s="17">
        <v>4</v>
      </c>
      <c r="C6" s="18">
        <v>54</v>
      </c>
      <c r="D6" s="18">
        <f>SUM(E3:E6)</f>
        <v>12</v>
      </c>
      <c r="E6" s="18">
        <v>3.5</v>
      </c>
    </row>
    <row r="7" spans="2:5" x14ac:dyDescent="0.25">
      <c r="B7" s="17">
        <v>5</v>
      </c>
      <c r="C7" s="18">
        <v>54</v>
      </c>
      <c r="D7" s="18">
        <f>SUM(E3:E7)</f>
        <v>14</v>
      </c>
      <c r="E7" s="18">
        <v>2</v>
      </c>
    </row>
    <row r="8" spans="2:5" x14ac:dyDescent="0.25">
      <c r="B8" s="17">
        <v>6</v>
      </c>
      <c r="C8" s="18">
        <v>54</v>
      </c>
      <c r="D8" s="18">
        <f>SUM(E3:E8)</f>
        <v>15</v>
      </c>
      <c r="E8" s="18">
        <v>1</v>
      </c>
    </row>
    <row r="9" spans="2:5" x14ac:dyDescent="0.25">
      <c r="B9" s="17">
        <v>7</v>
      </c>
      <c r="C9" s="18">
        <v>54</v>
      </c>
      <c r="D9" s="18">
        <f>SUM(E3:E9)</f>
        <v>18.3</v>
      </c>
      <c r="E9" s="18">
        <v>3.3</v>
      </c>
    </row>
    <row r="10" spans="2:5" x14ac:dyDescent="0.25">
      <c r="B10" s="17">
        <v>8</v>
      </c>
      <c r="C10" s="18">
        <v>54</v>
      </c>
      <c r="D10" s="18">
        <f>SUM(E3:E10)</f>
        <v>18.3</v>
      </c>
      <c r="E10" s="18">
        <v>0</v>
      </c>
    </row>
    <row r="11" spans="2:5" x14ac:dyDescent="0.25">
      <c r="B11" s="17">
        <v>9</v>
      </c>
      <c r="C11" s="18">
        <v>54</v>
      </c>
      <c r="D11" s="18">
        <f>SUM(E3:E11)</f>
        <v>19.3</v>
      </c>
      <c r="E11" s="18">
        <v>1</v>
      </c>
    </row>
    <row r="12" spans="2:5" x14ac:dyDescent="0.25">
      <c r="B12" s="17">
        <v>10</v>
      </c>
      <c r="C12" s="18">
        <v>54</v>
      </c>
      <c r="D12" s="18">
        <f>SUM(E3:E12)</f>
        <v>19.3</v>
      </c>
      <c r="E12" s="18">
        <v>0</v>
      </c>
    </row>
    <row r="13" spans="2:5" x14ac:dyDescent="0.25">
      <c r="B13" s="17">
        <v>11</v>
      </c>
      <c r="C13" s="18">
        <v>54</v>
      </c>
      <c r="D13" s="18">
        <f>SUM(E3:E13)</f>
        <v>21.3</v>
      </c>
      <c r="E13" s="18">
        <v>2</v>
      </c>
    </row>
    <row r="14" spans="2:5" x14ac:dyDescent="0.25">
      <c r="B14" s="17">
        <v>12</v>
      </c>
      <c r="C14" s="18">
        <v>54</v>
      </c>
      <c r="D14" s="18">
        <f>SUM(E3:E14)</f>
        <v>25.3</v>
      </c>
      <c r="E14" s="18">
        <v>4</v>
      </c>
    </row>
    <row r="15" spans="2:5" x14ac:dyDescent="0.25">
      <c r="B15" s="17">
        <v>13</v>
      </c>
      <c r="C15" s="18">
        <v>54</v>
      </c>
      <c r="D15" s="18">
        <f>SUM(E3:E15)</f>
        <v>26.3</v>
      </c>
      <c r="E15" s="18">
        <v>1</v>
      </c>
    </row>
    <row r="16" spans="2:5" x14ac:dyDescent="0.25">
      <c r="B16" s="17">
        <v>14</v>
      </c>
      <c r="C16" s="18">
        <v>54</v>
      </c>
      <c r="D16" s="18">
        <f>SUM(E3:E16)</f>
        <v>26.3</v>
      </c>
      <c r="E16" s="18">
        <v>0</v>
      </c>
    </row>
    <row r="17" spans="2:5" x14ac:dyDescent="0.25">
      <c r="B17" s="17">
        <v>15</v>
      </c>
      <c r="C17" s="18">
        <v>54</v>
      </c>
      <c r="D17" s="18">
        <f>SUM(E3:E17)</f>
        <v>26.3</v>
      </c>
      <c r="E17" s="18">
        <v>0</v>
      </c>
    </row>
    <row r="18" spans="2:5" x14ac:dyDescent="0.25">
      <c r="B18" s="17">
        <v>16</v>
      </c>
      <c r="C18" s="18">
        <v>54</v>
      </c>
      <c r="D18" s="18">
        <f>SUM(E3:E18)</f>
        <v>28.3</v>
      </c>
      <c r="E18" s="18">
        <v>2</v>
      </c>
    </row>
    <row r="19" spans="2:5" x14ac:dyDescent="0.25">
      <c r="B19" s="17">
        <v>17</v>
      </c>
      <c r="C19" s="18">
        <v>54</v>
      </c>
      <c r="D19" s="18">
        <f>SUM(E3:E19)</f>
        <v>31.3</v>
      </c>
      <c r="E19" s="18">
        <v>3</v>
      </c>
    </row>
    <row r="20" spans="2:5" x14ac:dyDescent="0.25">
      <c r="B20" s="17">
        <v>18</v>
      </c>
      <c r="C20" s="18">
        <v>54</v>
      </c>
      <c r="D20" s="18">
        <f>SUM(E3:E20)</f>
        <v>33.299999999999997</v>
      </c>
      <c r="E20" s="18">
        <v>2</v>
      </c>
    </row>
    <row r="21" spans="2:5" x14ac:dyDescent="0.25">
      <c r="B21" s="17">
        <v>19</v>
      </c>
      <c r="C21" s="18">
        <v>54</v>
      </c>
      <c r="D21" s="18"/>
      <c r="E21" s="18"/>
    </row>
    <row r="22" spans="2:5" x14ac:dyDescent="0.25">
      <c r="B22" s="17">
        <v>20</v>
      </c>
      <c r="C22" s="18">
        <v>54</v>
      </c>
      <c r="D22" s="18"/>
      <c r="E22" s="18"/>
    </row>
    <row r="23" spans="2:5" x14ac:dyDescent="0.25">
      <c r="B23" s="17">
        <v>21</v>
      </c>
      <c r="C23" s="18">
        <v>54</v>
      </c>
      <c r="D23" s="18"/>
      <c r="E23" s="18"/>
    </row>
    <row r="24" spans="2:5" x14ac:dyDescent="0.25">
      <c r="B24" s="17">
        <v>22</v>
      </c>
      <c r="C24" s="18">
        <v>54</v>
      </c>
      <c r="D24" s="18"/>
      <c r="E24" s="18"/>
    </row>
    <row r="25" spans="2:5" x14ac:dyDescent="0.25">
      <c r="B25" s="17">
        <v>23</v>
      </c>
      <c r="C25" s="18">
        <v>54</v>
      </c>
      <c r="D25" s="18"/>
      <c r="E25" s="18"/>
    </row>
    <row r="26" spans="2:5" x14ac:dyDescent="0.25">
      <c r="B26" s="17">
        <v>24</v>
      </c>
      <c r="C26" s="18">
        <v>54</v>
      </c>
      <c r="D26" s="18"/>
      <c r="E26" s="18"/>
    </row>
    <row r="27" spans="2:5" x14ac:dyDescent="0.25">
      <c r="B27" s="17">
        <v>25</v>
      </c>
      <c r="C27" s="18">
        <v>54</v>
      </c>
      <c r="D27" s="18"/>
      <c r="E27" s="18"/>
    </row>
    <row r="28" spans="2:5" x14ac:dyDescent="0.25">
      <c r="B28" s="17">
        <v>26</v>
      </c>
      <c r="C28" s="18">
        <v>54</v>
      </c>
      <c r="D28" s="18"/>
      <c r="E28" s="18"/>
    </row>
    <row r="29" spans="2:5" x14ac:dyDescent="0.25">
      <c r="B29" s="17">
        <v>27</v>
      </c>
      <c r="C29" s="18">
        <v>54</v>
      </c>
      <c r="D29" s="18"/>
      <c r="E29" s="18"/>
    </row>
    <row r="30" spans="2:5" x14ac:dyDescent="0.25">
      <c r="B30" s="17">
        <v>28</v>
      </c>
      <c r="C30" s="18">
        <v>54</v>
      </c>
      <c r="D30" s="18"/>
      <c r="E30" s="18"/>
    </row>
    <row r="31" spans="2:5" x14ac:dyDescent="0.25">
      <c r="E31">
        <f>SUM(E3:E30)</f>
        <v>33.299999999999997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FE92-707E-47E3-B13A-90E3312FD25C}">
  <dimension ref="B2:F30"/>
  <sheetViews>
    <sheetView workbookViewId="0">
      <selection activeCell="P12" sqref="P12"/>
    </sheetView>
  </sheetViews>
  <sheetFormatPr baseColWidth="10" defaultRowHeight="15" x14ac:dyDescent="0.25"/>
  <cols>
    <col min="1" max="1" width="4.28515625" customWidth="1"/>
    <col min="3" max="3" width="16.5703125" customWidth="1"/>
    <col min="4" max="4" width="10.85546875" customWidth="1"/>
    <col min="5" max="5" width="12.28515625" customWidth="1"/>
  </cols>
  <sheetData>
    <row r="2" spans="2:6" ht="45" x14ac:dyDescent="0.25">
      <c r="B2" s="21" t="s">
        <v>5</v>
      </c>
      <c r="C2" s="22" t="s">
        <v>8</v>
      </c>
      <c r="D2" s="22" t="s">
        <v>6</v>
      </c>
      <c r="E2" s="23" t="s">
        <v>7</v>
      </c>
    </row>
    <row r="3" spans="2:6" x14ac:dyDescent="0.25">
      <c r="B3" s="24">
        <v>1</v>
      </c>
      <c r="C3" s="13">
        <v>50</v>
      </c>
      <c r="D3" s="13">
        <v>50</v>
      </c>
      <c r="E3" s="26">
        <v>3</v>
      </c>
      <c r="F3">
        <v>1.75</v>
      </c>
    </row>
    <row r="4" spans="2:6" x14ac:dyDescent="0.25">
      <c r="B4" s="25">
        <v>2</v>
      </c>
      <c r="C4" s="14">
        <f>D3-E3</f>
        <v>47</v>
      </c>
      <c r="D4" s="14">
        <f>D3-$F$3</f>
        <v>48.25</v>
      </c>
      <c r="E4" s="27">
        <v>0</v>
      </c>
    </row>
    <row r="5" spans="2:6" x14ac:dyDescent="0.25">
      <c r="B5" s="24">
        <v>3</v>
      </c>
      <c r="C5" s="13">
        <f t="shared" ref="C5:C30" si="0">C4-E4</f>
        <v>47</v>
      </c>
      <c r="D5" s="14">
        <f t="shared" ref="D5:D30" si="1">D4-$F$3</f>
        <v>46.5</v>
      </c>
      <c r="E5" s="26">
        <v>1.5</v>
      </c>
    </row>
    <row r="6" spans="2:6" x14ac:dyDescent="0.25">
      <c r="B6" s="25">
        <v>4</v>
      </c>
      <c r="C6" s="14">
        <f>D5-E5</f>
        <v>45</v>
      </c>
      <c r="D6" s="14">
        <f t="shared" si="1"/>
        <v>44.75</v>
      </c>
      <c r="E6" s="26">
        <v>2.5</v>
      </c>
    </row>
    <row r="7" spans="2:6" x14ac:dyDescent="0.25">
      <c r="B7" s="24">
        <v>5</v>
      </c>
      <c r="C7" s="13">
        <f>D6-E6</f>
        <v>42.25</v>
      </c>
      <c r="D7" s="14">
        <f t="shared" si="1"/>
        <v>43</v>
      </c>
      <c r="E7" s="26">
        <v>1</v>
      </c>
    </row>
    <row r="8" spans="2:6" x14ac:dyDescent="0.25">
      <c r="B8" s="25">
        <v>6</v>
      </c>
      <c r="C8" s="14">
        <f>D7-E7</f>
        <v>42</v>
      </c>
      <c r="D8" s="14">
        <f t="shared" si="1"/>
        <v>41.25</v>
      </c>
      <c r="E8" s="26">
        <v>1</v>
      </c>
    </row>
    <row r="9" spans="2:6" x14ac:dyDescent="0.25">
      <c r="B9" s="24">
        <v>7</v>
      </c>
      <c r="C9" s="13">
        <f>D8-E8</f>
        <v>40.25</v>
      </c>
      <c r="D9" s="14">
        <f t="shared" si="1"/>
        <v>39.5</v>
      </c>
      <c r="E9" s="26">
        <v>4.5</v>
      </c>
    </row>
    <row r="10" spans="2:6" x14ac:dyDescent="0.25">
      <c r="B10" s="25">
        <v>8</v>
      </c>
      <c r="C10" s="14">
        <f>D9-E9</f>
        <v>35</v>
      </c>
      <c r="D10" s="14">
        <f t="shared" si="1"/>
        <v>37.75</v>
      </c>
      <c r="E10" s="26">
        <v>0</v>
      </c>
    </row>
    <row r="11" spans="2:6" x14ac:dyDescent="0.25">
      <c r="B11" s="24">
        <v>9</v>
      </c>
      <c r="C11" s="13">
        <f>D10-E10</f>
        <v>37.75</v>
      </c>
      <c r="D11" s="14">
        <f t="shared" si="1"/>
        <v>36</v>
      </c>
      <c r="E11" s="26">
        <v>1</v>
      </c>
    </row>
    <row r="12" spans="2:6" x14ac:dyDescent="0.25">
      <c r="B12" s="25">
        <v>10</v>
      </c>
      <c r="C12" s="14">
        <f>D11-E11</f>
        <v>35</v>
      </c>
      <c r="D12" s="14">
        <f t="shared" si="1"/>
        <v>34.25</v>
      </c>
      <c r="E12" s="26">
        <v>5</v>
      </c>
    </row>
    <row r="13" spans="2:6" x14ac:dyDescent="0.25">
      <c r="B13" s="24">
        <v>11</v>
      </c>
      <c r="C13" s="13">
        <f>D12-E12</f>
        <v>29.25</v>
      </c>
      <c r="D13" s="14">
        <f t="shared" si="1"/>
        <v>32.5</v>
      </c>
      <c r="E13" s="26">
        <v>1</v>
      </c>
    </row>
    <row r="14" spans="2:6" x14ac:dyDescent="0.25">
      <c r="B14" s="25">
        <v>12</v>
      </c>
      <c r="C14" s="14">
        <f>D13-E13</f>
        <v>31.5</v>
      </c>
      <c r="D14" s="14">
        <f t="shared" si="1"/>
        <v>30.75</v>
      </c>
      <c r="E14" s="26">
        <v>3</v>
      </c>
    </row>
    <row r="15" spans="2:6" x14ac:dyDescent="0.25">
      <c r="B15" s="24">
        <v>13</v>
      </c>
      <c r="C15" s="13">
        <f>D14-E14</f>
        <v>27.75</v>
      </c>
      <c r="D15" s="14">
        <f t="shared" si="1"/>
        <v>29</v>
      </c>
      <c r="E15" s="26">
        <v>0</v>
      </c>
    </row>
    <row r="16" spans="2:6" x14ac:dyDescent="0.25">
      <c r="B16" s="25">
        <v>14</v>
      </c>
      <c r="C16" s="14">
        <f>D15-E15</f>
        <v>29</v>
      </c>
      <c r="D16" s="14">
        <f t="shared" si="1"/>
        <v>27.25</v>
      </c>
      <c r="E16" s="26">
        <v>0</v>
      </c>
    </row>
    <row r="17" spans="2:5" x14ac:dyDescent="0.25">
      <c r="B17" s="24">
        <v>15</v>
      </c>
      <c r="C17" s="13">
        <f>D16-E16</f>
        <v>27.25</v>
      </c>
      <c r="D17" s="14">
        <f t="shared" si="1"/>
        <v>25.5</v>
      </c>
      <c r="E17" s="26">
        <v>0</v>
      </c>
    </row>
    <row r="18" spans="2:5" x14ac:dyDescent="0.25">
      <c r="B18" s="25">
        <v>16</v>
      </c>
      <c r="C18" s="14"/>
      <c r="D18" s="14">
        <f>D17-$F$3</f>
        <v>23.75</v>
      </c>
      <c r="E18" s="26">
        <v>0</v>
      </c>
    </row>
    <row r="19" spans="2:5" x14ac:dyDescent="0.25">
      <c r="B19" s="24">
        <v>17</v>
      </c>
      <c r="C19" s="13"/>
      <c r="D19" s="14">
        <f t="shared" si="1"/>
        <v>22</v>
      </c>
      <c r="E19" s="26">
        <v>0</v>
      </c>
    </row>
    <row r="20" spans="2:5" x14ac:dyDescent="0.25">
      <c r="B20" s="25">
        <v>18</v>
      </c>
      <c r="C20" s="13"/>
      <c r="D20" s="14">
        <f t="shared" si="1"/>
        <v>20.25</v>
      </c>
      <c r="E20" s="26">
        <v>0</v>
      </c>
    </row>
    <row r="21" spans="2:5" x14ac:dyDescent="0.25">
      <c r="B21" s="24">
        <v>19</v>
      </c>
      <c r="C21" s="13"/>
      <c r="D21" s="14">
        <f t="shared" si="1"/>
        <v>18.5</v>
      </c>
      <c r="E21" s="26">
        <v>0</v>
      </c>
    </row>
    <row r="22" spans="2:5" x14ac:dyDescent="0.25">
      <c r="B22" s="25">
        <v>20</v>
      </c>
      <c r="C22" s="13"/>
      <c r="D22" s="14">
        <f t="shared" si="1"/>
        <v>16.75</v>
      </c>
      <c r="E22" s="26">
        <v>0</v>
      </c>
    </row>
    <row r="23" spans="2:5" x14ac:dyDescent="0.25">
      <c r="B23" s="24">
        <v>21</v>
      </c>
      <c r="C23" s="13"/>
      <c r="D23" s="14">
        <f t="shared" si="1"/>
        <v>15</v>
      </c>
      <c r="E23" s="26">
        <v>0</v>
      </c>
    </row>
    <row r="24" spans="2:5" x14ac:dyDescent="0.25">
      <c r="B24" s="25">
        <v>22</v>
      </c>
      <c r="C24" s="14"/>
      <c r="D24" s="14">
        <f t="shared" si="1"/>
        <v>13.25</v>
      </c>
      <c r="E24" s="26">
        <v>0</v>
      </c>
    </row>
    <row r="25" spans="2:5" x14ac:dyDescent="0.25">
      <c r="B25" s="24">
        <v>23</v>
      </c>
      <c r="C25" s="13"/>
      <c r="D25" s="14">
        <f t="shared" si="1"/>
        <v>11.5</v>
      </c>
      <c r="E25" s="26">
        <v>0</v>
      </c>
    </row>
    <row r="26" spans="2:5" x14ac:dyDescent="0.25">
      <c r="B26" s="25">
        <v>24</v>
      </c>
      <c r="C26" s="13"/>
      <c r="D26" s="14">
        <f t="shared" si="1"/>
        <v>9.75</v>
      </c>
      <c r="E26" s="26">
        <v>0</v>
      </c>
    </row>
    <row r="27" spans="2:5" x14ac:dyDescent="0.25">
      <c r="B27" s="24">
        <v>25</v>
      </c>
      <c r="C27" s="13"/>
      <c r="D27" s="14">
        <f t="shared" si="1"/>
        <v>8</v>
      </c>
      <c r="E27" s="26">
        <v>0</v>
      </c>
    </row>
    <row r="28" spans="2:5" x14ac:dyDescent="0.25">
      <c r="B28" s="25">
        <v>26</v>
      </c>
      <c r="C28" s="13"/>
      <c r="D28" s="14">
        <f t="shared" si="1"/>
        <v>6.25</v>
      </c>
      <c r="E28" s="26">
        <v>0</v>
      </c>
    </row>
    <row r="29" spans="2:5" x14ac:dyDescent="0.25">
      <c r="B29" s="24">
        <v>27</v>
      </c>
      <c r="C29" s="13"/>
      <c r="D29" s="14">
        <f t="shared" si="1"/>
        <v>4.5</v>
      </c>
      <c r="E29" s="26">
        <v>0</v>
      </c>
    </row>
    <row r="30" spans="2:5" x14ac:dyDescent="0.25">
      <c r="B30" s="25">
        <v>28</v>
      </c>
      <c r="C30" s="14"/>
      <c r="D30" s="14">
        <f t="shared" si="1"/>
        <v>2.75</v>
      </c>
      <c r="E30" s="2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FC4E-222B-4E63-B904-3BAB118E971C}">
  <dimension ref="B2:E30"/>
  <sheetViews>
    <sheetView workbookViewId="0">
      <selection activeCell="O9" sqref="O9"/>
    </sheetView>
  </sheetViews>
  <sheetFormatPr baseColWidth="10" defaultRowHeight="15" x14ac:dyDescent="0.25"/>
  <cols>
    <col min="3" max="3" width="17.28515625" bestFit="1" customWidth="1"/>
  </cols>
  <sheetData>
    <row r="2" spans="2:5" x14ac:dyDescent="0.25">
      <c r="B2" s="17" t="s">
        <v>5</v>
      </c>
      <c r="C2" s="17" t="s">
        <v>1</v>
      </c>
      <c r="D2" s="17" t="s">
        <v>12</v>
      </c>
      <c r="E2" s="17" t="s">
        <v>13</v>
      </c>
    </row>
    <row r="3" spans="2:5" x14ac:dyDescent="0.25">
      <c r="B3" s="17">
        <v>1</v>
      </c>
      <c r="C3" s="17">
        <v>12</v>
      </c>
      <c r="D3" s="17">
        <v>2</v>
      </c>
      <c r="E3" s="17">
        <v>1</v>
      </c>
    </row>
    <row r="4" spans="2:5" x14ac:dyDescent="0.25">
      <c r="B4" s="17">
        <f>B3+1</f>
        <v>2</v>
      </c>
      <c r="C4" s="17">
        <v>12</v>
      </c>
      <c r="D4" s="17">
        <v>2</v>
      </c>
      <c r="E4" s="17">
        <v>1</v>
      </c>
    </row>
    <row r="5" spans="2:5" x14ac:dyDescent="0.25">
      <c r="B5" s="17">
        <f t="shared" ref="B5:B30" si="0">B4+1</f>
        <v>3</v>
      </c>
      <c r="C5" s="17">
        <v>12</v>
      </c>
      <c r="D5" s="17">
        <v>3</v>
      </c>
      <c r="E5" s="17">
        <v>1</v>
      </c>
    </row>
    <row r="6" spans="2:5" x14ac:dyDescent="0.25">
      <c r="B6" s="17">
        <f t="shared" si="0"/>
        <v>4</v>
      </c>
      <c r="C6" s="17">
        <v>12</v>
      </c>
      <c r="D6" s="17">
        <v>3</v>
      </c>
      <c r="E6" s="17">
        <v>1</v>
      </c>
    </row>
    <row r="7" spans="2:5" x14ac:dyDescent="0.25">
      <c r="B7" s="17">
        <f t="shared" si="0"/>
        <v>5</v>
      </c>
      <c r="C7" s="17">
        <v>12</v>
      </c>
      <c r="D7" s="17">
        <v>4</v>
      </c>
      <c r="E7" s="17">
        <v>2</v>
      </c>
    </row>
    <row r="8" spans="2:5" x14ac:dyDescent="0.25">
      <c r="B8" s="17">
        <f t="shared" si="0"/>
        <v>6</v>
      </c>
      <c r="C8" s="17">
        <v>12</v>
      </c>
      <c r="D8" s="17">
        <v>5</v>
      </c>
      <c r="E8" s="17">
        <v>2</v>
      </c>
    </row>
    <row r="9" spans="2:5" x14ac:dyDescent="0.25">
      <c r="B9" s="17">
        <f t="shared" si="0"/>
        <v>7</v>
      </c>
      <c r="C9" s="17">
        <v>12</v>
      </c>
      <c r="D9" s="17">
        <v>5</v>
      </c>
      <c r="E9" s="17">
        <v>3</v>
      </c>
    </row>
    <row r="10" spans="2:5" x14ac:dyDescent="0.25">
      <c r="B10" s="17">
        <f t="shared" si="0"/>
        <v>8</v>
      </c>
      <c r="C10" s="17">
        <v>12</v>
      </c>
      <c r="D10" s="17">
        <v>6</v>
      </c>
      <c r="E10" s="17">
        <v>3</v>
      </c>
    </row>
    <row r="11" spans="2:5" x14ac:dyDescent="0.25">
      <c r="B11" s="17">
        <f t="shared" si="0"/>
        <v>9</v>
      </c>
      <c r="C11" s="17">
        <v>12</v>
      </c>
      <c r="D11" s="17">
        <v>7</v>
      </c>
      <c r="E11" s="17">
        <v>4</v>
      </c>
    </row>
    <row r="12" spans="2:5" x14ac:dyDescent="0.25">
      <c r="B12" s="17">
        <f t="shared" si="0"/>
        <v>10</v>
      </c>
      <c r="C12" s="17">
        <v>12</v>
      </c>
      <c r="D12" s="17">
        <v>7</v>
      </c>
      <c r="E12" s="17">
        <v>4</v>
      </c>
    </row>
    <row r="13" spans="2:5" x14ac:dyDescent="0.25">
      <c r="B13" s="17">
        <f t="shared" si="0"/>
        <v>11</v>
      </c>
      <c r="C13" s="17">
        <v>12</v>
      </c>
      <c r="D13" s="17">
        <v>8</v>
      </c>
      <c r="E13" s="17">
        <v>5</v>
      </c>
    </row>
    <row r="14" spans="2:5" x14ac:dyDescent="0.25">
      <c r="B14" s="17">
        <f t="shared" si="0"/>
        <v>12</v>
      </c>
      <c r="C14" s="17">
        <v>12</v>
      </c>
      <c r="D14" s="17">
        <v>9</v>
      </c>
      <c r="E14" s="17">
        <v>5</v>
      </c>
    </row>
    <row r="15" spans="2:5" x14ac:dyDescent="0.25">
      <c r="B15" s="17">
        <f t="shared" si="0"/>
        <v>13</v>
      </c>
      <c r="C15" s="17">
        <v>12</v>
      </c>
      <c r="D15" s="17">
        <v>10</v>
      </c>
      <c r="E15" s="17">
        <v>6</v>
      </c>
    </row>
    <row r="16" spans="2:5" x14ac:dyDescent="0.25">
      <c r="B16" s="17">
        <f t="shared" si="0"/>
        <v>14</v>
      </c>
      <c r="C16" s="17">
        <v>12</v>
      </c>
      <c r="D16" s="17">
        <v>11</v>
      </c>
      <c r="E16" s="17">
        <v>6</v>
      </c>
    </row>
    <row r="17" spans="2:5" x14ac:dyDescent="0.25">
      <c r="B17" s="17">
        <f t="shared" si="0"/>
        <v>15</v>
      </c>
      <c r="C17" s="17">
        <v>12</v>
      </c>
      <c r="D17" s="17"/>
      <c r="E17" s="17"/>
    </row>
    <row r="18" spans="2:5" x14ac:dyDescent="0.25">
      <c r="B18" s="17">
        <f t="shared" si="0"/>
        <v>16</v>
      </c>
      <c r="C18" s="17">
        <v>12</v>
      </c>
      <c r="D18" s="17"/>
      <c r="E18" s="17"/>
    </row>
    <row r="19" spans="2:5" x14ac:dyDescent="0.25">
      <c r="B19" s="17">
        <f t="shared" si="0"/>
        <v>17</v>
      </c>
      <c r="C19" s="17">
        <v>12</v>
      </c>
      <c r="D19" s="17"/>
      <c r="E19" s="17"/>
    </row>
    <row r="20" spans="2:5" x14ac:dyDescent="0.25">
      <c r="B20" s="17">
        <f t="shared" si="0"/>
        <v>18</v>
      </c>
      <c r="C20" s="17">
        <v>12</v>
      </c>
      <c r="D20" s="17"/>
      <c r="E20" s="17"/>
    </row>
    <row r="21" spans="2:5" x14ac:dyDescent="0.25">
      <c r="B21" s="17">
        <f t="shared" si="0"/>
        <v>19</v>
      </c>
      <c r="C21" s="17">
        <v>12</v>
      </c>
      <c r="D21" s="17"/>
      <c r="E21" s="17"/>
    </row>
    <row r="22" spans="2:5" x14ac:dyDescent="0.25">
      <c r="B22" s="17">
        <f t="shared" si="0"/>
        <v>20</v>
      </c>
      <c r="C22" s="17">
        <v>12</v>
      </c>
      <c r="D22" s="17"/>
      <c r="E22" s="17"/>
    </row>
    <row r="23" spans="2:5" x14ac:dyDescent="0.25">
      <c r="B23" s="17">
        <f t="shared" si="0"/>
        <v>21</v>
      </c>
      <c r="C23" s="17">
        <v>12</v>
      </c>
      <c r="D23" s="17"/>
      <c r="E23" s="17"/>
    </row>
    <row r="24" spans="2:5" x14ac:dyDescent="0.25">
      <c r="B24" s="17">
        <f t="shared" si="0"/>
        <v>22</v>
      </c>
      <c r="C24" s="17">
        <v>12</v>
      </c>
      <c r="D24" s="17"/>
      <c r="E24" s="17"/>
    </row>
    <row r="25" spans="2:5" x14ac:dyDescent="0.25">
      <c r="B25" s="17">
        <f t="shared" si="0"/>
        <v>23</v>
      </c>
      <c r="C25" s="17">
        <v>12</v>
      </c>
      <c r="D25" s="17"/>
      <c r="E25" s="17"/>
    </row>
    <row r="26" spans="2:5" x14ac:dyDescent="0.25">
      <c r="B26" s="17">
        <f t="shared" si="0"/>
        <v>24</v>
      </c>
      <c r="C26" s="17">
        <v>12</v>
      </c>
      <c r="D26" s="17"/>
      <c r="E26" s="17"/>
    </row>
    <row r="27" spans="2:5" x14ac:dyDescent="0.25">
      <c r="B27" s="17">
        <f t="shared" si="0"/>
        <v>25</v>
      </c>
      <c r="C27" s="17">
        <v>12</v>
      </c>
      <c r="D27" s="17"/>
      <c r="E27" s="17"/>
    </row>
    <row r="28" spans="2:5" x14ac:dyDescent="0.25">
      <c r="B28" s="17">
        <f t="shared" si="0"/>
        <v>26</v>
      </c>
      <c r="C28" s="17">
        <v>12</v>
      </c>
      <c r="D28" s="17"/>
      <c r="E28" s="17"/>
    </row>
    <row r="29" spans="2:5" x14ac:dyDescent="0.25">
      <c r="B29" s="17">
        <f t="shared" si="0"/>
        <v>27</v>
      </c>
      <c r="C29" s="17">
        <v>12</v>
      </c>
      <c r="D29" s="17"/>
      <c r="E29" s="17"/>
    </row>
    <row r="30" spans="2:5" x14ac:dyDescent="0.25">
      <c r="B30" s="17">
        <f t="shared" si="0"/>
        <v>28</v>
      </c>
      <c r="C30" s="17">
        <v>12</v>
      </c>
      <c r="D30" s="17"/>
      <c r="E30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2F00-2CC1-41E7-833D-26251E48D2EC}">
  <dimension ref="B2:F31"/>
  <sheetViews>
    <sheetView topLeftCell="A21" workbookViewId="0">
      <selection activeCell="F3" sqref="F3"/>
    </sheetView>
  </sheetViews>
  <sheetFormatPr baseColWidth="10" defaultRowHeight="15" x14ac:dyDescent="0.25"/>
  <cols>
    <col min="1" max="1" width="2.5703125" customWidth="1"/>
    <col min="2" max="2" width="19" customWidth="1"/>
    <col min="3" max="3" width="15.5703125" bestFit="1" customWidth="1"/>
    <col min="4" max="4" width="19" bestFit="1" customWidth="1"/>
    <col min="5" max="5" width="24.85546875" bestFit="1" customWidth="1"/>
  </cols>
  <sheetData>
    <row r="2" spans="2:6" x14ac:dyDescent="0.25">
      <c r="B2" s="30" t="s">
        <v>18</v>
      </c>
      <c r="C2" s="31"/>
      <c r="D2" s="31"/>
      <c r="E2" s="31"/>
      <c r="F2" s="32"/>
    </row>
    <row r="3" spans="2:6" x14ac:dyDescent="0.25">
      <c r="B3" s="33" t="s">
        <v>14</v>
      </c>
      <c r="C3" s="33" t="s">
        <v>15</v>
      </c>
      <c r="D3" s="33" t="s">
        <v>16</v>
      </c>
      <c r="E3" s="33" t="s">
        <v>17</v>
      </c>
      <c r="F3" s="33" t="s">
        <v>11</v>
      </c>
    </row>
    <row r="4" spans="2:6" x14ac:dyDescent="0.25">
      <c r="B4" s="28">
        <v>60</v>
      </c>
      <c r="C4" s="28">
        <v>60</v>
      </c>
      <c r="D4" s="28">
        <v>1</v>
      </c>
      <c r="E4" s="28">
        <v>3</v>
      </c>
      <c r="F4" s="28">
        <v>1</v>
      </c>
    </row>
    <row r="5" spans="2:6" x14ac:dyDescent="0.25">
      <c r="B5" s="28">
        <v>100</v>
      </c>
      <c r="C5" s="28">
        <v>115</v>
      </c>
      <c r="D5" s="28">
        <v>1</v>
      </c>
      <c r="E5" s="28">
        <v>0</v>
      </c>
      <c r="F5" s="28">
        <v>2</v>
      </c>
    </row>
    <row r="6" spans="2:6" x14ac:dyDescent="0.25">
      <c r="B6" s="28">
        <v>150</v>
      </c>
      <c r="C6" s="28">
        <v>170</v>
      </c>
      <c r="D6" s="28">
        <v>1</v>
      </c>
      <c r="E6" s="28">
        <v>1.5</v>
      </c>
      <c r="F6" s="28">
        <v>3</v>
      </c>
    </row>
    <row r="7" spans="2:6" x14ac:dyDescent="0.25">
      <c r="B7" s="28">
        <v>200</v>
      </c>
      <c r="C7" s="28">
        <v>235</v>
      </c>
      <c r="D7" s="28">
        <v>1</v>
      </c>
      <c r="E7" s="28">
        <v>5.5</v>
      </c>
      <c r="F7" s="28">
        <v>4</v>
      </c>
    </row>
    <row r="8" spans="2:6" x14ac:dyDescent="0.25">
      <c r="B8" s="28">
        <v>250</v>
      </c>
      <c r="C8" s="28">
        <v>261</v>
      </c>
      <c r="D8" s="28">
        <v>2</v>
      </c>
      <c r="E8" s="28">
        <v>0</v>
      </c>
      <c r="F8" s="28">
        <v>5</v>
      </c>
    </row>
    <row r="9" spans="2:6" x14ac:dyDescent="0.25">
      <c r="B9" s="28">
        <v>300</v>
      </c>
      <c r="C9" s="28">
        <v>341</v>
      </c>
      <c r="D9" s="28">
        <v>1</v>
      </c>
      <c r="E9" s="28">
        <v>0</v>
      </c>
      <c r="F9" s="28">
        <v>6</v>
      </c>
    </row>
    <row r="10" spans="2:6" x14ac:dyDescent="0.25">
      <c r="B10" s="28">
        <v>350</v>
      </c>
      <c r="C10" s="28">
        <v>356</v>
      </c>
      <c r="D10" s="28">
        <v>1</v>
      </c>
      <c r="E10" s="28">
        <v>6.5</v>
      </c>
      <c r="F10" s="28">
        <v>7</v>
      </c>
    </row>
    <row r="11" spans="2:6" x14ac:dyDescent="0.25">
      <c r="B11" s="28">
        <v>400</v>
      </c>
      <c r="C11" s="28">
        <v>425</v>
      </c>
      <c r="D11" s="28">
        <v>3</v>
      </c>
      <c r="E11" s="28">
        <v>0</v>
      </c>
      <c r="F11" s="28">
        <v>8</v>
      </c>
    </row>
    <row r="12" spans="2:6" x14ac:dyDescent="0.25">
      <c r="B12" s="28">
        <v>450</v>
      </c>
      <c r="C12" s="28">
        <v>520</v>
      </c>
      <c r="D12" s="28">
        <v>1</v>
      </c>
      <c r="E12" s="28">
        <v>0</v>
      </c>
      <c r="F12" s="28">
        <v>9</v>
      </c>
    </row>
    <row r="13" spans="2:6" x14ac:dyDescent="0.25">
      <c r="B13" s="28">
        <v>500</v>
      </c>
      <c r="C13" s="28">
        <v>535</v>
      </c>
      <c r="D13" s="28">
        <v>1</v>
      </c>
      <c r="E13" s="28">
        <v>0</v>
      </c>
      <c r="F13" s="28">
        <v>10</v>
      </c>
    </row>
    <row r="14" spans="2:6" x14ac:dyDescent="0.25">
      <c r="B14" s="28">
        <v>550</v>
      </c>
      <c r="C14" s="28">
        <v>639</v>
      </c>
      <c r="D14" s="28">
        <v>1</v>
      </c>
      <c r="E14" s="28">
        <v>0</v>
      </c>
      <c r="F14" s="28">
        <v>11</v>
      </c>
    </row>
    <row r="15" spans="2:6" x14ac:dyDescent="0.25">
      <c r="B15" s="28">
        <v>600</v>
      </c>
      <c r="C15" s="28">
        <v>678</v>
      </c>
      <c r="D15" s="28">
        <v>2</v>
      </c>
      <c r="E15" s="28">
        <v>6</v>
      </c>
      <c r="F15" s="28">
        <v>12</v>
      </c>
    </row>
    <row r="16" spans="2:6" x14ac:dyDescent="0.25">
      <c r="B16" s="28">
        <v>650</v>
      </c>
      <c r="C16" s="28">
        <v>689</v>
      </c>
      <c r="D16" s="28">
        <v>1</v>
      </c>
      <c r="E16" s="28">
        <v>0</v>
      </c>
      <c r="F16" s="28">
        <v>13</v>
      </c>
    </row>
    <row r="17" spans="2:6" x14ac:dyDescent="0.25">
      <c r="B17" s="28">
        <v>700</v>
      </c>
      <c r="C17" s="28">
        <v>724</v>
      </c>
      <c r="D17" s="28">
        <v>1</v>
      </c>
      <c r="E17" s="28">
        <v>0</v>
      </c>
      <c r="F17" s="28">
        <v>14</v>
      </c>
    </row>
    <row r="18" spans="2:6" x14ac:dyDescent="0.25">
      <c r="B18" s="28">
        <v>750</v>
      </c>
      <c r="C18" s="28">
        <v>755</v>
      </c>
      <c r="D18" s="28">
        <v>1</v>
      </c>
      <c r="E18" s="28">
        <v>0</v>
      </c>
      <c r="F18" s="28">
        <v>15</v>
      </c>
    </row>
    <row r="19" spans="2:6" x14ac:dyDescent="0.25">
      <c r="B19" s="28">
        <v>800</v>
      </c>
      <c r="C19" s="34">
        <v>785</v>
      </c>
      <c r="E19">
        <v>2</v>
      </c>
      <c r="F19" s="28">
        <v>16</v>
      </c>
    </row>
    <row r="20" spans="2:6" x14ac:dyDescent="0.25">
      <c r="B20" s="28">
        <v>850</v>
      </c>
      <c r="C20" s="34">
        <v>844</v>
      </c>
      <c r="E20">
        <v>3</v>
      </c>
      <c r="F20" s="28">
        <v>17</v>
      </c>
    </row>
    <row r="21" spans="2:6" x14ac:dyDescent="0.25">
      <c r="B21" s="28">
        <v>900</v>
      </c>
      <c r="C21" s="34">
        <v>925</v>
      </c>
      <c r="E21">
        <v>2</v>
      </c>
      <c r="F21" s="28">
        <v>18</v>
      </c>
    </row>
    <row r="22" spans="2:6" x14ac:dyDescent="0.25">
      <c r="B22" s="28">
        <v>950</v>
      </c>
      <c r="C22" s="34">
        <v>978</v>
      </c>
      <c r="E22">
        <v>2</v>
      </c>
      <c r="F22" s="28">
        <v>19</v>
      </c>
    </row>
    <row r="23" spans="2:6" x14ac:dyDescent="0.25">
      <c r="B23" s="28">
        <v>1000</v>
      </c>
      <c r="C23" s="34">
        <v>1024</v>
      </c>
      <c r="E23">
        <v>2</v>
      </c>
      <c r="F23" s="29">
        <v>20</v>
      </c>
    </row>
    <row r="24" spans="2:6" x14ac:dyDescent="0.25">
      <c r="B24" s="28">
        <v>1050</v>
      </c>
      <c r="C24" s="34">
        <v>1258</v>
      </c>
      <c r="E24">
        <v>1</v>
      </c>
      <c r="F24" s="28">
        <v>21</v>
      </c>
    </row>
    <row r="25" spans="2:6" x14ac:dyDescent="0.25">
      <c r="B25" s="28">
        <v>1100</v>
      </c>
      <c r="C25" s="34">
        <v>1289</v>
      </c>
      <c r="E25">
        <v>6</v>
      </c>
      <c r="F25" s="29">
        <v>22</v>
      </c>
    </row>
    <row r="26" spans="2:6" x14ac:dyDescent="0.25">
      <c r="B26" s="28">
        <v>1150</v>
      </c>
      <c r="C26" s="34">
        <v>1299</v>
      </c>
      <c r="E26">
        <v>6</v>
      </c>
      <c r="F26" s="28">
        <v>23</v>
      </c>
    </row>
    <row r="27" spans="2:6" x14ac:dyDescent="0.25">
      <c r="B27" s="28">
        <v>1200</v>
      </c>
      <c r="C27" s="34">
        <v>1324</v>
      </c>
      <c r="E27">
        <v>6</v>
      </c>
      <c r="F27" s="29">
        <v>24</v>
      </c>
    </row>
    <row r="28" spans="2:6" x14ac:dyDescent="0.25">
      <c r="B28" s="28">
        <v>1250</v>
      </c>
      <c r="C28" s="34">
        <v>1349</v>
      </c>
      <c r="E28">
        <v>6</v>
      </c>
      <c r="F28" s="28">
        <v>25</v>
      </c>
    </row>
    <row r="29" spans="2:6" x14ac:dyDescent="0.25">
      <c r="B29" s="28">
        <v>1300</v>
      </c>
      <c r="C29" s="34">
        <v>1358</v>
      </c>
      <c r="E29">
        <v>7</v>
      </c>
      <c r="F29" s="29">
        <v>26</v>
      </c>
    </row>
    <row r="30" spans="2:6" x14ac:dyDescent="0.25">
      <c r="B30" s="28">
        <v>1350</v>
      </c>
      <c r="C30" s="34">
        <v>1389</v>
      </c>
      <c r="E30">
        <v>2</v>
      </c>
      <c r="F30" s="28">
        <v>27</v>
      </c>
    </row>
    <row r="31" spans="2:6" x14ac:dyDescent="0.25">
      <c r="B31" s="28">
        <v>1400</v>
      </c>
      <c r="C31" s="34">
        <v>1456</v>
      </c>
      <c r="F31" s="29">
        <v>28</v>
      </c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Velocidad de Equipo</vt:lpstr>
      <vt:lpstr>DiagramaQuemadoArriba(1ERSPRIN)</vt:lpstr>
      <vt:lpstr>DiagramaQuemadoAbajo(1ERSPRINT)</vt:lpstr>
      <vt:lpstr>DiagramaQuemadoArriba(2doSprin)</vt:lpstr>
      <vt:lpstr>DiagramaQuemadoAbajo(2doSprint)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2020-06-12T09:55:12Z</dcterms:created>
  <dcterms:modified xsi:type="dcterms:W3CDTF">2020-06-15T23:50:26Z</dcterms:modified>
</cp:coreProperties>
</file>