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\Documents\Woodies-Rockets\Design Engineeirng\Plumbing\"/>
    </mc:Choice>
  </mc:AlternateContent>
  <xr:revisionPtr revIDLastSave="0" documentId="8_{7879D990-CB46-4FB2-B7DA-42F8CE9FB62E}" xr6:coauthVersionLast="47" xr6:coauthVersionMax="47" xr10:uidLastSave="{00000000-0000-0000-0000-000000000000}"/>
  <bookViews>
    <workbookView xWindow="-120" yWindow="-120" windowWidth="29040" windowHeight="15720" xr2:uid="{DD3A3007-0DD5-4A32-9A5B-328A928B7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8" i="1" s="1"/>
  <c r="G5" i="1"/>
  <c r="G6" i="1"/>
  <c r="G7" i="1"/>
  <c r="G4" i="1"/>
  <c r="G3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<sst xmlns="http://schemas.openxmlformats.org/spreadsheetml/2006/main" count="45" uniqueCount="30">
  <si>
    <t>Plumbing Possible Solutions</t>
  </si>
  <si>
    <t>Component</t>
  </si>
  <si>
    <t>Price</t>
  </si>
  <si>
    <t>Name</t>
  </si>
  <si>
    <t>PV-2514SW</t>
  </si>
  <si>
    <t>Pressure Vessel</t>
  </si>
  <si>
    <t>Pipe Size</t>
  </si>
  <si>
    <t>1/4" FNPT</t>
  </si>
  <si>
    <t>Liquid</t>
  </si>
  <si>
    <t>Vapor</t>
  </si>
  <si>
    <t>Nitrous Oxide Properties</t>
  </si>
  <si>
    <t>Phase</t>
  </si>
  <si>
    <t>Temperature (K)</t>
  </si>
  <si>
    <t>Pressure (MPa)</t>
  </si>
  <si>
    <t>Density (kg/m^3)</t>
  </si>
  <si>
    <t>Pressure Rating (psi)</t>
  </si>
  <si>
    <t>ID (in)</t>
  </si>
  <si>
    <t>Length (in)</t>
  </si>
  <si>
    <t>Volume (m^3)</t>
  </si>
  <si>
    <t>Capacity (kg)</t>
  </si>
  <si>
    <t>PV-2521SW</t>
  </si>
  <si>
    <t>PV-2540SW</t>
  </si>
  <si>
    <t xml:space="preserve"> </t>
  </si>
  <si>
    <t>Material</t>
  </si>
  <si>
    <t>Fiberglass</t>
  </si>
  <si>
    <t>WAV-PV-2540-FRP-1000-EP</t>
  </si>
  <si>
    <t>NP-PV-2521-1000</t>
  </si>
  <si>
    <t>ANSI 316L (SS)</t>
  </si>
  <si>
    <t>?</t>
  </si>
  <si>
    <t>NP-PV-2540-1000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</si>
</sst>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components.us/collections/hcti-housing-pressure-vessels/products/pv-2540sw-1000-psi-frp-fiberglass-membrane-housing-free-seawater-membrane-included-pressure-vessels?variant=2961154906525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hydrocomponents.us/collections/hcti-housing-pressure-vessels/products/pv-2521sw-1000-psi-frp-fiberglass-membrane-housing-free-seawater-membrane-included-pressure-vessels?variant=29611546902570" TargetMode="External"/><Relationship Id="rId1" Type="http://schemas.openxmlformats.org/officeDocument/2006/relationships/hyperlink" Target="https://hydrocomponents.us/collections/hcti-housing-pressure-vessels/products/pv-2514sw-1000-psi-frp-fiberglass-membrane-housing-free-seawater-membrane-included-pressure-vessels" TargetMode="External"/><Relationship Id="rId6" Type="http://schemas.openxmlformats.org/officeDocument/2006/relationships/hyperlink" Target="https://www.lenntech.com/products/Lenntech-PV/NP-PV2540-1000/2540-2,5-1000-psi-Pressure-Vessel/index.html" TargetMode="External"/><Relationship Id="rId5" Type="http://schemas.openxmlformats.org/officeDocument/2006/relationships/hyperlink" Target="https://www.lenntech.com/products/Lenntech-PV/NP-PV2540-1000/2540-2,5-1000-psi-Pressure-Vessel/index.html" TargetMode="External"/><Relationship Id="rId4" Type="http://schemas.openxmlformats.org/officeDocument/2006/relationships/hyperlink" Target="https://pwnps.com/products/membrane-pressure-vessel-2-5-x-40-1000-psi-rating-end-port-design-wave-cyber?srsltid=AfmBOorPRwEPmwPBkLKtiR8xSMtauaXVJBRjd7BSHSiDWZ6qoz9Ko7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70A0-0FAA-435F-B9E3-90967E275811}">
  <dimension ref="A1:R18"/>
  <sheetViews>
    <sheetView tabSelected="1" workbookViewId="0">
      <selection activeCell="Q16" sqref="Q16"/>
    </sheetView>
  </sheetViews>
  <sheetFormatPr defaultRowHeight="15" x14ac:dyDescent="0.25"/>
  <cols>
    <col min="1" max="1" width="25.7109375" customWidth="1"/>
    <col min="2" max="2" width="15.42578125" customWidth="1"/>
    <col min="3" max="3" width="19.42578125" customWidth="1"/>
    <col min="4" max="4" width="17.140625" customWidth="1"/>
    <col min="5" max="5" width="12.28515625" customWidth="1"/>
    <col min="6" max="6" width="14.140625" customWidth="1"/>
    <col min="7" max="8" width="16.140625" customWidth="1"/>
    <col min="9" max="9" width="10" customWidth="1"/>
    <col min="16" max="16" width="16.28515625" customWidth="1"/>
    <col min="17" max="17" width="16.85546875" customWidth="1"/>
    <col min="18" max="18" width="16.42578125" customWidth="1"/>
  </cols>
  <sheetData>
    <row r="1" spans="1:18" ht="35.2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O1" s="7" t="s">
        <v>10</v>
      </c>
      <c r="P1" s="7"/>
      <c r="Q1" s="7"/>
      <c r="R1" s="7"/>
    </row>
    <row r="2" spans="1:18" x14ac:dyDescent="0.25">
      <c r="A2" s="5" t="s">
        <v>3</v>
      </c>
      <c r="B2" s="5" t="s">
        <v>1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23</v>
      </c>
      <c r="I2" s="5" t="s">
        <v>6</v>
      </c>
      <c r="J2" s="5" t="s">
        <v>2</v>
      </c>
      <c r="K2" s="5"/>
      <c r="O2" s="2" t="s">
        <v>11</v>
      </c>
      <c r="P2" s="2" t="s">
        <v>13</v>
      </c>
      <c r="Q2" s="2" t="s">
        <v>12</v>
      </c>
      <c r="R2" s="2" t="s">
        <v>14</v>
      </c>
    </row>
    <row r="3" spans="1:18" x14ac:dyDescent="0.25">
      <c r="A3" s="8" t="s">
        <v>4</v>
      </c>
      <c r="B3" s="3" t="s">
        <v>5</v>
      </c>
      <c r="C3" s="3">
        <v>1000</v>
      </c>
      <c r="D3" s="3">
        <v>2.5</v>
      </c>
      <c r="E3" s="3">
        <v>14</v>
      </c>
      <c r="F3" s="3">
        <f>((D3^2)/4*E3*PI())*(0.000016387)</f>
        <v>1.1261529740644737E-3</v>
      </c>
      <c r="G3" s="3">
        <f>F3*$R$3</f>
        <v>0.88433414594360926</v>
      </c>
      <c r="H3" s="3" t="s">
        <v>24</v>
      </c>
      <c r="I3" s="1" t="s">
        <v>7</v>
      </c>
      <c r="J3" s="1">
        <v>455</v>
      </c>
      <c r="K3" s="1"/>
      <c r="O3" s="6" t="s">
        <v>8</v>
      </c>
      <c r="P3">
        <v>5.05</v>
      </c>
      <c r="Q3">
        <v>293.13</v>
      </c>
      <c r="R3">
        <v>785.27</v>
      </c>
    </row>
    <row r="4" spans="1:18" x14ac:dyDescent="0.25">
      <c r="A4" s="8" t="s">
        <v>20</v>
      </c>
      <c r="B4" s="3" t="s">
        <v>5</v>
      </c>
      <c r="C4" s="3">
        <v>1000</v>
      </c>
      <c r="D4" s="3">
        <v>2.5</v>
      </c>
      <c r="E4" s="3">
        <v>21</v>
      </c>
      <c r="F4" s="3">
        <f>((D4^2)/4*E4*PI())*(0.000016387)</f>
        <v>1.6892294610967105E-3</v>
      </c>
      <c r="G4" s="3">
        <f>F4*$R$3</f>
        <v>1.3265012189154137</v>
      </c>
      <c r="H4" s="3" t="s">
        <v>24</v>
      </c>
      <c r="I4" s="1" t="s">
        <v>7</v>
      </c>
      <c r="J4" s="1">
        <v>395</v>
      </c>
      <c r="K4" s="1"/>
      <c r="O4" s="6" t="s">
        <v>9</v>
      </c>
      <c r="P4">
        <v>5.05</v>
      </c>
      <c r="Q4">
        <v>293.13</v>
      </c>
      <c r="R4">
        <v>157.87</v>
      </c>
    </row>
    <row r="5" spans="1:18" x14ac:dyDescent="0.25">
      <c r="A5" s="8" t="s">
        <v>21</v>
      </c>
      <c r="B5" s="3" t="s">
        <v>5</v>
      </c>
      <c r="C5" s="3">
        <v>1000</v>
      </c>
      <c r="D5" s="3">
        <v>2.5</v>
      </c>
      <c r="E5" s="3">
        <v>40</v>
      </c>
      <c r="F5" s="3">
        <f>((D5^2)/4*E5*PI())*(0.000016387)</f>
        <v>3.2175799258984963E-3</v>
      </c>
      <c r="G5" s="3">
        <f t="shared" ref="G5:G8" si="0">F5*$R$3</f>
        <v>2.5266689884103122</v>
      </c>
      <c r="H5" s="3" t="s">
        <v>24</v>
      </c>
      <c r="I5" s="1" t="s">
        <v>7</v>
      </c>
      <c r="J5" s="1">
        <v>525</v>
      </c>
      <c r="K5" s="1"/>
      <c r="O5" s="6"/>
    </row>
    <row r="6" spans="1:18" x14ac:dyDescent="0.25">
      <c r="A6" s="8" t="s">
        <v>25</v>
      </c>
      <c r="B6" s="3" t="s">
        <v>5</v>
      </c>
      <c r="C6" s="3">
        <v>1000</v>
      </c>
      <c r="D6" s="3">
        <v>2.5</v>
      </c>
      <c r="E6" s="3">
        <v>40</v>
      </c>
      <c r="F6" s="3">
        <f>((D6^2)/4*E6*PI())*(0.000016387)</f>
        <v>3.2175799258984963E-3</v>
      </c>
      <c r="G6" s="3">
        <f t="shared" si="0"/>
        <v>2.5266689884103122</v>
      </c>
      <c r="H6" s="3" t="s">
        <v>24</v>
      </c>
      <c r="I6" s="1" t="s">
        <v>7</v>
      </c>
      <c r="J6" s="1">
        <v>690</v>
      </c>
      <c r="K6" s="1"/>
    </row>
    <row r="7" spans="1:18" x14ac:dyDescent="0.25">
      <c r="A7" s="9" t="s">
        <v>26</v>
      </c>
      <c r="B7" s="3" t="s">
        <v>5</v>
      </c>
      <c r="C7" s="3">
        <v>1000</v>
      </c>
      <c r="D7" s="3">
        <v>2.5</v>
      </c>
      <c r="E7" s="1">
        <v>21</v>
      </c>
      <c r="F7" s="1">
        <f>((D7^2)/4*E7*PI())*(0.000016387)</f>
        <v>1.6892294610967105E-3</v>
      </c>
      <c r="G7" s="3">
        <f t="shared" si="0"/>
        <v>1.3265012189154137</v>
      </c>
      <c r="H7" s="1" t="s">
        <v>27</v>
      </c>
      <c r="I7" s="1" t="s">
        <v>7</v>
      </c>
      <c r="J7" s="1" t="s">
        <v>28</v>
      </c>
      <c r="K7" s="1"/>
      <c r="O7" s="6"/>
    </row>
    <row r="8" spans="1:18" x14ac:dyDescent="0.25">
      <c r="A8" s="9" t="s">
        <v>29</v>
      </c>
      <c r="B8" s="3" t="s">
        <v>5</v>
      </c>
      <c r="C8" s="3">
        <v>1000</v>
      </c>
      <c r="D8" s="3">
        <v>2.5</v>
      </c>
      <c r="E8" s="1">
        <v>40</v>
      </c>
      <c r="F8" s="1">
        <f>((D8^2)/4*E8*PI())*(0.000016387)</f>
        <v>3.2175799258984963E-3</v>
      </c>
      <c r="G8" s="1">
        <f t="shared" si="0"/>
        <v>2.5266689884103122</v>
      </c>
      <c r="H8" s="1" t="s">
        <v>27</v>
      </c>
      <c r="I8" s="1" t="s">
        <v>7</v>
      </c>
      <c r="J8" s="1" t="s">
        <v>28</v>
      </c>
      <c r="K8" s="1"/>
      <c r="O8" s="6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O9" s="6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O16" t="s">
        <v>22</v>
      </c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2">
    <mergeCell ref="A1:K1"/>
    <mergeCell ref="O1:R1"/>
  </mergeCells>
  <hyperlinks>
    <hyperlink ref="A3" r:id="rId1" xr:uid="{E16D5DBC-9F38-4CC1-8BF4-BA3511FC50B6}"/>
    <hyperlink ref="A4" r:id="rId2" xr:uid="{1928499E-DCBA-44C5-ABAE-ECC1290AFEAF}"/>
    <hyperlink ref="A5" r:id="rId3" xr:uid="{B0589001-486A-4321-AC83-583CDBE1D86D}"/>
    <hyperlink ref="A6" r:id="rId4" xr:uid="{AD62A516-A4A1-47BB-A66F-565CE9271D43}"/>
    <hyperlink ref="A8" r:id="rId5" xr:uid="{69401C26-51AE-4647-A039-0CDF85944CEF}"/>
    <hyperlink ref="A7" r:id="rId6" xr:uid="{C662FC4B-BC78-4954-976F-15DFC2CA5D7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Armentrout, William T</dc:creator>
  <cp:lastModifiedBy>Armentrout, William T</cp:lastModifiedBy>
  <dcterms:created xsi:type="dcterms:W3CDTF">2024-09-30T02:29:08Z</dcterms:created>
  <dcterms:modified xsi:type="dcterms:W3CDTF">2024-09-30T14:50:27Z</dcterms:modified>
</cp:coreProperties>
</file>