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ducationgovuk.sharepoint.com/sites/CentralAnalysisGroup/Shared Documents/Team - Priority Projects Unit - AN/Projects/ABS cohort model output/Cohort model V1 Raff QA/"/>
    </mc:Choice>
  </mc:AlternateContent>
  <xr:revisionPtr revIDLastSave="980" documentId="13_ncr:40009_{B039F35E-056A-4C60-BA2B-B6780B8094AF}" xr6:coauthVersionLast="47" xr6:coauthVersionMax="47" xr10:uidLastSave="{076CAB51-4DA5-46D0-AE07-3F4025BCCF31}"/>
  <bookViews>
    <workbookView xWindow="-28920" yWindow="-120" windowWidth="29040" windowHeight="15840" firstSheet="10" xr2:uid="{00000000-000D-0000-FFFF-FFFF00000000}"/>
  </bookViews>
  <sheets>
    <sheet name="Content" sheetId="20" r:id="rId1"/>
    <sheet name="1.1 English_continuation_2" sheetId="2" r:id="rId2"/>
    <sheet name="1.2 MATH_continuation_2" sheetId="1" r:id="rId3"/>
    <sheet name="2.1 Routes by attainment group" sheetId="6" r:id="rId4"/>
    <sheet name="2.2 Routes by Eng" sheetId="10" r:id="rId5"/>
    <sheet name="2.3 Routes by Math" sheetId="8" r:id="rId6"/>
    <sheet name="2.4 Routes by Eng Maths" sheetId="9" r:id="rId7"/>
    <sheet name="2.5 inst by route" sheetId="19" r:id="rId8"/>
    <sheet name="2.6 4 A levels eng 07-10 co" sheetId="12" r:id="rId9"/>
    <sheet name="2.7 4 A levels maths 07-10 co" sheetId="11" r:id="rId10"/>
    <sheet name="3.1 Eng_behaviour_2" sheetId="3" r:id="rId11"/>
    <sheet name="3.2 Maths_behaviour_2" sheetId="4" r:id="rId12"/>
    <sheet name="3.3 ABS_pathway_chosen_maths" sheetId="5" r:id="rId13"/>
    <sheet name="3.4 ABS_pathway_chosen_english" sheetId="13" r:id="rId14"/>
    <sheet name="4.1 ABS_path_GLH_assumptions" sheetId="14" r:id="rId15"/>
    <sheet name="4.2 subject_path_GLH_assumption" sheetId="15" r:id="rId16"/>
    <sheet name="4.3 Baseline_GLH_assumptions" sheetId="16" r:id="rId17"/>
    <sheet name="4.4 Baseline_pathway_GLH_asssup" sheetId="17" r:id="rId18"/>
    <sheet name="5.1 Institution_type_assumption" sheetId="18" r:id="rId1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4" l="1"/>
  <c r="B8" i="17"/>
  <c r="B7" i="17"/>
  <c r="B6" i="17"/>
  <c r="B5" i="17"/>
  <c r="B2" i="17"/>
  <c r="B5" i="14"/>
  <c r="E21" i="16"/>
  <c r="B6" i="14" l="1"/>
  <c r="B4" i="14"/>
  <c r="B8" i="14"/>
  <c r="B7" i="14"/>
  <c r="B3" i="14"/>
  <c r="K7" i="13"/>
  <c r="K8" i="13"/>
  <c r="K9" i="13"/>
  <c r="K10" i="13"/>
  <c r="K11" i="13"/>
  <c r="K12" i="13"/>
  <c r="K13" i="13"/>
  <c r="K14" i="13"/>
  <c r="K15" i="13"/>
  <c r="K6" i="13"/>
</calcChain>
</file>

<file path=xl/sharedStrings.xml><?xml version="1.0" encoding="utf-8"?>
<sst xmlns="http://schemas.openxmlformats.org/spreadsheetml/2006/main" count="410" uniqueCount="180">
  <si>
    <t>maths_gcse_15</t>
  </si>
  <si>
    <t>A.Level 3</t>
  </si>
  <si>
    <t>B.GCSE</t>
  </si>
  <si>
    <t>C.Functional Level 2</t>
  </si>
  <si>
    <t>E.Functional Level 1</t>
  </si>
  <si>
    <t>F.Other Level 1</t>
  </si>
  <si>
    <t>G.Functional Entry</t>
  </si>
  <si>
    <t>H.Other Entry</t>
  </si>
  <si>
    <t>I.No Maths Studied</t>
  </si>
  <si>
    <t>H.Below G</t>
  </si>
  <si>
    <t>eng_gcse_15</t>
  </si>
  <si>
    <t>H.Other Entry Level</t>
  </si>
  <si>
    <t>I.No English Studied</t>
  </si>
  <si>
    <t>Scenario</t>
  </si>
  <si>
    <t>Major</t>
  </si>
  <si>
    <t>Minor</t>
  </si>
  <si>
    <t>L2.5</t>
  </si>
  <si>
    <t>GCSE_retake</t>
  </si>
  <si>
    <t>Math_gcse_15</t>
  </si>
  <si>
    <t>S1_16_18_continuation</t>
  </si>
  <si>
    <t>S2_16_18_continuation_no_L2.5</t>
  </si>
  <si>
    <t>B.ALevel/AS/AVCE</t>
  </si>
  <si>
    <t>C.Adv Apprenticeship</t>
  </si>
  <si>
    <t>D.Voc_L3</t>
  </si>
  <si>
    <t>E.GCSE</t>
  </si>
  <si>
    <t>F.L2_Apprenticeship</t>
  </si>
  <si>
    <t>G.Other_L2</t>
  </si>
  <si>
    <t>H.BelowL2</t>
  </si>
  <si>
    <t>I.None</t>
  </si>
  <si>
    <t>eng_maths_concat</t>
  </si>
  <si>
    <t>Eng_1_Maths_1</t>
  </si>
  <si>
    <t>Eng_2_Maths_1</t>
  </si>
  <si>
    <t>Eng_3_Maths_1</t>
  </si>
  <si>
    <t>Eng_4_Maths_1</t>
  </si>
  <si>
    <t>Eng_5_Maths_1</t>
  </si>
  <si>
    <t>Eng_6_Maths_1</t>
  </si>
  <si>
    <t>Eng_7_Maths_1</t>
  </si>
  <si>
    <t>Eng_9_Maths_1</t>
  </si>
  <si>
    <t>Eng_H.Below G_Maths_1</t>
  </si>
  <si>
    <t>Eng_8_Maths_1</t>
  </si>
  <si>
    <t>Eng_1_Maths_2</t>
  </si>
  <si>
    <t>Eng_2_Maths_2</t>
  </si>
  <si>
    <t>Eng_3_Maths_2</t>
  </si>
  <si>
    <t>Eng_4_Maths_2</t>
  </si>
  <si>
    <t>Eng_5_Maths_2</t>
  </si>
  <si>
    <t>Eng_6_Maths_2</t>
  </si>
  <si>
    <t>Eng_7_Maths_2</t>
  </si>
  <si>
    <t>Eng_8_Maths_2</t>
  </si>
  <si>
    <t>Eng_9_Maths_2</t>
  </si>
  <si>
    <t>Eng_H.Below G_Maths_2</t>
  </si>
  <si>
    <t>Eng_1_Maths_3</t>
  </si>
  <si>
    <t>Eng_2_Maths_3</t>
  </si>
  <si>
    <t>Eng_3_Maths_3</t>
  </si>
  <si>
    <t>Eng_4_Maths_3</t>
  </si>
  <si>
    <t>Eng_5_Maths_3</t>
  </si>
  <si>
    <t>Eng_6_Maths_3</t>
  </si>
  <si>
    <t>Eng_7_Maths_3</t>
  </si>
  <si>
    <t>Eng_8_Maths_3</t>
  </si>
  <si>
    <t>Eng_9_Maths_3</t>
  </si>
  <si>
    <t>Eng_H.Below G_Maths_3</t>
  </si>
  <si>
    <t>Eng_1_Maths_4</t>
  </si>
  <si>
    <t>Eng_2_Maths_4</t>
  </si>
  <si>
    <t>Eng_3_Maths_4</t>
  </si>
  <si>
    <t>Eng_4_Maths_4</t>
  </si>
  <si>
    <t>Eng_5_Maths_4</t>
  </si>
  <si>
    <t>Eng_6_Maths_4</t>
  </si>
  <si>
    <t>Eng_7_Maths_4</t>
  </si>
  <si>
    <t>Eng_8_Maths_4</t>
  </si>
  <si>
    <t>Eng_9_Maths_4</t>
  </si>
  <si>
    <t>Eng_H.Below G_Maths_4</t>
  </si>
  <si>
    <t>Eng_1_Maths_5</t>
  </si>
  <si>
    <t>Eng_2_Maths_5</t>
  </si>
  <si>
    <t>Eng_3_Maths_5</t>
  </si>
  <si>
    <t>Eng_4_Maths_5</t>
  </si>
  <si>
    <t>Eng_5_Maths_5</t>
  </si>
  <si>
    <t>Eng_6_Maths_5</t>
  </si>
  <si>
    <t>Eng_7_Maths_5</t>
  </si>
  <si>
    <t>Eng_8_Maths_5</t>
  </si>
  <si>
    <t>Eng_9_Maths_5</t>
  </si>
  <si>
    <t>Eng_H.Below G_Maths_5</t>
  </si>
  <si>
    <t>Eng_1_Maths_6</t>
  </si>
  <si>
    <t>Eng_2_Maths_6</t>
  </si>
  <si>
    <t>Eng_3_Maths_6</t>
  </si>
  <si>
    <t>Eng_4_Maths_6</t>
  </si>
  <si>
    <t>Eng_5_Maths_6</t>
  </si>
  <si>
    <t>Eng_6_Maths_6</t>
  </si>
  <si>
    <t>Eng_7_Maths_6</t>
  </si>
  <si>
    <t>Eng_8_Maths_6</t>
  </si>
  <si>
    <t>Eng_9_Maths_6</t>
  </si>
  <si>
    <t>Eng_H.Below G_Maths_6</t>
  </si>
  <si>
    <t>Eng_1_Maths_7</t>
  </si>
  <si>
    <t>Eng_2_Maths_7</t>
  </si>
  <si>
    <t>Eng_3_Maths_7</t>
  </si>
  <si>
    <t>Eng_4_Maths_7</t>
  </si>
  <si>
    <t>Eng_5_Maths_7</t>
  </si>
  <si>
    <t>Eng_6_Maths_7</t>
  </si>
  <si>
    <t>Eng_7_Maths_7</t>
  </si>
  <si>
    <t>Eng_8_Maths_7</t>
  </si>
  <si>
    <t>Eng_9_Maths_7</t>
  </si>
  <si>
    <t>Eng_H.Below G_Maths_7</t>
  </si>
  <si>
    <t>Eng_1_Maths_8</t>
  </si>
  <si>
    <t>Eng_2_Maths_8</t>
  </si>
  <si>
    <t>Eng_3_Maths_8</t>
  </si>
  <si>
    <t>Eng_4_Maths_8</t>
  </si>
  <si>
    <t>Eng_5_Maths_8</t>
  </si>
  <si>
    <t>Eng_6_Maths_8</t>
  </si>
  <si>
    <t>Eng_7_Maths_8</t>
  </si>
  <si>
    <t>Eng_8_Maths_8</t>
  </si>
  <si>
    <t>Eng_9_Maths_8</t>
  </si>
  <si>
    <t>Eng_H.Below G_Maths_8</t>
  </si>
  <si>
    <t>Eng_1_Maths_9</t>
  </si>
  <si>
    <t>Eng_2_Maths_9</t>
  </si>
  <si>
    <t>Eng_3_Maths_9</t>
  </si>
  <si>
    <t>Eng_4_Maths_9</t>
  </si>
  <si>
    <t>Eng_5_Maths_9</t>
  </si>
  <si>
    <t>Eng_6_Maths_9</t>
  </si>
  <si>
    <t>Eng_7_Maths_9</t>
  </si>
  <si>
    <t>Eng_8_Maths_9</t>
  </si>
  <si>
    <t>Eng_9_Maths_9</t>
  </si>
  <si>
    <t>Eng_H.Below G_Maths_9</t>
  </si>
  <si>
    <t>Eng_1_Maths_H.Below G</t>
  </si>
  <si>
    <t>Eng_2_Maths_H.Below G</t>
  </si>
  <si>
    <t>Eng_3_Maths_H.Below G</t>
  </si>
  <si>
    <t>Eng_4_Maths_H.Below G</t>
  </si>
  <si>
    <t>Eng_5_Maths_H.Below G</t>
  </si>
  <si>
    <t>Eng_6_Maths_H.Below G</t>
  </si>
  <si>
    <t>Eng_7_Maths_H.Below G</t>
  </si>
  <si>
    <t>Eng_8_Maths_H.Below G</t>
  </si>
  <si>
    <t>Eng_H.Below G_Maths_H.Below G</t>
  </si>
  <si>
    <t>overallattainment_15</t>
  </si>
  <si>
    <t>1.Level 2 with English and Maths</t>
  </si>
  <si>
    <t>2.5+ A*-C/9-4</t>
  </si>
  <si>
    <t>3.1-4 A*-C/9-4</t>
  </si>
  <si>
    <t>4.5+ D-G/3-1</t>
  </si>
  <si>
    <t>5.Less than 5 D-G/3-1</t>
  </si>
  <si>
    <t>Vocational_double_major</t>
  </si>
  <si>
    <t>3_majors_3_minors</t>
  </si>
  <si>
    <t>3_majors_2_minors</t>
  </si>
  <si>
    <t>baseline</t>
  </si>
  <si>
    <t xml:space="preserve">Apprenticeship </t>
  </si>
  <si>
    <t>Below_L2</t>
  </si>
  <si>
    <t>Level_2_ABS</t>
  </si>
  <si>
    <t>Maths GCSE</t>
  </si>
  <si>
    <t>studied 3 or less</t>
  </si>
  <si>
    <t>studied 4 or more</t>
  </si>
  <si>
    <t>prop</t>
  </si>
  <si>
    <t>*</t>
  </si>
  <si>
    <t>A</t>
  </si>
  <si>
    <t>B</t>
  </si>
  <si>
    <t>C</t>
  </si>
  <si>
    <t>D</t>
  </si>
  <si>
    <t>E</t>
  </si>
  <si>
    <t>F</t>
  </si>
  <si>
    <t>G</t>
  </si>
  <si>
    <t>U</t>
  </si>
  <si>
    <t>English GCSE</t>
  </si>
  <si>
    <t>Attainment (english L2)</t>
  </si>
  <si>
    <t>Attainment (maths L2)</t>
  </si>
  <si>
    <t xml:space="preserve">3 majors and minors is prop doing 4 or more A levels in 2007 to 2010 cohort, prop doing 2 minors is number doing A levels in 16 18 cohort, minus prop doing 4 in old cohort. Interval nisection has been used to smooth compairson between old gardes and 1-9. </t>
  </si>
  <si>
    <t>vocational double major is current prop doing L3 voc. Apprenticeship is advance and L2 apps, current GCSE resit and oth L2 is L2 ABS, Below L2 or nothing is the new below L2</t>
  </si>
  <si>
    <t>book balanced on all figures to account for those who do nothing and rounding</t>
  </si>
  <si>
    <t>Pathway</t>
  </si>
  <si>
    <t>Route</t>
  </si>
  <si>
    <t>GLH_per_year</t>
  </si>
  <si>
    <t>Subject_for_life</t>
  </si>
  <si>
    <t>Apprenticeship</t>
  </si>
  <si>
    <t>Classes_per_week</t>
  </si>
  <si>
    <t>Specialism</t>
  </si>
  <si>
    <t>L6</t>
  </si>
  <si>
    <t>L3</t>
  </si>
  <si>
    <t>L2</t>
  </si>
  <si>
    <t>None</t>
  </si>
  <si>
    <t>L5</t>
  </si>
  <si>
    <t>B.ALevelASAVCE</t>
  </si>
  <si>
    <t>grouped_qual_16</t>
  </si>
  <si>
    <t>School</t>
  </si>
  <si>
    <t>Tech collage</t>
  </si>
  <si>
    <t>Alternative provision</t>
  </si>
  <si>
    <t>Other</t>
  </si>
  <si>
    <t>ABS_pathway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</si>
</sst>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0">
    <xf numFmtId="0" fontId="0" fillId="0" borderId="0" xfId="0"/>
    <xf numFmtId="10" fontId="0" fillId="0" borderId="0" xfId="0" applyNumberFormat="1"/>
    <xf numFmtId="9" fontId="0" fillId="0" borderId="0" xfId="0" applyNumberFormat="1"/>
    <xf numFmtId="0" fontId="0" fillId="33" borderId="0" xfId="0" applyFill="1"/>
    <xf numFmtId="0" fontId="0" fillId="34" borderId="0" xfId="0" applyFill="1"/>
    <xf numFmtId="164" fontId="0" fillId="0" borderId="0" xfId="0" applyNumberFormat="1"/>
    <xf numFmtId="2" fontId="0" fillId="0" borderId="0" xfId="0" applyNumberFormat="1"/>
    <xf numFmtId="2" fontId="0" fillId="34" borderId="0" xfId="0" applyNumberFormat="1" applyFill="1"/>
    <xf numFmtId="9" fontId="0" fillId="0" borderId="0" xfId="42" applyFont="1"/>
    <xf numFmtId="2" fontId="0" fillId="33"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28575</xdr:colOff>
      <xdr:row>0</xdr:row>
      <xdr:rowOff>19050</xdr:rowOff>
    </xdr:from>
    <xdr:to>
      <xdr:col>12</xdr:col>
      <xdr:colOff>352425</xdr:colOff>
      <xdr:row>38</xdr:row>
      <xdr:rowOff>142875</xdr:rowOff>
    </xdr:to>
    <xdr:sp macro="" textlink="">
      <xdr:nvSpPr>
        <xdr:cNvPr id="2" name="Rectangle 1">
          <a:extLst>
            <a:ext uri="{FF2B5EF4-FFF2-40B4-BE49-F238E27FC236}">
              <a16:creationId xmlns:a16="http://schemas.microsoft.com/office/drawing/2014/main" id="{C644F35F-4848-1982-93B5-1B677F952CA9}"/>
            </a:ext>
          </a:extLst>
        </xdr:cNvPr>
        <xdr:cNvSpPr/>
      </xdr:nvSpPr>
      <xdr:spPr>
        <a:xfrm>
          <a:off x="28575" y="19050"/>
          <a:ext cx="7639050" cy="7362825"/>
        </a:xfrm>
        <a:prstGeom prst="rect">
          <a:avLst/>
        </a:prstGeom>
        <a:solidFill>
          <a:sysClr val="window" lastClr="FFFFF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solidFill>
                <a:schemeClr val="tx1"/>
              </a:solidFill>
            </a:rPr>
            <a:t>Content:</a:t>
          </a:r>
        </a:p>
        <a:p>
          <a:pPr algn="l"/>
          <a:endParaRPr lang="en-GB" sz="1100">
            <a:solidFill>
              <a:schemeClr val="tx1"/>
            </a:solidFill>
          </a:endParaRPr>
        </a:p>
        <a:p>
          <a:pPr algn="l"/>
          <a:r>
            <a:rPr lang="en-GB" sz="1100">
              <a:solidFill>
                <a:schemeClr val="tx1"/>
              </a:solidFill>
            </a:rPr>
            <a:t>(Input data)</a:t>
          </a:r>
        </a:p>
        <a:p>
          <a:pPr algn="l"/>
          <a:endParaRPr lang="en-GB" sz="1100">
            <a:solidFill>
              <a:schemeClr val="tx1"/>
            </a:solidFill>
          </a:endParaRPr>
        </a:p>
        <a:p>
          <a:pPr algn="l"/>
          <a:r>
            <a:rPr lang="en-GB" sz="1100" b="1">
              <a:solidFill>
                <a:schemeClr val="tx1"/>
              </a:solidFill>
            </a:rPr>
            <a:t>1.</a:t>
          </a:r>
          <a:r>
            <a:rPr lang="en-GB" sz="1100" b="1" baseline="0">
              <a:solidFill>
                <a:schemeClr val="tx1"/>
              </a:solidFill>
            </a:rPr>
            <a:t> Legacy English and Maths routes at KS5 by KS4 attainment in English and Maths</a:t>
          </a:r>
        </a:p>
        <a:p>
          <a:pPr algn="l"/>
          <a:r>
            <a:rPr lang="en-GB" sz="1100" baseline="0">
              <a:solidFill>
                <a:schemeClr val="tx1"/>
              </a:solidFill>
            </a:rPr>
            <a:t>	1.1 English routes by English GCSE</a:t>
          </a:r>
        </a:p>
        <a:p>
          <a:pPr algn="l"/>
          <a:r>
            <a:rPr lang="en-GB" sz="1100" baseline="0">
              <a:solidFill>
                <a:schemeClr val="tx1"/>
              </a:solidFill>
            </a:rPr>
            <a:t>	1.2 Maths routes Maths GCSE</a:t>
          </a:r>
        </a:p>
        <a:p>
          <a:pPr algn="l"/>
          <a:r>
            <a:rPr lang="en-GB" sz="1100" b="1" baseline="0">
              <a:solidFill>
                <a:schemeClr val="tx1"/>
              </a:solidFill>
            </a:rPr>
            <a:t>2. Legacy overall KS5 pathways by prior attainemnt and instituion types</a:t>
          </a:r>
        </a:p>
        <a:p>
          <a:pPr algn="l"/>
          <a:r>
            <a:rPr lang="en-GB" sz="1100" baseline="0">
              <a:solidFill>
                <a:schemeClr val="tx1"/>
              </a:solidFill>
            </a:rPr>
            <a:t>	2.1 KS5 pathway by overall attainemnt group</a:t>
          </a:r>
        </a:p>
        <a:p>
          <a:pPr algn="l"/>
          <a:r>
            <a:rPr lang="en-GB" sz="1100" baseline="0">
              <a:solidFill>
                <a:schemeClr val="tx1"/>
              </a:solidFill>
            </a:rPr>
            <a:t>	2.2 KS5 pathway by English attainment</a:t>
          </a:r>
        </a:p>
        <a:p>
          <a:pPr algn="l"/>
          <a:r>
            <a:rPr lang="en-GB" sz="1100" baseline="0">
              <a:solidFill>
                <a:schemeClr val="tx1"/>
              </a:solidFill>
            </a:rPr>
            <a:t>	</a:t>
          </a:r>
          <a:r>
            <a:rPr lang="en-GB" sz="1100" baseline="0">
              <a:solidFill>
                <a:schemeClr val="tx1"/>
              </a:solidFill>
              <a:effectLst/>
              <a:latin typeface="+mn-lt"/>
              <a:ea typeface="+mn-ea"/>
              <a:cs typeface="+mn-cs"/>
            </a:rPr>
            <a:t>2.3 KS5 pathway by Maths attainment</a:t>
          </a:r>
        </a:p>
        <a:p>
          <a:pPr algn="l"/>
          <a:r>
            <a:rPr lang="en-GB" sz="1100" baseline="0">
              <a:solidFill>
                <a:schemeClr val="tx1"/>
              </a:solidFill>
              <a:effectLst/>
              <a:latin typeface="+mn-lt"/>
              <a:ea typeface="+mn-ea"/>
              <a:cs typeface="+mn-cs"/>
            </a:rPr>
            <a:t>	2.4 KS5 pathway by English and Maths attainment</a:t>
          </a:r>
        </a:p>
        <a:p>
          <a:pPr algn="l"/>
          <a:r>
            <a:rPr lang="en-GB" sz="1100" baseline="0">
              <a:solidFill>
                <a:schemeClr val="tx1"/>
              </a:solidFill>
              <a:effectLst/>
              <a:latin typeface="+mn-lt"/>
              <a:ea typeface="+mn-ea"/>
              <a:cs typeface="+mn-cs"/>
            </a:rPr>
            <a:t>	2.5 KS5 pathway by institution attended</a:t>
          </a:r>
        </a:p>
        <a:p>
          <a:pPr algn="l"/>
          <a:r>
            <a:rPr lang="en-GB" sz="1100" baseline="0">
              <a:solidFill>
                <a:schemeClr val="tx1"/>
              </a:solidFill>
              <a:effectLst/>
              <a:latin typeface="+mn-lt"/>
              <a:ea typeface="+mn-ea"/>
              <a:cs typeface="+mn-cs"/>
            </a:rPr>
            <a:t>	2.6 Learners taking 4 A levels by English KS4 attaiment (2007-2010 cohort)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	2.7 Learners taking 4 A levels by Maths KS4 attainment (2007-2010 cohort)</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(Assumptions)</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aseline="0">
            <a:solidFill>
              <a:schemeClr val="tx1"/>
            </a:solidFill>
            <a:effectLst/>
            <a:latin typeface="+mn-lt"/>
            <a:ea typeface="+mn-ea"/>
            <a:cs typeface="+mn-cs"/>
          </a:endParaRPr>
        </a:p>
        <a:p>
          <a:pPr algn="l"/>
          <a:r>
            <a:rPr lang="en-GB" sz="1100" b="1" baseline="0">
              <a:solidFill>
                <a:schemeClr val="tx1"/>
              </a:solidFill>
              <a:effectLst/>
              <a:latin typeface="+mn-lt"/>
              <a:ea typeface="+mn-ea"/>
              <a:cs typeface="+mn-cs"/>
            </a:rPr>
            <a:t>3. Candidate behaviour assumptions </a:t>
          </a:r>
        </a:p>
        <a:p>
          <a:pPr algn="l"/>
          <a:r>
            <a:rPr lang="en-GB" sz="1100" b="1" baseline="0">
              <a:solidFill>
                <a:schemeClr val="tx1"/>
              </a:solidFill>
              <a:effectLst/>
              <a:latin typeface="+mn-lt"/>
              <a:ea typeface="+mn-ea"/>
              <a:cs typeface="+mn-cs"/>
            </a:rPr>
            <a:t>	</a:t>
          </a:r>
          <a:r>
            <a:rPr lang="en-GB" sz="1100" b="0" baseline="0">
              <a:solidFill>
                <a:schemeClr val="tx1"/>
              </a:solidFill>
              <a:effectLst/>
              <a:latin typeface="+mn-lt"/>
              <a:ea typeface="+mn-ea"/>
              <a:cs typeface="+mn-cs"/>
            </a:rPr>
            <a:t>3.1 ABS English choice by KS4 English attainment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solidFill>
                <a:schemeClr val="tx1"/>
              </a:solidFill>
              <a:effectLst/>
              <a:latin typeface="+mn-lt"/>
              <a:ea typeface="+mn-ea"/>
              <a:cs typeface="+mn-cs"/>
            </a:rPr>
            <a:t>	3.2 ABS Maths choice by KS4 Maths attainment</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solidFill>
                <a:schemeClr val="tx1"/>
              </a:solidFill>
              <a:effectLst/>
              <a:latin typeface="+mn-lt"/>
              <a:ea typeface="+mn-ea"/>
              <a:cs typeface="+mn-cs"/>
            </a:rPr>
            <a:t>	3.3 ABS pathway by Maths KS4</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solidFill>
                <a:schemeClr val="tx1"/>
              </a:solidFill>
              <a:effectLst/>
              <a:latin typeface="+mn-lt"/>
              <a:ea typeface="+mn-ea"/>
              <a:cs typeface="+mn-cs"/>
            </a:rPr>
            <a:t>	3.4 ABS pathway by English KS4</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1" baseline="0">
              <a:solidFill>
                <a:schemeClr val="tx1"/>
              </a:solidFill>
              <a:effectLst/>
              <a:latin typeface="+mn-lt"/>
              <a:ea typeface="+mn-ea"/>
              <a:cs typeface="+mn-cs"/>
            </a:rPr>
            <a:t>4. GLH assumptions (not in use)</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100" b="1" baseline="0">
              <a:solidFill>
                <a:schemeClr val="tx1"/>
              </a:solidFill>
              <a:effectLst/>
              <a:latin typeface="+mn-lt"/>
              <a:ea typeface="+mn-ea"/>
              <a:cs typeface="+mn-cs"/>
            </a:rPr>
            <a:t>5. 1 Provider type distribution</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solidFill>
                <a:schemeClr val="tx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solidFill>
                <a:schemeClr val="tx1"/>
              </a:solidFill>
              <a:effectLst/>
              <a:latin typeface="+mn-lt"/>
              <a:ea typeface="+mn-ea"/>
              <a:cs typeface="+mn-cs"/>
            </a:rPr>
            <a:t>	</a:t>
          </a:r>
          <a:endParaRPr lang="en-GB">
            <a:solidFill>
              <a:schemeClr val="tx1"/>
            </a:solidFill>
            <a:effectLst/>
          </a:endParaRPr>
        </a:p>
        <a:p>
          <a:pPr algn="l"/>
          <a:endParaRPr lang="en-GB" sz="1100" b="1" baseline="0">
            <a:solidFill>
              <a:schemeClr val="tx1"/>
            </a:solidFill>
            <a:effectLst/>
            <a:latin typeface="+mn-lt"/>
            <a:ea typeface="+mn-ea"/>
            <a:cs typeface="+mn-cs"/>
          </a:endParaRPr>
        </a:p>
        <a:p>
          <a:pPr algn="l"/>
          <a:r>
            <a:rPr lang="en-GB" sz="1100" b="1" baseline="0">
              <a:solidFill>
                <a:schemeClr val="tx1"/>
              </a:solidFill>
              <a:effectLst/>
              <a:latin typeface="+mn-lt"/>
              <a:ea typeface="+mn-ea"/>
              <a:cs typeface="+mn-cs"/>
            </a:rPr>
            <a:t>	 </a:t>
          </a:r>
        </a:p>
        <a:p>
          <a:pPr algn="l"/>
          <a:endParaRPr lang="en-GB" sz="1100">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F1D0-B600-4D88-8573-7B91B5F8CD54}">
  <dimension ref="A1"/>
  <sheetViews>
    <sheetView tabSelected="1" workbookViewId="0">
      <selection activeCell="E14" sqref="E14"/>
    </sheetView>
  </sheetViews>
  <sheetFormatPr defaultRowHeight="14.25" x14ac:dyDescent="0.4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11782-F712-44CB-BFB2-72933865DB6C}">
  <sheetPr>
    <tabColor theme="7" tint="0.39997558519241921"/>
  </sheetPr>
  <dimension ref="A1:D10"/>
  <sheetViews>
    <sheetView workbookViewId="0">
      <selection activeCell="J27" sqref="J27"/>
    </sheetView>
  </sheetViews>
  <sheetFormatPr defaultRowHeight="14.25" x14ac:dyDescent="0.45"/>
  <cols>
    <col min="1" max="1" width="17.59765625" customWidth="1"/>
    <col min="2" max="2" width="16.1328125" customWidth="1"/>
    <col min="3" max="3" width="17.1328125" customWidth="1"/>
  </cols>
  <sheetData>
    <row r="1" spans="1:4" x14ac:dyDescent="0.45">
      <c r="A1" t="s">
        <v>142</v>
      </c>
      <c r="B1" t="s">
        <v>143</v>
      </c>
      <c r="C1" t="s">
        <v>144</v>
      </c>
      <c r="D1" t="s">
        <v>145</v>
      </c>
    </row>
    <row r="2" spans="1:4" x14ac:dyDescent="0.45">
      <c r="A2" t="s">
        <v>146</v>
      </c>
      <c r="B2">
        <v>52324</v>
      </c>
      <c r="C2">
        <v>44401</v>
      </c>
      <c r="D2">
        <v>0.45904368053760702</v>
      </c>
    </row>
    <row r="3" spans="1:4" x14ac:dyDescent="0.45">
      <c r="A3" t="s">
        <v>147</v>
      </c>
      <c r="B3">
        <v>152509</v>
      </c>
      <c r="C3">
        <v>49128</v>
      </c>
      <c r="D3">
        <v>0.24364575945882899</v>
      </c>
    </row>
    <row r="4" spans="1:4" x14ac:dyDescent="0.45">
      <c r="A4" t="s">
        <v>148</v>
      </c>
      <c r="B4">
        <v>228710</v>
      </c>
      <c r="C4">
        <v>34426</v>
      </c>
      <c r="D4">
        <v>0.130829685029794</v>
      </c>
    </row>
    <row r="5" spans="1:4" x14ac:dyDescent="0.45">
      <c r="A5" t="s">
        <v>149</v>
      </c>
      <c r="B5">
        <v>291370</v>
      </c>
      <c r="C5">
        <v>16082</v>
      </c>
      <c r="D5">
        <v>5.2307352041944803E-2</v>
      </c>
    </row>
    <row r="6" spans="1:4" x14ac:dyDescent="0.45">
      <c r="A6" t="s">
        <v>150</v>
      </c>
      <c r="B6">
        <v>112199</v>
      </c>
      <c r="C6">
        <v>1836</v>
      </c>
      <c r="D6">
        <v>1.61003200771693E-2</v>
      </c>
    </row>
    <row r="7" spans="1:4" x14ac:dyDescent="0.45">
      <c r="A7" t="s">
        <v>151</v>
      </c>
      <c r="B7">
        <v>46749</v>
      </c>
      <c r="C7">
        <v>227</v>
      </c>
      <c r="D7">
        <v>4.8322547683923699E-3</v>
      </c>
    </row>
    <row r="8" spans="1:4" x14ac:dyDescent="0.45">
      <c r="A8" t="s">
        <v>152</v>
      </c>
      <c r="B8">
        <v>19054</v>
      </c>
      <c r="C8">
        <v>31</v>
      </c>
      <c r="D8">
        <v>1.6243122871364901E-3</v>
      </c>
    </row>
    <row r="9" spans="1:4" x14ac:dyDescent="0.45">
      <c r="A9" t="s">
        <v>153</v>
      </c>
      <c r="B9">
        <v>4836</v>
      </c>
      <c r="C9">
        <v>4</v>
      </c>
      <c r="D9">
        <v>8.2644628099173595E-4</v>
      </c>
    </row>
    <row r="10" spans="1:4" x14ac:dyDescent="0.45">
      <c r="A10" t="s">
        <v>154</v>
      </c>
      <c r="B10">
        <v>1043</v>
      </c>
      <c r="C10">
        <v>12</v>
      </c>
      <c r="D10">
        <v>1.13744075829384E-2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1:G21"/>
  <sheetViews>
    <sheetView workbookViewId="0">
      <selection activeCell="F28" sqref="F28"/>
    </sheetView>
  </sheetViews>
  <sheetFormatPr defaultRowHeight="14.25" x14ac:dyDescent="0.45"/>
  <cols>
    <col min="1" max="1" width="32.59765625" customWidth="1"/>
    <col min="2" max="2" width="12.3984375" customWidth="1"/>
    <col min="6" max="6" width="15.86328125" customWidth="1"/>
  </cols>
  <sheetData>
    <row r="1" spans="1:7" x14ac:dyDescent="0.45">
      <c r="A1" t="s">
        <v>13</v>
      </c>
      <c r="B1" t="s">
        <v>10</v>
      </c>
      <c r="C1" t="s">
        <v>14</v>
      </c>
      <c r="D1" t="s">
        <v>15</v>
      </c>
      <c r="E1" t="s">
        <v>16</v>
      </c>
      <c r="F1" t="s">
        <v>17</v>
      </c>
      <c r="G1" t="s">
        <v>164</v>
      </c>
    </row>
    <row r="2" spans="1:7" x14ac:dyDescent="0.45">
      <c r="A2" t="s">
        <v>19</v>
      </c>
      <c r="B2" s="4" t="s">
        <v>9</v>
      </c>
      <c r="C2" s="7">
        <v>0</v>
      </c>
      <c r="D2" s="7">
        <v>0</v>
      </c>
      <c r="E2" s="7">
        <v>0</v>
      </c>
      <c r="F2" s="7">
        <v>0.18</v>
      </c>
      <c r="G2" s="7">
        <v>0.82</v>
      </c>
    </row>
    <row r="3" spans="1:7" x14ac:dyDescent="0.45">
      <c r="A3" t="s">
        <v>19</v>
      </c>
      <c r="B3" s="4">
        <v>1</v>
      </c>
      <c r="C3" s="7">
        <v>0</v>
      </c>
      <c r="D3" s="7">
        <v>0</v>
      </c>
      <c r="E3" s="7">
        <v>0</v>
      </c>
      <c r="F3" s="7">
        <v>0.18</v>
      </c>
      <c r="G3" s="7">
        <v>0.82</v>
      </c>
    </row>
    <row r="4" spans="1:7" x14ac:dyDescent="0.45">
      <c r="A4" t="s">
        <v>19</v>
      </c>
      <c r="B4" s="4">
        <v>2</v>
      </c>
      <c r="C4" s="7">
        <v>0</v>
      </c>
      <c r="D4" s="7">
        <v>0</v>
      </c>
      <c r="E4" s="7">
        <v>0</v>
      </c>
      <c r="F4" s="7">
        <v>0.39</v>
      </c>
      <c r="G4" s="7">
        <v>0.61</v>
      </c>
    </row>
    <row r="5" spans="1:7" x14ac:dyDescent="0.45">
      <c r="A5" t="s">
        <v>19</v>
      </c>
      <c r="B5" s="4">
        <v>3</v>
      </c>
      <c r="C5" s="7">
        <v>0</v>
      </c>
      <c r="D5" s="7">
        <v>0</v>
      </c>
      <c r="E5" s="7">
        <v>0</v>
      </c>
      <c r="F5" s="7">
        <v>0.73</v>
      </c>
      <c r="G5" s="7">
        <v>0.27</v>
      </c>
    </row>
    <row r="6" spans="1:7" x14ac:dyDescent="0.45">
      <c r="A6" t="s">
        <v>19</v>
      </c>
      <c r="B6" s="4">
        <v>4</v>
      </c>
      <c r="C6" s="7">
        <v>3.6799999999999999E-2</v>
      </c>
      <c r="D6" s="7">
        <v>0.16</v>
      </c>
      <c r="E6" s="7">
        <v>0.8</v>
      </c>
      <c r="F6" s="7">
        <v>0</v>
      </c>
      <c r="G6" s="7">
        <v>0</v>
      </c>
    </row>
    <row r="7" spans="1:7" x14ac:dyDescent="0.45">
      <c r="A7" t="s">
        <v>19</v>
      </c>
      <c r="B7" s="4">
        <v>5</v>
      </c>
      <c r="C7" s="7">
        <v>0.11132</v>
      </c>
      <c r="D7" s="7">
        <v>0.19</v>
      </c>
      <c r="E7" s="7">
        <v>0.7</v>
      </c>
      <c r="F7" s="7">
        <v>0</v>
      </c>
      <c r="G7" s="7">
        <v>0</v>
      </c>
    </row>
    <row r="8" spans="1:7" x14ac:dyDescent="0.45">
      <c r="A8" t="s">
        <v>19</v>
      </c>
      <c r="B8" s="4">
        <v>6</v>
      </c>
      <c r="C8" s="7">
        <v>0.20377999999999999</v>
      </c>
      <c r="D8" s="7">
        <v>0.6</v>
      </c>
      <c r="E8" s="7">
        <v>0.2</v>
      </c>
      <c r="F8" s="7">
        <v>0</v>
      </c>
      <c r="G8" s="7">
        <v>0</v>
      </c>
    </row>
    <row r="9" spans="1:7" x14ac:dyDescent="0.45">
      <c r="A9" t="s">
        <v>19</v>
      </c>
      <c r="B9" s="4">
        <v>7</v>
      </c>
      <c r="C9" s="7">
        <v>0.27755999999999997</v>
      </c>
      <c r="D9" s="7">
        <v>0.72</v>
      </c>
      <c r="E9" s="7">
        <v>0</v>
      </c>
      <c r="F9" s="7">
        <v>0</v>
      </c>
      <c r="G9" s="7">
        <v>0</v>
      </c>
    </row>
    <row r="10" spans="1:7" x14ac:dyDescent="0.45">
      <c r="A10" t="s">
        <v>19</v>
      </c>
      <c r="B10" s="4">
        <v>8</v>
      </c>
      <c r="C10" s="7">
        <v>0.33286100000000002</v>
      </c>
      <c r="D10" s="7">
        <v>0.67</v>
      </c>
      <c r="E10" s="7">
        <v>0</v>
      </c>
      <c r="F10" s="7">
        <v>0</v>
      </c>
      <c r="G10" s="7">
        <v>0</v>
      </c>
    </row>
    <row r="11" spans="1:7" x14ac:dyDescent="0.45">
      <c r="A11" t="s">
        <v>19</v>
      </c>
      <c r="B11" s="4">
        <v>9</v>
      </c>
      <c r="C11" s="7">
        <v>0.40457500000000002</v>
      </c>
      <c r="D11" s="7">
        <v>0.6</v>
      </c>
      <c r="E11" s="7">
        <v>0</v>
      </c>
      <c r="F11" s="7">
        <v>0</v>
      </c>
      <c r="G11" s="7">
        <v>0</v>
      </c>
    </row>
    <row r="12" spans="1:7" x14ac:dyDescent="0.45">
      <c r="A12" t="s">
        <v>20</v>
      </c>
      <c r="B12" s="3" t="s">
        <v>9</v>
      </c>
      <c r="C12" s="9">
        <v>0</v>
      </c>
      <c r="D12" s="9">
        <v>0</v>
      </c>
      <c r="E12" s="9">
        <v>0</v>
      </c>
      <c r="F12" s="9">
        <v>0.18</v>
      </c>
      <c r="G12" s="9">
        <v>0.82</v>
      </c>
    </row>
    <row r="13" spans="1:7" x14ac:dyDescent="0.45">
      <c r="A13" t="s">
        <v>20</v>
      </c>
      <c r="B13" s="3">
        <v>1</v>
      </c>
      <c r="C13" s="9">
        <v>0</v>
      </c>
      <c r="D13" s="9">
        <v>0</v>
      </c>
      <c r="E13" s="9">
        <v>0</v>
      </c>
      <c r="F13" s="9">
        <v>0.18</v>
      </c>
      <c r="G13" s="9">
        <v>0.82</v>
      </c>
    </row>
    <row r="14" spans="1:7" x14ac:dyDescent="0.45">
      <c r="A14" t="s">
        <v>20</v>
      </c>
      <c r="B14" s="3">
        <v>2</v>
      </c>
      <c r="C14" s="9">
        <v>0</v>
      </c>
      <c r="D14" s="9">
        <v>0</v>
      </c>
      <c r="E14" s="9">
        <v>0</v>
      </c>
      <c r="F14" s="9">
        <v>0.39</v>
      </c>
      <c r="G14" s="9">
        <v>0.61</v>
      </c>
    </row>
    <row r="15" spans="1:7" x14ac:dyDescent="0.45">
      <c r="A15" t="s">
        <v>20</v>
      </c>
      <c r="B15" s="3">
        <v>3</v>
      </c>
      <c r="C15" s="9">
        <v>0</v>
      </c>
      <c r="D15" s="9">
        <v>0</v>
      </c>
      <c r="E15" s="9">
        <v>0</v>
      </c>
      <c r="F15" s="9">
        <v>0.73</v>
      </c>
      <c r="G15" s="9">
        <v>0.27</v>
      </c>
    </row>
    <row r="16" spans="1:7" x14ac:dyDescent="0.45">
      <c r="A16" t="s">
        <v>20</v>
      </c>
      <c r="B16" s="3">
        <v>4</v>
      </c>
      <c r="C16" s="9">
        <v>3.6799999999999999E-2</v>
      </c>
      <c r="D16" s="9">
        <v>0.96000000000000008</v>
      </c>
      <c r="E16" s="9">
        <v>0</v>
      </c>
      <c r="F16" s="9">
        <v>0</v>
      </c>
      <c r="G16" s="9">
        <v>0</v>
      </c>
    </row>
    <row r="17" spans="1:7" x14ac:dyDescent="0.45">
      <c r="A17" t="s">
        <v>20</v>
      </c>
      <c r="B17" s="3">
        <v>5</v>
      </c>
      <c r="C17" s="9">
        <v>0.11132</v>
      </c>
      <c r="D17" s="9">
        <v>0.8899999999999999</v>
      </c>
      <c r="E17" s="9">
        <v>0</v>
      </c>
      <c r="F17" s="9">
        <v>0</v>
      </c>
      <c r="G17" s="9">
        <v>0</v>
      </c>
    </row>
    <row r="18" spans="1:7" x14ac:dyDescent="0.45">
      <c r="A18" t="s">
        <v>20</v>
      </c>
      <c r="B18" s="3">
        <v>6</v>
      </c>
      <c r="C18" s="9">
        <v>0.20377999999999999</v>
      </c>
      <c r="D18" s="9">
        <v>0.8</v>
      </c>
      <c r="E18" s="9">
        <v>0</v>
      </c>
      <c r="F18" s="9">
        <v>0</v>
      </c>
      <c r="G18" s="9">
        <v>0</v>
      </c>
    </row>
    <row r="19" spans="1:7" x14ac:dyDescent="0.45">
      <c r="A19" t="s">
        <v>20</v>
      </c>
      <c r="B19" s="3">
        <v>7</v>
      </c>
      <c r="C19" s="9">
        <v>0.27755999999999997</v>
      </c>
      <c r="D19" s="9">
        <v>0.72</v>
      </c>
      <c r="E19" s="9">
        <v>0</v>
      </c>
      <c r="F19" s="9">
        <v>0</v>
      </c>
      <c r="G19" s="9">
        <v>0</v>
      </c>
    </row>
    <row r="20" spans="1:7" x14ac:dyDescent="0.45">
      <c r="A20" t="s">
        <v>20</v>
      </c>
      <c r="B20" s="3">
        <v>8</v>
      </c>
      <c r="C20" s="9">
        <v>0.33286100000000002</v>
      </c>
      <c r="D20" s="9">
        <v>0.67</v>
      </c>
      <c r="E20" s="9">
        <v>0</v>
      </c>
      <c r="F20" s="9">
        <v>0</v>
      </c>
      <c r="G20" s="9">
        <v>0</v>
      </c>
    </row>
    <row r="21" spans="1:7" x14ac:dyDescent="0.45">
      <c r="A21" t="s">
        <v>20</v>
      </c>
      <c r="B21" s="3">
        <v>9</v>
      </c>
      <c r="C21" s="9">
        <v>0.40457500000000002</v>
      </c>
      <c r="D21" s="9">
        <v>0.6</v>
      </c>
      <c r="E21" s="9">
        <v>0</v>
      </c>
      <c r="F21" s="9">
        <v>0</v>
      </c>
      <c r="G21" s="9">
        <v>0</v>
      </c>
    </row>
  </sheetData>
  <phoneticPr fontId="1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249977111117893"/>
  </sheetPr>
  <dimension ref="A1:G21"/>
  <sheetViews>
    <sheetView zoomScale="151" workbookViewId="0">
      <selection activeCell="G21" sqref="G21"/>
    </sheetView>
  </sheetViews>
  <sheetFormatPr defaultRowHeight="14.25" x14ac:dyDescent="0.45"/>
  <cols>
    <col min="1" max="1" width="32.59765625" customWidth="1"/>
    <col min="2" max="2" width="14.3984375" customWidth="1"/>
    <col min="3" max="3" width="9" customWidth="1"/>
    <col min="6" max="6" width="14.59765625" customWidth="1"/>
  </cols>
  <sheetData>
    <row r="1" spans="1:7" x14ac:dyDescent="0.45">
      <c r="A1" t="s">
        <v>13</v>
      </c>
      <c r="B1" t="s">
        <v>18</v>
      </c>
      <c r="C1" t="s">
        <v>14</v>
      </c>
      <c r="D1" t="s">
        <v>15</v>
      </c>
      <c r="E1" t="s">
        <v>16</v>
      </c>
      <c r="F1" t="s">
        <v>17</v>
      </c>
      <c r="G1" t="s">
        <v>164</v>
      </c>
    </row>
    <row r="2" spans="1:7" x14ac:dyDescent="0.45">
      <c r="A2" t="s">
        <v>19</v>
      </c>
      <c r="B2" s="4" t="s">
        <v>9</v>
      </c>
      <c r="C2" s="4">
        <v>0</v>
      </c>
      <c r="D2" s="4">
        <v>0</v>
      </c>
      <c r="E2" s="4">
        <v>0</v>
      </c>
      <c r="F2" s="4">
        <v>0.19</v>
      </c>
      <c r="G2" s="4">
        <v>0.81</v>
      </c>
    </row>
    <row r="3" spans="1:7" x14ac:dyDescent="0.45">
      <c r="A3" t="s">
        <v>19</v>
      </c>
      <c r="B3" s="4">
        <v>1</v>
      </c>
      <c r="C3" s="4">
        <v>0</v>
      </c>
      <c r="D3" s="4">
        <v>0</v>
      </c>
      <c r="E3" s="4">
        <v>0</v>
      </c>
      <c r="F3" s="4">
        <v>0.2</v>
      </c>
      <c r="G3" s="4">
        <v>0.8</v>
      </c>
    </row>
    <row r="4" spans="1:7" x14ac:dyDescent="0.45">
      <c r="A4" t="s">
        <v>19</v>
      </c>
      <c r="B4" s="4">
        <v>2</v>
      </c>
      <c r="C4" s="4">
        <v>0</v>
      </c>
      <c r="D4" s="4">
        <v>0</v>
      </c>
      <c r="E4" s="4">
        <v>0</v>
      </c>
      <c r="F4" s="4">
        <v>0.45</v>
      </c>
      <c r="G4" s="4">
        <v>0.55000000000000004</v>
      </c>
    </row>
    <row r="5" spans="1:7" x14ac:dyDescent="0.45">
      <c r="A5" t="s">
        <v>19</v>
      </c>
      <c r="B5" s="4">
        <v>3</v>
      </c>
      <c r="C5" s="4">
        <v>0</v>
      </c>
      <c r="D5" s="4">
        <v>0</v>
      </c>
      <c r="E5" s="4">
        <v>0</v>
      </c>
      <c r="F5" s="4">
        <v>0.87</v>
      </c>
      <c r="G5" s="4">
        <v>0.13</v>
      </c>
    </row>
    <row r="6" spans="1:7" x14ac:dyDescent="0.45">
      <c r="A6" t="s">
        <v>19</v>
      </c>
      <c r="B6" s="4">
        <v>4</v>
      </c>
      <c r="C6" s="4">
        <v>0</v>
      </c>
      <c r="D6" s="4">
        <v>0.1</v>
      </c>
      <c r="E6" s="4">
        <v>0.9</v>
      </c>
      <c r="F6" s="4">
        <v>0</v>
      </c>
      <c r="G6" s="4">
        <v>0</v>
      </c>
    </row>
    <row r="7" spans="1:7" x14ac:dyDescent="0.45">
      <c r="A7" t="s">
        <v>19</v>
      </c>
      <c r="B7" s="4">
        <v>5</v>
      </c>
      <c r="C7" s="4">
        <v>0.02</v>
      </c>
      <c r="D7" s="4">
        <v>0.18</v>
      </c>
      <c r="E7" s="4">
        <v>0.8</v>
      </c>
      <c r="F7" s="4">
        <v>0</v>
      </c>
      <c r="G7" s="4">
        <v>0</v>
      </c>
    </row>
    <row r="8" spans="1:7" x14ac:dyDescent="0.45">
      <c r="A8" t="s">
        <v>19</v>
      </c>
      <c r="B8" s="4">
        <v>6</v>
      </c>
      <c r="C8" s="4">
        <v>0.18</v>
      </c>
      <c r="D8" s="4">
        <v>0.52</v>
      </c>
      <c r="E8" s="4">
        <v>0.3</v>
      </c>
      <c r="F8" s="4">
        <v>0</v>
      </c>
      <c r="G8" s="4">
        <v>0</v>
      </c>
    </row>
    <row r="9" spans="1:7" x14ac:dyDescent="0.45">
      <c r="A9" t="s">
        <v>19</v>
      </c>
      <c r="B9" s="4">
        <v>7</v>
      </c>
      <c r="C9" s="4">
        <v>0.49</v>
      </c>
      <c r="D9" s="4">
        <v>0.51</v>
      </c>
      <c r="E9" s="4">
        <v>0</v>
      </c>
      <c r="F9" s="4">
        <v>0</v>
      </c>
      <c r="G9" s="4">
        <v>0</v>
      </c>
    </row>
    <row r="10" spans="1:7" x14ac:dyDescent="0.45">
      <c r="A10" t="s">
        <v>19</v>
      </c>
      <c r="B10" s="4">
        <v>8</v>
      </c>
      <c r="C10" s="4">
        <v>0.73</v>
      </c>
      <c r="D10" s="4">
        <v>0.27</v>
      </c>
      <c r="E10" s="4">
        <v>0</v>
      </c>
      <c r="F10" s="4">
        <v>0</v>
      </c>
      <c r="G10" s="4">
        <v>0</v>
      </c>
    </row>
    <row r="11" spans="1:7" x14ac:dyDescent="0.45">
      <c r="A11" t="s">
        <v>19</v>
      </c>
      <c r="B11" s="4">
        <v>9</v>
      </c>
      <c r="C11" s="4">
        <v>0.89</v>
      </c>
      <c r="D11" s="4">
        <v>0.11</v>
      </c>
      <c r="E11" s="4">
        <v>0</v>
      </c>
      <c r="F11" s="4">
        <v>0</v>
      </c>
      <c r="G11" s="4">
        <v>0</v>
      </c>
    </row>
    <row r="12" spans="1:7" x14ac:dyDescent="0.45">
      <c r="A12" t="s">
        <v>20</v>
      </c>
      <c r="B12" s="3" t="s">
        <v>9</v>
      </c>
      <c r="C12" s="3">
        <v>0</v>
      </c>
      <c r="D12" s="3">
        <v>0</v>
      </c>
      <c r="E12" s="3">
        <v>0</v>
      </c>
      <c r="F12" s="3">
        <v>0.19</v>
      </c>
      <c r="G12" s="3">
        <v>0.81</v>
      </c>
    </row>
    <row r="13" spans="1:7" x14ac:dyDescent="0.45">
      <c r="A13" t="s">
        <v>20</v>
      </c>
      <c r="B13" s="3">
        <v>1</v>
      </c>
      <c r="C13" s="3">
        <v>0</v>
      </c>
      <c r="D13" s="3">
        <v>0</v>
      </c>
      <c r="E13" s="3">
        <v>0</v>
      </c>
      <c r="F13" s="3">
        <v>0.2</v>
      </c>
      <c r="G13" s="3">
        <v>0.8</v>
      </c>
    </row>
    <row r="14" spans="1:7" x14ac:dyDescent="0.45">
      <c r="A14" t="s">
        <v>20</v>
      </c>
      <c r="B14" s="3">
        <v>2</v>
      </c>
      <c r="C14" s="3">
        <v>0</v>
      </c>
      <c r="D14" s="3">
        <v>0</v>
      </c>
      <c r="E14" s="3">
        <v>0</v>
      </c>
      <c r="F14" s="3">
        <v>0.45</v>
      </c>
      <c r="G14" s="3">
        <v>0.55000000000000004</v>
      </c>
    </row>
    <row r="15" spans="1:7" x14ac:dyDescent="0.45">
      <c r="A15" t="s">
        <v>20</v>
      </c>
      <c r="B15" s="3">
        <v>3</v>
      </c>
      <c r="C15" s="3">
        <v>0</v>
      </c>
      <c r="D15" s="3">
        <v>0</v>
      </c>
      <c r="E15" s="3">
        <v>0</v>
      </c>
      <c r="F15" s="3">
        <v>0.87</v>
      </c>
      <c r="G15" s="3">
        <v>0.13</v>
      </c>
    </row>
    <row r="16" spans="1:7" x14ac:dyDescent="0.45">
      <c r="A16" t="s">
        <v>20</v>
      </c>
      <c r="B16" s="3">
        <v>4</v>
      </c>
      <c r="C16" s="3">
        <v>0</v>
      </c>
      <c r="D16" s="3">
        <v>100</v>
      </c>
      <c r="E16" s="3">
        <v>0</v>
      </c>
      <c r="F16" s="3">
        <v>0</v>
      </c>
      <c r="G16" s="3">
        <v>0</v>
      </c>
    </row>
    <row r="17" spans="1:7" x14ac:dyDescent="0.45">
      <c r="A17" t="s">
        <v>20</v>
      </c>
      <c r="B17" s="3">
        <v>5</v>
      </c>
      <c r="C17" s="3">
        <v>0.02</v>
      </c>
      <c r="D17" s="3">
        <v>0.98</v>
      </c>
      <c r="E17" s="3">
        <v>0</v>
      </c>
      <c r="F17" s="3">
        <v>0</v>
      </c>
      <c r="G17" s="3">
        <v>0</v>
      </c>
    </row>
    <row r="18" spans="1:7" x14ac:dyDescent="0.45">
      <c r="A18" t="s">
        <v>20</v>
      </c>
      <c r="B18" s="3">
        <v>6</v>
      </c>
      <c r="C18" s="3">
        <v>0.18</v>
      </c>
      <c r="D18" s="3">
        <v>0.82</v>
      </c>
      <c r="E18" s="3">
        <v>0</v>
      </c>
      <c r="F18" s="3">
        <v>0</v>
      </c>
      <c r="G18" s="3">
        <v>0</v>
      </c>
    </row>
    <row r="19" spans="1:7" x14ac:dyDescent="0.45">
      <c r="A19" t="s">
        <v>20</v>
      </c>
      <c r="B19" s="3">
        <v>7</v>
      </c>
      <c r="C19" s="3">
        <v>0.49</v>
      </c>
      <c r="D19" s="3">
        <v>0.51</v>
      </c>
      <c r="E19" s="3">
        <v>0</v>
      </c>
      <c r="F19" s="3">
        <v>0</v>
      </c>
      <c r="G19" s="3">
        <v>0</v>
      </c>
    </row>
    <row r="20" spans="1:7" x14ac:dyDescent="0.45">
      <c r="A20" t="s">
        <v>20</v>
      </c>
      <c r="B20" s="3">
        <v>8</v>
      </c>
      <c r="C20" s="3">
        <v>0.73</v>
      </c>
      <c r="D20" s="3">
        <v>0.27</v>
      </c>
      <c r="E20" s="3">
        <v>0</v>
      </c>
      <c r="F20" s="3">
        <v>0</v>
      </c>
      <c r="G20" s="3">
        <v>0</v>
      </c>
    </row>
    <row r="21" spans="1:7" x14ac:dyDescent="0.45">
      <c r="A21" t="s">
        <v>20</v>
      </c>
      <c r="B21" s="3">
        <v>9</v>
      </c>
      <c r="C21" s="3">
        <v>0.89</v>
      </c>
      <c r="D21" s="3">
        <v>0.11</v>
      </c>
      <c r="E21" s="3">
        <v>0</v>
      </c>
      <c r="F21" s="3">
        <v>0</v>
      </c>
      <c r="G21" s="3">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83342-BB8D-4408-A7BF-EBC3BAD25A01}">
  <sheetPr>
    <tabColor theme="8" tint="-0.249977111117893"/>
  </sheetPr>
  <dimension ref="A1:H30"/>
  <sheetViews>
    <sheetView workbookViewId="0"/>
  </sheetViews>
  <sheetFormatPr defaultRowHeight="14.25" x14ac:dyDescent="0.45"/>
  <cols>
    <col min="1" max="1" width="28.1328125" customWidth="1"/>
    <col min="2" max="2" width="29" customWidth="1"/>
    <col min="3" max="3" width="17.86328125" customWidth="1"/>
    <col min="4" max="4" width="23.265625" customWidth="1"/>
    <col min="5" max="5" width="26.73046875" customWidth="1"/>
    <col min="6" max="6" width="18.1328125" customWidth="1"/>
    <col min="7" max="7" width="13" customWidth="1"/>
  </cols>
  <sheetData>
    <row r="1" spans="1:8" x14ac:dyDescent="0.45">
      <c r="A1" t="s">
        <v>158</v>
      </c>
    </row>
    <row r="2" spans="1:8" x14ac:dyDescent="0.45">
      <c r="A2" t="s">
        <v>159</v>
      </c>
    </row>
    <row r="3" spans="1:8" x14ac:dyDescent="0.45">
      <c r="A3" t="s">
        <v>160</v>
      </c>
    </row>
    <row r="5" spans="1:8" x14ac:dyDescent="0.45">
      <c r="A5" t="s">
        <v>13</v>
      </c>
      <c r="B5" t="s">
        <v>157</v>
      </c>
      <c r="C5" t="s">
        <v>136</v>
      </c>
      <c r="D5" t="s">
        <v>137</v>
      </c>
      <c r="E5" t="s">
        <v>135</v>
      </c>
      <c r="F5" t="s">
        <v>139</v>
      </c>
      <c r="G5" t="s">
        <v>141</v>
      </c>
      <c r="H5" t="s">
        <v>140</v>
      </c>
    </row>
    <row r="6" spans="1:8" x14ac:dyDescent="0.45">
      <c r="A6" t="s">
        <v>138</v>
      </c>
      <c r="B6" s="4" t="s">
        <v>9</v>
      </c>
      <c r="C6">
        <v>0</v>
      </c>
      <c r="D6">
        <v>0</v>
      </c>
      <c r="E6" s="6">
        <v>0.03</v>
      </c>
      <c r="F6" s="6">
        <v>0.02</v>
      </c>
      <c r="G6" s="6">
        <v>0.28000000000000003</v>
      </c>
      <c r="H6" s="6">
        <v>0.67</v>
      </c>
    </row>
    <row r="7" spans="1:8" x14ac:dyDescent="0.45">
      <c r="A7" t="s">
        <v>138</v>
      </c>
      <c r="B7" s="4">
        <v>1</v>
      </c>
      <c r="C7">
        <v>0</v>
      </c>
      <c r="D7">
        <v>0.01</v>
      </c>
      <c r="E7" s="6">
        <v>0.04</v>
      </c>
      <c r="F7" s="6">
        <v>0.06</v>
      </c>
      <c r="G7" s="6">
        <v>0.5</v>
      </c>
      <c r="H7" s="6">
        <v>0.39</v>
      </c>
    </row>
    <row r="8" spans="1:8" x14ac:dyDescent="0.45">
      <c r="A8" t="s">
        <v>138</v>
      </c>
      <c r="B8" s="4">
        <v>2</v>
      </c>
      <c r="C8">
        <v>0</v>
      </c>
      <c r="D8">
        <v>0.04</v>
      </c>
      <c r="E8" s="6">
        <v>0.11</v>
      </c>
      <c r="F8" s="6">
        <v>0.08</v>
      </c>
      <c r="G8" s="6">
        <v>0.59</v>
      </c>
      <c r="H8" s="6">
        <v>0.18</v>
      </c>
    </row>
    <row r="9" spans="1:8" x14ac:dyDescent="0.45">
      <c r="A9" t="s">
        <v>138</v>
      </c>
      <c r="B9" s="4">
        <v>3</v>
      </c>
      <c r="C9">
        <v>0</v>
      </c>
      <c r="D9" s="6">
        <v>0.12509999999999999</v>
      </c>
      <c r="E9" s="6">
        <v>0.22559999999999999</v>
      </c>
      <c r="F9" s="6">
        <v>8.48E-2</v>
      </c>
      <c r="G9" s="6">
        <v>0.51379999999999992</v>
      </c>
      <c r="H9" s="6">
        <v>5.0700000000000002E-2</v>
      </c>
    </row>
    <row r="10" spans="1:8" x14ac:dyDescent="0.45">
      <c r="A10" t="s">
        <v>138</v>
      </c>
      <c r="B10" s="4">
        <v>4</v>
      </c>
      <c r="C10">
        <v>0.05</v>
      </c>
      <c r="D10">
        <v>0.28999999999999998</v>
      </c>
      <c r="E10" s="6">
        <v>0.37</v>
      </c>
      <c r="F10" s="6">
        <v>7.0000000000000007E-2</v>
      </c>
      <c r="G10" s="6">
        <v>0.19</v>
      </c>
      <c r="H10" s="6">
        <v>0.03</v>
      </c>
    </row>
    <row r="11" spans="1:8" x14ac:dyDescent="0.45">
      <c r="A11" t="s">
        <v>138</v>
      </c>
      <c r="B11" s="4">
        <v>5</v>
      </c>
      <c r="C11">
        <v>0.13</v>
      </c>
      <c r="D11">
        <v>0.44</v>
      </c>
      <c r="E11" s="6">
        <v>0.3</v>
      </c>
      <c r="F11" s="6">
        <v>0.05</v>
      </c>
      <c r="G11" s="6">
        <v>0.08</v>
      </c>
      <c r="H11" s="6">
        <v>0</v>
      </c>
    </row>
    <row r="12" spans="1:8" x14ac:dyDescent="0.45">
      <c r="A12" t="s">
        <v>138</v>
      </c>
      <c r="B12" s="4">
        <v>6</v>
      </c>
      <c r="C12">
        <v>0.19</v>
      </c>
      <c r="D12">
        <v>0.59</v>
      </c>
      <c r="E12" s="6">
        <v>0.17</v>
      </c>
      <c r="F12" s="6">
        <v>0.03</v>
      </c>
      <c r="G12" s="6">
        <v>0.02</v>
      </c>
      <c r="H12" s="6">
        <v>0</v>
      </c>
    </row>
    <row r="13" spans="1:8" x14ac:dyDescent="0.45">
      <c r="A13" t="s">
        <v>138</v>
      </c>
      <c r="B13" s="4">
        <v>7</v>
      </c>
      <c r="C13">
        <v>0.25</v>
      </c>
      <c r="D13">
        <v>0.64</v>
      </c>
      <c r="E13" s="6">
        <v>0.08</v>
      </c>
      <c r="F13" s="6">
        <v>0.02</v>
      </c>
      <c r="G13" s="6">
        <v>0.01</v>
      </c>
      <c r="H13" s="6">
        <v>0</v>
      </c>
    </row>
    <row r="14" spans="1:8" x14ac:dyDescent="0.45">
      <c r="A14" t="s">
        <v>138</v>
      </c>
      <c r="B14" s="4">
        <v>8</v>
      </c>
      <c r="C14">
        <v>0.36</v>
      </c>
      <c r="D14">
        <v>0.6</v>
      </c>
      <c r="E14" s="6">
        <v>0.03</v>
      </c>
      <c r="F14" s="6">
        <v>0.01</v>
      </c>
      <c r="G14" s="6">
        <v>0</v>
      </c>
      <c r="H14" s="6">
        <v>0</v>
      </c>
    </row>
    <row r="15" spans="1:8" x14ac:dyDescent="0.45">
      <c r="A15" t="s">
        <v>138</v>
      </c>
      <c r="B15" s="4">
        <v>9</v>
      </c>
      <c r="C15">
        <v>0.48</v>
      </c>
      <c r="D15">
        <v>0.5</v>
      </c>
      <c r="E15" s="6">
        <v>0.02</v>
      </c>
      <c r="F15" s="6">
        <v>0</v>
      </c>
      <c r="G15" s="6">
        <v>0</v>
      </c>
      <c r="H15" s="6">
        <v>0</v>
      </c>
    </row>
    <row r="23" spans="3:3" x14ac:dyDescent="0.45">
      <c r="C23" s="6"/>
    </row>
    <row r="24" spans="3:3" x14ac:dyDescent="0.45">
      <c r="C24" s="6"/>
    </row>
    <row r="25" spans="3:3" x14ac:dyDescent="0.45">
      <c r="C25" s="6"/>
    </row>
    <row r="26" spans="3:3" x14ac:dyDescent="0.45">
      <c r="C26" s="6"/>
    </row>
    <row r="27" spans="3:3" x14ac:dyDescent="0.45">
      <c r="C27" s="6"/>
    </row>
    <row r="28" spans="3:3" x14ac:dyDescent="0.45">
      <c r="C28" s="6"/>
    </row>
    <row r="29" spans="3:3" x14ac:dyDescent="0.45">
      <c r="C29" s="6"/>
    </row>
    <row r="30" spans="3:3" x14ac:dyDescent="0.45">
      <c r="C30" s="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A795-E5DF-4C76-92D2-EED3D170DA7A}">
  <sheetPr>
    <tabColor theme="4"/>
  </sheetPr>
  <dimension ref="A1:K32"/>
  <sheetViews>
    <sheetView workbookViewId="0">
      <selection activeCell="E28" sqref="E28"/>
    </sheetView>
  </sheetViews>
  <sheetFormatPr defaultRowHeight="14.25" x14ac:dyDescent="0.45"/>
  <cols>
    <col min="1" max="1" width="18.59765625" customWidth="1"/>
    <col min="2" max="2" width="22.86328125" customWidth="1"/>
    <col min="3" max="3" width="18.73046875" customWidth="1"/>
    <col min="4" max="4" width="21.59765625" customWidth="1"/>
    <col min="5" max="5" width="26" customWidth="1"/>
    <col min="6" max="6" width="14" customWidth="1"/>
    <col min="7" max="7" width="14.1328125" customWidth="1"/>
  </cols>
  <sheetData>
    <row r="1" spans="1:11" x14ac:dyDescent="0.45">
      <c r="A1" t="s">
        <v>158</v>
      </c>
    </row>
    <row r="2" spans="1:11" x14ac:dyDescent="0.45">
      <c r="A2" t="s">
        <v>159</v>
      </c>
    </row>
    <row r="3" spans="1:11" x14ac:dyDescent="0.45">
      <c r="A3" t="s">
        <v>160</v>
      </c>
    </row>
    <row r="5" spans="1:11" x14ac:dyDescent="0.45">
      <c r="A5" t="s">
        <v>13</v>
      </c>
      <c r="B5" t="s">
        <v>156</v>
      </c>
      <c r="C5" t="s">
        <v>136</v>
      </c>
      <c r="D5" t="s">
        <v>137</v>
      </c>
      <c r="E5" t="s">
        <v>135</v>
      </c>
      <c r="F5" t="s">
        <v>139</v>
      </c>
      <c r="G5" t="s">
        <v>141</v>
      </c>
      <c r="H5" t="s">
        <v>140</v>
      </c>
    </row>
    <row r="6" spans="1:11" x14ac:dyDescent="0.45">
      <c r="A6" t="s">
        <v>138</v>
      </c>
      <c r="B6" s="4" t="s">
        <v>9</v>
      </c>
      <c r="C6">
        <v>0</v>
      </c>
      <c r="D6">
        <v>0</v>
      </c>
      <c r="E6" s="6">
        <v>0.01</v>
      </c>
      <c r="F6" s="6">
        <v>0.02</v>
      </c>
      <c r="G6" s="6">
        <v>0.27</v>
      </c>
      <c r="H6" s="6">
        <v>0.7</v>
      </c>
      <c r="K6" s="5">
        <f>SUM(C6:H6)</f>
        <v>1</v>
      </c>
    </row>
    <row r="7" spans="1:11" x14ac:dyDescent="0.45">
      <c r="A7" t="s">
        <v>138</v>
      </c>
      <c r="B7" s="4">
        <v>1</v>
      </c>
      <c r="C7">
        <v>0</v>
      </c>
      <c r="D7" s="6">
        <v>0.01</v>
      </c>
      <c r="E7" s="6">
        <v>0.03</v>
      </c>
      <c r="F7" s="6">
        <v>0.05</v>
      </c>
      <c r="G7" s="6">
        <v>0.36</v>
      </c>
      <c r="H7" s="6">
        <v>0.55000000000000004</v>
      </c>
      <c r="K7" s="5">
        <f t="shared" ref="K7:K15" si="0">SUM(C7:H7)</f>
        <v>1</v>
      </c>
    </row>
    <row r="8" spans="1:11" x14ac:dyDescent="0.45">
      <c r="A8" t="s">
        <v>138</v>
      </c>
      <c r="B8" s="4">
        <v>2</v>
      </c>
      <c r="C8">
        <v>0</v>
      </c>
      <c r="D8" s="6">
        <v>0.02</v>
      </c>
      <c r="E8" s="6">
        <v>0.06</v>
      </c>
      <c r="F8" s="6">
        <v>7.0000000000000007E-2</v>
      </c>
      <c r="G8" s="6">
        <v>0.54</v>
      </c>
      <c r="H8" s="6">
        <v>0.31</v>
      </c>
      <c r="K8" s="5">
        <f t="shared" si="0"/>
        <v>1</v>
      </c>
    </row>
    <row r="9" spans="1:11" x14ac:dyDescent="0.45">
      <c r="A9" t="s">
        <v>138</v>
      </c>
      <c r="B9" s="4">
        <v>3</v>
      </c>
      <c r="C9">
        <v>0</v>
      </c>
      <c r="D9" s="6">
        <v>0.1</v>
      </c>
      <c r="E9" s="6">
        <v>0.22</v>
      </c>
      <c r="F9" s="6">
        <v>0.09</v>
      </c>
      <c r="G9" s="6">
        <v>0.56999999999999995</v>
      </c>
      <c r="H9" s="6">
        <v>0.02</v>
      </c>
      <c r="K9" s="5">
        <f t="shared" si="0"/>
        <v>1</v>
      </c>
    </row>
    <row r="10" spans="1:11" x14ac:dyDescent="0.45">
      <c r="A10" t="s">
        <v>138</v>
      </c>
      <c r="B10" s="4">
        <v>4</v>
      </c>
      <c r="C10">
        <v>0.04</v>
      </c>
      <c r="D10" s="6">
        <v>0.3</v>
      </c>
      <c r="E10" s="6">
        <v>0.37</v>
      </c>
      <c r="F10" s="6">
        <v>7.0000000000000007E-2</v>
      </c>
      <c r="G10" s="6">
        <v>0.2</v>
      </c>
      <c r="H10" s="6">
        <v>0.02</v>
      </c>
      <c r="K10" s="5">
        <f t="shared" si="0"/>
        <v>1</v>
      </c>
    </row>
    <row r="11" spans="1:11" x14ac:dyDescent="0.45">
      <c r="A11" t="s">
        <v>138</v>
      </c>
      <c r="B11" s="4">
        <v>5</v>
      </c>
      <c r="C11">
        <v>0.14000000000000001</v>
      </c>
      <c r="D11" s="6">
        <v>0.44</v>
      </c>
      <c r="E11" s="6">
        <v>0.28000000000000003</v>
      </c>
      <c r="F11" s="6">
        <v>0.05</v>
      </c>
      <c r="G11" s="6">
        <v>0.08</v>
      </c>
      <c r="H11" s="6">
        <v>0.01</v>
      </c>
      <c r="K11" s="5">
        <f t="shared" si="0"/>
        <v>1</v>
      </c>
    </row>
    <row r="12" spans="1:11" x14ac:dyDescent="0.45">
      <c r="A12" t="s">
        <v>138</v>
      </c>
      <c r="B12" s="4">
        <v>6</v>
      </c>
      <c r="C12">
        <v>0.2</v>
      </c>
      <c r="D12" s="6">
        <v>0.56999999999999995</v>
      </c>
      <c r="E12" s="6">
        <v>0.17</v>
      </c>
      <c r="F12" s="6">
        <v>0.03</v>
      </c>
      <c r="G12" s="6">
        <v>0.03</v>
      </c>
      <c r="H12" s="6">
        <v>0</v>
      </c>
      <c r="K12" s="5">
        <f t="shared" si="0"/>
        <v>1</v>
      </c>
    </row>
    <row r="13" spans="1:11" x14ac:dyDescent="0.45">
      <c r="A13" t="s">
        <v>138</v>
      </c>
      <c r="B13" s="4">
        <v>7</v>
      </c>
      <c r="C13">
        <v>0.28999999999999998</v>
      </c>
      <c r="D13" s="6">
        <v>0.62</v>
      </c>
      <c r="E13" s="6">
        <v>0.08</v>
      </c>
      <c r="F13" s="6">
        <v>0.01</v>
      </c>
      <c r="G13" s="6">
        <v>0</v>
      </c>
      <c r="H13" s="6">
        <v>0</v>
      </c>
      <c r="K13" s="5">
        <f t="shared" si="0"/>
        <v>0.99999999999999989</v>
      </c>
    </row>
    <row r="14" spans="1:11" x14ac:dyDescent="0.45">
      <c r="A14" t="s">
        <v>138</v>
      </c>
      <c r="B14" s="4">
        <v>8</v>
      </c>
      <c r="C14">
        <v>0.37</v>
      </c>
      <c r="D14" s="6">
        <v>0.56999999999999995</v>
      </c>
      <c r="E14" s="6">
        <v>0.05</v>
      </c>
      <c r="F14" s="6">
        <v>0.01</v>
      </c>
      <c r="G14" s="6">
        <v>0</v>
      </c>
      <c r="H14" s="6">
        <v>0</v>
      </c>
      <c r="K14" s="5">
        <f t="shared" si="0"/>
        <v>1</v>
      </c>
    </row>
    <row r="15" spans="1:11" x14ac:dyDescent="0.45">
      <c r="A15" t="s">
        <v>138</v>
      </c>
      <c r="B15" s="4">
        <v>9</v>
      </c>
      <c r="C15">
        <v>0.45</v>
      </c>
      <c r="D15" s="6">
        <v>0.52</v>
      </c>
      <c r="E15" s="6">
        <v>0.03</v>
      </c>
      <c r="F15" s="6">
        <v>0</v>
      </c>
      <c r="G15" s="6">
        <v>0</v>
      </c>
      <c r="H15" s="6">
        <v>0</v>
      </c>
      <c r="K15" s="5">
        <f t="shared" si="0"/>
        <v>1</v>
      </c>
    </row>
    <row r="25" spans="3:3" x14ac:dyDescent="0.45">
      <c r="C25" s="6"/>
    </row>
    <row r="26" spans="3:3" x14ac:dyDescent="0.45">
      <c r="C26" s="6"/>
    </row>
    <row r="27" spans="3:3" x14ac:dyDescent="0.45">
      <c r="C27" s="6"/>
    </row>
    <row r="28" spans="3:3" x14ac:dyDescent="0.45">
      <c r="C28" s="6"/>
    </row>
    <row r="29" spans="3:3" x14ac:dyDescent="0.45">
      <c r="C29" s="6"/>
    </row>
    <row r="30" spans="3:3" x14ac:dyDescent="0.45">
      <c r="C30" s="6"/>
    </row>
    <row r="31" spans="3:3" x14ac:dyDescent="0.45">
      <c r="C31" s="6"/>
    </row>
    <row r="32" spans="3:3" x14ac:dyDescent="0.45">
      <c r="C32" s="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8E29F-D677-403E-8A1C-1C2DB2931E6D}">
  <sheetPr>
    <tabColor theme="9" tint="0.39997558519241921"/>
  </sheetPr>
  <dimension ref="A1:C8"/>
  <sheetViews>
    <sheetView workbookViewId="0">
      <selection activeCell="J38" sqref="J38"/>
    </sheetView>
  </sheetViews>
  <sheetFormatPr defaultRowHeight="14.25" x14ac:dyDescent="0.45"/>
  <cols>
    <col min="1" max="1" width="25.265625" customWidth="1"/>
    <col min="2" max="2" width="23.265625" customWidth="1"/>
  </cols>
  <sheetData>
    <row r="1" spans="1:3" x14ac:dyDescent="0.45">
      <c r="A1" t="s">
        <v>161</v>
      </c>
      <c r="B1" t="s">
        <v>163</v>
      </c>
      <c r="C1" t="s">
        <v>167</v>
      </c>
    </row>
    <row r="2" spans="1:3" x14ac:dyDescent="0.45">
      <c r="A2" t="s">
        <v>136</v>
      </c>
      <c r="B2">
        <f>162*3 + 81*3</f>
        <v>729</v>
      </c>
      <c r="C2" t="s">
        <v>168</v>
      </c>
    </row>
    <row r="3" spans="1:3" x14ac:dyDescent="0.45">
      <c r="A3" t="s">
        <v>137</v>
      </c>
      <c r="B3">
        <f>162*3 + 81*2</f>
        <v>648</v>
      </c>
      <c r="C3" t="s">
        <v>168</v>
      </c>
    </row>
    <row r="4" spans="1:3" x14ac:dyDescent="0.45">
      <c r="A4" t="s">
        <v>135</v>
      </c>
      <c r="B4">
        <f>162*1 + 81*2</f>
        <v>324</v>
      </c>
      <c r="C4" t="s">
        <v>172</v>
      </c>
    </row>
    <row r="5" spans="1:3" x14ac:dyDescent="0.45">
      <c r="A5" t="s">
        <v>165</v>
      </c>
      <c r="B5">
        <f>162*1 + 81*2</f>
        <v>324</v>
      </c>
      <c r="C5" t="s">
        <v>169</v>
      </c>
    </row>
    <row r="6" spans="1:3" x14ac:dyDescent="0.45">
      <c r="A6" t="s">
        <v>17</v>
      </c>
      <c r="B6">
        <f>162*1 + 81*2</f>
        <v>324</v>
      </c>
      <c r="C6" t="s">
        <v>169</v>
      </c>
    </row>
    <row r="7" spans="1:3" x14ac:dyDescent="0.45">
      <c r="A7" t="s">
        <v>141</v>
      </c>
      <c r="B7">
        <f>162*3 + 81*2</f>
        <v>648</v>
      </c>
      <c r="C7" t="s">
        <v>169</v>
      </c>
    </row>
    <row r="8" spans="1:3" x14ac:dyDescent="0.45">
      <c r="A8" t="s">
        <v>140</v>
      </c>
      <c r="B8">
        <f>162*3 + 81*2</f>
        <v>648</v>
      </c>
      <c r="C8" t="s">
        <v>170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D69A9-7097-4D6F-9A2C-F4D25470E843}">
  <sheetPr>
    <tabColor theme="9" tint="0.39997558519241921"/>
  </sheetPr>
  <dimension ref="A1:D6"/>
  <sheetViews>
    <sheetView workbookViewId="0">
      <selection activeCell="C23" sqref="C23"/>
    </sheetView>
  </sheetViews>
  <sheetFormatPr defaultRowHeight="14.25" x14ac:dyDescent="0.45"/>
  <cols>
    <col min="1" max="1" width="22.3984375" customWidth="1"/>
    <col min="2" max="2" width="15" customWidth="1"/>
    <col min="3" max="3" width="26.3984375" customWidth="1"/>
  </cols>
  <sheetData>
    <row r="1" spans="1:4" x14ac:dyDescent="0.45">
      <c r="A1" t="s">
        <v>162</v>
      </c>
      <c r="B1" t="s">
        <v>163</v>
      </c>
      <c r="C1" t="s">
        <v>166</v>
      </c>
      <c r="D1" t="s">
        <v>167</v>
      </c>
    </row>
    <row r="2" spans="1:4" x14ac:dyDescent="0.45">
      <c r="A2" t="s">
        <v>14</v>
      </c>
      <c r="B2">
        <v>162</v>
      </c>
      <c r="C2">
        <v>5</v>
      </c>
      <c r="D2" t="s">
        <v>168</v>
      </c>
    </row>
    <row r="3" spans="1:4" x14ac:dyDescent="0.45">
      <c r="A3" t="s">
        <v>15</v>
      </c>
      <c r="B3">
        <v>81</v>
      </c>
      <c r="C3">
        <v>2.5</v>
      </c>
      <c r="D3" t="s">
        <v>168</v>
      </c>
    </row>
    <row r="4" spans="1:4" x14ac:dyDescent="0.45">
      <c r="A4" t="s">
        <v>16</v>
      </c>
      <c r="B4">
        <v>81</v>
      </c>
      <c r="C4">
        <v>2.5</v>
      </c>
      <c r="D4" t="s">
        <v>169</v>
      </c>
    </row>
    <row r="5" spans="1:4" x14ac:dyDescent="0.45">
      <c r="A5" t="s">
        <v>17</v>
      </c>
      <c r="B5">
        <v>81</v>
      </c>
      <c r="C5">
        <v>2.5</v>
      </c>
      <c r="D5" t="s">
        <v>169</v>
      </c>
    </row>
    <row r="6" spans="1:4" x14ac:dyDescent="0.45">
      <c r="A6" t="s">
        <v>164</v>
      </c>
      <c r="B6">
        <v>81</v>
      </c>
      <c r="C6">
        <v>2.5</v>
      </c>
      <c r="D6" t="s">
        <v>170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817B0-9EA3-4492-87BC-9019D15B96AB}">
  <sheetPr>
    <tabColor rgb="FF92D050"/>
  </sheetPr>
  <dimension ref="A1:E21"/>
  <sheetViews>
    <sheetView workbookViewId="0">
      <selection activeCell="B25" sqref="B25"/>
    </sheetView>
  </sheetViews>
  <sheetFormatPr defaultRowHeight="14.25" x14ac:dyDescent="0.45"/>
  <cols>
    <col min="1" max="3" width="22.1328125" customWidth="1"/>
    <col min="4" max="4" width="14.265625" customWidth="1"/>
  </cols>
  <sheetData>
    <row r="1" spans="1:4" x14ac:dyDescent="0.45">
      <c r="A1" t="s">
        <v>162</v>
      </c>
      <c r="B1" t="s">
        <v>163</v>
      </c>
      <c r="C1" t="s">
        <v>166</v>
      </c>
      <c r="D1" t="s">
        <v>167</v>
      </c>
    </row>
    <row r="2" spans="1:4" x14ac:dyDescent="0.45">
      <c r="A2" t="s">
        <v>1</v>
      </c>
      <c r="B2">
        <v>180</v>
      </c>
      <c r="C2">
        <v>5</v>
      </c>
      <c r="D2" t="s">
        <v>168</v>
      </c>
    </row>
    <row r="3" spans="1:4" x14ac:dyDescent="0.45">
      <c r="A3" t="s">
        <v>2</v>
      </c>
      <c r="B3">
        <v>90</v>
      </c>
      <c r="C3">
        <v>2.5</v>
      </c>
      <c r="D3" t="s">
        <v>169</v>
      </c>
    </row>
    <row r="4" spans="1:4" x14ac:dyDescent="0.45">
      <c r="A4" t="s">
        <v>3</v>
      </c>
      <c r="B4">
        <v>90</v>
      </c>
      <c r="C4">
        <v>2.5</v>
      </c>
      <c r="D4" t="s">
        <v>170</v>
      </c>
    </row>
    <row r="5" spans="1:4" x14ac:dyDescent="0.45">
      <c r="A5" t="s">
        <v>4</v>
      </c>
      <c r="B5">
        <v>90</v>
      </c>
      <c r="C5">
        <v>2.5</v>
      </c>
      <c r="D5" t="s">
        <v>170</v>
      </c>
    </row>
    <row r="6" spans="1:4" x14ac:dyDescent="0.45">
      <c r="A6" t="s">
        <v>5</v>
      </c>
      <c r="B6">
        <v>90</v>
      </c>
      <c r="C6">
        <v>2.5</v>
      </c>
      <c r="D6" t="s">
        <v>170</v>
      </c>
    </row>
    <row r="7" spans="1:4" x14ac:dyDescent="0.45">
      <c r="A7" t="s">
        <v>6</v>
      </c>
      <c r="B7">
        <v>90</v>
      </c>
      <c r="C7">
        <v>2.5</v>
      </c>
      <c r="D7" t="s">
        <v>170</v>
      </c>
    </row>
    <row r="8" spans="1:4" x14ac:dyDescent="0.45">
      <c r="A8" t="s">
        <v>7</v>
      </c>
      <c r="B8">
        <v>0</v>
      </c>
      <c r="C8">
        <v>0</v>
      </c>
      <c r="D8" t="s">
        <v>171</v>
      </c>
    </row>
    <row r="9" spans="1:4" x14ac:dyDescent="0.45">
      <c r="A9" t="s">
        <v>11</v>
      </c>
      <c r="B9">
        <v>0</v>
      </c>
      <c r="C9">
        <v>0</v>
      </c>
      <c r="D9" t="s">
        <v>171</v>
      </c>
    </row>
    <row r="10" spans="1:4" x14ac:dyDescent="0.45">
      <c r="A10" t="s">
        <v>8</v>
      </c>
      <c r="B10">
        <v>0</v>
      </c>
      <c r="C10">
        <v>0</v>
      </c>
      <c r="D10" t="s">
        <v>171</v>
      </c>
    </row>
    <row r="11" spans="1:4" x14ac:dyDescent="0.45">
      <c r="A11" t="s">
        <v>12</v>
      </c>
      <c r="B11">
        <v>0</v>
      </c>
      <c r="C11">
        <v>0</v>
      </c>
      <c r="D11" t="s">
        <v>171</v>
      </c>
    </row>
    <row r="21" spans="5:5" x14ac:dyDescent="0.45">
      <c r="E21">
        <f xml:space="preserve"> 180/36</f>
        <v>5</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8C7BB-5E9D-4B9B-8531-892D4FD24B90}">
  <sheetPr>
    <tabColor rgb="FF92D050"/>
  </sheetPr>
  <dimension ref="A1:C9"/>
  <sheetViews>
    <sheetView zoomScale="141" workbookViewId="0">
      <selection activeCell="C26" sqref="C25:C26"/>
    </sheetView>
  </sheetViews>
  <sheetFormatPr defaultRowHeight="14.25" x14ac:dyDescent="0.45"/>
  <cols>
    <col min="1" max="1" width="23.3984375" customWidth="1"/>
    <col min="2" max="2" width="15.3984375" customWidth="1"/>
    <col min="3" max="3" width="10.1328125" customWidth="1"/>
  </cols>
  <sheetData>
    <row r="1" spans="1:3" x14ac:dyDescent="0.45">
      <c r="A1" t="s">
        <v>161</v>
      </c>
      <c r="B1" t="s">
        <v>163</v>
      </c>
      <c r="C1" t="s">
        <v>167</v>
      </c>
    </row>
    <row r="2" spans="1:3" x14ac:dyDescent="0.45">
      <c r="A2" t="s">
        <v>173</v>
      </c>
      <c r="B2">
        <f>180*3.5</f>
        <v>630</v>
      </c>
      <c r="C2" t="s">
        <v>168</v>
      </c>
    </row>
    <row r="3" spans="1:3" x14ac:dyDescent="0.45">
      <c r="A3" t="s">
        <v>22</v>
      </c>
      <c r="B3">
        <v>360</v>
      </c>
      <c r="C3" t="s">
        <v>172</v>
      </c>
    </row>
    <row r="4" spans="1:3" x14ac:dyDescent="0.45">
      <c r="A4" t="s">
        <v>23</v>
      </c>
      <c r="B4">
        <v>360</v>
      </c>
      <c r="C4" t="s">
        <v>172</v>
      </c>
    </row>
    <row r="5" spans="1:3" x14ac:dyDescent="0.45">
      <c r="A5" t="s">
        <v>24</v>
      </c>
      <c r="B5">
        <f>180*3</f>
        <v>540</v>
      </c>
      <c r="C5" t="s">
        <v>169</v>
      </c>
    </row>
    <row r="6" spans="1:3" x14ac:dyDescent="0.45">
      <c r="A6" t="s">
        <v>25</v>
      </c>
      <c r="B6">
        <f>90*3</f>
        <v>270</v>
      </c>
      <c r="C6" t="s">
        <v>169</v>
      </c>
    </row>
    <row r="7" spans="1:3" x14ac:dyDescent="0.45">
      <c r="A7" t="s">
        <v>26</v>
      </c>
      <c r="B7">
        <f>90*3</f>
        <v>270</v>
      </c>
      <c r="C7" t="s">
        <v>170</v>
      </c>
    </row>
    <row r="8" spans="1:3" x14ac:dyDescent="0.45">
      <c r="A8" t="s">
        <v>27</v>
      </c>
      <c r="B8">
        <f>90*3</f>
        <v>270</v>
      </c>
      <c r="C8" t="s">
        <v>170</v>
      </c>
    </row>
    <row r="9" spans="1:3" x14ac:dyDescent="0.45">
      <c r="A9" t="s">
        <v>28</v>
      </c>
      <c r="B9">
        <v>0</v>
      </c>
      <c r="C9" t="s">
        <v>171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61146-4E30-4021-9F5A-4419054BF761}">
  <sheetPr>
    <tabColor rgb="FFFFFF00"/>
  </sheetPr>
  <dimension ref="A1:F7"/>
  <sheetViews>
    <sheetView workbookViewId="0">
      <selection activeCell="D39" sqref="D39"/>
    </sheetView>
  </sheetViews>
  <sheetFormatPr defaultRowHeight="14.25" x14ac:dyDescent="0.45"/>
  <cols>
    <col min="1" max="1" width="28.265625" customWidth="1"/>
    <col min="3" max="3" width="14.3984375" customWidth="1"/>
    <col min="4" max="4" width="21.265625" customWidth="1"/>
  </cols>
  <sheetData>
    <row r="1" spans="1:6" x14ac:dyDescent="0.45">
      <c r="A1" t="s">
        <v>179</v>
      </c>
      <c r="B1" t="s">
        <v>175</v>
      </c>
      <c r="C1" t="s">
        <v>176</v>
      </c>
      <c r="D1" t="s">
        <v>177</v>
      </c>
      <c r="E1" t="s">
        <v>171</v>
      </c>
      <c r="F1" t="s">
        <v>178</v>
      </c>
    </row>
    <row r="2" spans="1:6" x14ac:dyDescent="0.45">
      <c r="A2" t="s">
        <v>136</v>
      </c>
      <c r="B2">
        <v>1</v>
      </c>
      <c r="C2">
        <v>0</v>
      </c>
      <c r="D2">
        <v>0</v>
      </c>
      <c r="E2">
        <v>0</v>
      </c>
      <c r="F2">
        <v>0</v>
      </c>
    </row>
    <row r="3" spans="1:6" x14ac:dyDescent="0.45">
      <c r="A3" t="s">
        <v>137</v>
      </c>
      <c r="B3">
        <v>0.87</v>
      </c>
      <c r="C3">
        <v>0.08</v>
      </c>
      <c r="D3">
        <v>0</v>
      </c>
      <c r="E3">
        <v>0</v>
      </c>
      <c r="F3">
        <v>0.05</v>
      </c>
    </row>
    <row r="4" spans="1:6" x14ac:dyDescent="0.45">
      <c r="A4" t="s">
        <v>135</v>
      </c>
      <c r="B4">
        <v>0.3</v>
      </c>
      <c r="C4">
        <v>0.64</v>
      </c>
      <c r="D4">
        <v>0</v>
      </c>
      <c r="E4">
        <v>0</v>
      </c>
      <c r="F4">
        <v>0.06</v>
      </c>
    </row>
    <row r="5" spans="1:6" x14ac:dyDescent="0.45">
      <c r="A5" t="s">
        <v>139</v>
      </c>
      <c r="B5">
        <v>0</v>
      </c>
      <c r="C5">
        <v>0</v>
      </c>
      <c r="D5">
        <v>0</v>
      </c>
      <c r="E5">
        <v>1</v>
      </c>
      <c r="F5">
        <v>0</v>
      </c>
    </row>
    <row r="6" spans="1:6" x14ac:dyDescent="0.45">
      <c r="A6" t="s">
        <v>141</v>
      </c>
      <c r="B6">
        <v>0.08</v>
      </c>
      <c r="C6">
        <v>0.77</v>
      </c>
      <c r="D6">
        <v>0.01</v>
      </c>
      <c r="E6">
        <v>0</v>
      </c>
      <c r="F6">
        <v>0.14000000000000001</v>
      </c>
    </row>
    <row r="7" spans="1:6" x14ac:dyDescent="0.45">
      <c r="A7" t="s">
        <v>140</v>
      </c>
      <c r="B7">
        <v>0.04</v>
      </c>
      <c r="C7">
        <v>0.68</v>
      </c>
      <c r="D7">
        <v>0.16</v>
      </c>
      <c r="E7">
        <v>0</v>
      </c>
      <c r="F7">
        <v>0.12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11"/>
  <sheetViews>
    <sheetView workbookViewId="0">
      <selection activeCell="K6" sqref="K6:L7"/>
    </sheetView>
  </sheetViews>
  <sheetFormatPr defaultRowHeight="14.25" x14ac:dyDescent="0.45"/>
  <cols>
    <col min="1" max="1" width="15.1328125" customWidth="1"/>
    <col min="2" max="2" width="13.73046875" customWidth="1"/>
    <col min="3" max="3" width="15.59765625" customWidth="1"/>
    <col min="4" max="4" width="19.9296875" customWidth="1"/>
    <col min="5" max="6" width="18.86328125" customWidth="1"/>
    <col min="7" max="8" width="22.1328125" customWidth="1"/>
  </cols>
  <sheetData>
    <row r="1" spans="1:8" x14ac:dyDescent="0.45">
      <c r="A1" t="s">
        <v>10</v>
      </c>
      <c r="B1" t="s">
        <v>1</v>
      </c>
      <c r="C1" t="s">
        <v>2</v>
      </c>
      <c r="D1" t="s">
        <v>3</v>
      </c>
      <c r="E1" t="s">
        <v>4</v>
      </c>
      <c r="F1" t="s">
        <v>6</v>
      </c>
      <c r="G1" t="s">
        <v>11</v>
      </c>
      <c r="H1" t="s">
        <v>12</v>
      </c>
    </row>
    <row r="2" spans="1:8" x14ac:dyDescent="0.45">
      <c r="A2">
        <v>1</v>
      </c>
      <c r="B2" s="1">
        <v>2.0000000000000001E-4</v>
      </c>
      <c r="C2" s="1">
        <v>0.17979999999999999</v>
      </c>
      <c r="D2" s="1">
        <v>4.99E-2</v>
      </c>
      <c r="E2" s="1">
        <v>0.24229999999999999</v>
      </c>
      <c r="F2" s="1">
        <v>0.3014</v>
      </c>
      <c r="G2" s="1">
        <v>2.8E-3</v>
      </c>
      <c r="H2" s="1">
        <v>0.22359999999999999</v>
      </c>
    </row>
    <row r="3" spans="1:8" x14ac:dyDescent="0.45">
      <c r="A3">
        <v>2</v>
      </c>
      <c r="B3" s="1">
        <v>7.6999999999999996E-4</v>
      </c>
      <c r="C3" s="1">
        <v>0.39795999999999998</v>
      </c>
      <c r="D3" s="1">
        <v>9.4229999999999994E-2</v>
      </c>
      <c r="E3" s="1">
        <v>0.23832999999999999</v>
      </c>
      <c r="F3" s="1">
        <v>0.11294999999999999</v>
      </c>
      <c r="G3" s="1">
        <v>9.3999999999999997E-4</v>
      </c>
      <c r="H3" s="1">
        <v>0.15481</v>
      </c>
    </row>
    <row r="4" spans="1:8" x14ac:dyDescent="0.45">
      <c r="A4">
        <v>3</v>
      </c>
      <c r="B4" s="1">
        <v>4.7999999999999996E-3</v>
      </c>
      <c r="C4" s="1">
        <v>0.73009999999999997</v>
      </c>
      <c r="D4" s="1">
        <v>4.48E-2</v>
      </c>
      <c r="E4" s="1">
        <v>7.4999999999999997E-3</v>
      </c>
      <c r="F4" s="1">
        <v>3.0000000000000001E-3</v>
      </c>
      <c r="G4" s="1">
        <v>1E-4</v>
      </c>
      <c r="H4" s="1">
        <v>0.2097</v>
      </c>
    </row>
    <row r="5" spans="1:8" x14ac:dyDescent="0.45">
      <c r="A5">
        <v>4</v>
      </c>
      <c r="B5" s="1">
        <v>3.6799999999999999E-2</v>
      </c>
      <c r="C5" s="1">
        <v>3.1019999999999999E-2</v>
      </c>
      <c r="D5" s="1">
        <v>2.9299999999999999E-3</v>
      </c>
      <c r="E5" s="1">
        <v>2.4499999999999999E-3</v>
      </c>
      <c r="F5" s="1">
        <v>6.2E-4</v>
      </c>
      <c r="G5" s="1">
        <v>3.0000000000000001E-5</v>
      </c>
      <c r="H5" s="1">
        <v>0.92615999999999998</v>
      </c>
    </row>
    <row r="6" spans="1:8" x14ac:dyDescent="0.45">
      <c r="A6">
        <v>5</v>
      </c>
      <c r="B6" s="1">
        <v>0.11132</v>
      </c>
      <c r="C6" s="1">
        <v>9.7400000000000004E-3</v>
      </c>
      <c r="D6" s="1">
        <v>1.64E-3</v>
      </c>
      <c r="E6" s="1">
        <v>9.8999999999999999E-4</v>
      </c>
      <c r="F6" s="1">
        <v>1.8000000000000001E-4</v>
      </c>
      <c r="G6" s="1">
        <v>1.0000000000000001E-5</v>
      </c>
      <c r="H6" s="1">
        <v>0.87612000000000001</v>
      </c>
    </row>
    <row r="7" spans="1:8" x14ac:dyDescent="0.45">
      <c r="A7">
        <v>6</v>
      </c>
      <c r="B7" s="1">
        <v>0.20377999999999999</v>
      </c>
      <c r="C7" s="1">
        <v>1.75E-3</v>
      </c>
      <c r="D7" s="1">
        <v>7.7999999999999999E-4</v>
      </c>
      <c r="E7" s="1">
        <v>5.4000000000000001E-4</v>
      </c>
      <c r="F7" s="1">
        <v>9.0000000000000006E-5</v>
      </c>
      <c r="G7" s="2">
        <v>0</v>
      </c>
      <c r="H7" s="1">
        <v>0.79305999999999999</v>
      </c>
    </row>
    <row r="8" spans="1:8" x14ac:dyDescent="0.45">
      <c r="A8">
        <v>7</v>
      </c>
      <c r="B8" s="1">
        <v>0.27755999999999997</v>
      </c>
      <c r="C8" s="1">
        <v>2.7E-4</v>
      </c>
      <c r="D8" s="1">
        <v>4.0999999999999999E-4</v>
      </c>
      <c r="E8" s="1">
        <v>1.3999999999999999E-4</v>
      </c>
      <c r="F8" s="1">
        <v>4.0000000000000003E-5</v>
      </c>
      <c r="G8" s="2">
        <v>0</v>
      </c>
      <c r="H8" s="1">
        <v>0.72157000000000004</v>
      </c>
    </row>
    <row r="9" spans="1:8" x14ac:dyDescent="0.45">
      <c r="A9">
        <v>8</v>
      </c>
      <c r="B9" s="1">
        <v>0.33286100000000002</v>
      </c>
      <c r="C9" s="1">
        <v>1.18E-4</v>
      </c>
      <c r="D9" s="1">
        <v>1.18E-4</v>
      </c>
      <c r="E9" s="1">
        <v>3.8999999999999999E-5</v>
      </c>
      <c r="F9" s="2">
        <v>0</v>
      </c>
      <c r="G9" s="2">
        <v>0</v>
      </c>
      <c r="H9" s="1">
        <v>0.66686400000000001</v>
      </c>
    </row>
    <row r="10" spans="1:8" x14ac:dyDescent="0.45">
      <c r="A10">
        <v>9</v>
      </c>
      <c r="B10" s="1">
        <v>0.40457500000000002</v>
      </c>
      <c r="C10" s="2">
        <v>0</v>
      </c>
      <c r="D10" s="1">
        <v>1.6000000000000001E-4</v>
      </c>
      <c r="E10" s="1">
        <v>1.6000000000000001E-4</v>
      </c>
      <c r="F10" s="1">
        <v>8.0000000000000007E-5</v>
      </c>
      <c r="G10" s="2">
        <v>0</v>
      </c>
      <c r="H10" s="1">
        <v>0.59502500000000003</v>
      </c>
    </row>
    <row r="11" spans="1:8" x14ac:dyDescent="0.45">
      <c r="A11" t="s">
        <v>9</v>
      </c>
      <c r="B11" s="1">
        <v>4.0000000000000001E-3</v>
      </c>
      <c r="C11" s="1">
        <v>0.1762</v>
      </c>
      <c r="D11" s="1">
        <v>2.6100000000000002E-2</v>
      </c>
      <c r="E11" s="1">
        <v>8.9700000000000002E-2</v>
      </c>
      <c r="F11" s="1">
        <v>0.17879999999999999</v>
      </c>
      <c r="G11" s="1">
        <v>6.1000000000000004E-3</v>
      </c>
      <c r="H11" s="1">
        <v>0.51910000000000001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I11"/>
  <sheetViews>
    <sheetView workbookViewId="0">
      <selection activeCell="C39" sqref="C39"/>
    </sheetView>
  </sheetViews>
  <sheetFormatPr defaultRowHeight="14.25" x14ac:dyDescent="0.45"/>
  <cols>
    <col min="1" max="1" width="20" customWidth="1"/>
    <col min="4" max="4" width="26.3984375" customWidth="1"/>
    <col min="5" max="5" width="25" customWidth="1"/>
    <col min="6" max="6" width="16" customWidth="1"/>
    <col min="7" max="7" width="20.3984375" customWidth="1"/>
    <col min="8" max="8" width="13.3984375" customWidth="1"/>
  </cols>
  <sheetData>
    <row r="1" spans="1:9" x14ac:dyDescent="0.45">
      <c r="A1" t="s">
        <v>0</v>
      </c>
      <c r="B1" t="s">
        <v>1</v>
      </c>
      <c r="C1" t="s">
        <v>2</v>
      </c>
      <c r="D1" t="s">
        <v>3</v>
      </c>
      <c r="E1" t="s">
        <v>4</v>
      </c>
      <c r="F1" t="s">
        <v>5</v>
      </c>
      <c r="G1" t="s">
        <v>6</v>
      </c>
      <c r="H1" t="s">
        <v>7</v>
      </c>
      <c r="I1" t="s">
        <v>8</v>
      </c>
    </row>
    <row r="2" spans="1:9" x14ac:dyDescent="0.45">
      <c r="A2">
        <v>1</v>
      </c>
      <c r="B2" s="1">
        <v>9.8999999999999999E-4</v>
      </c>
      <c r="C2" s="1">
        <v>0.21643999999999999</v>
      </c>
      <c r="D2" s="1">
        <v>3.6970000000000003E-2</v>
      </c>
      <c r="E2" s="1">
        <v>0.26188</v>
      </c>
      <c r="F2" s="1">
        <v>1.5049999999999999E-2</v>
      </c>
      <c r="G2" s="1">
        <v>0.31469000000000003</v>
      </c>
      <c r="H2" s="1">
        <v>1.5200000000000001E-3</v>
      </c>
      <c r="I2" s="1">
        <v>0.15246000000000001</v>
      </c>
    </row>
    <row r="3" spans="1:9" x14ac:dyDescent="0.45">
      <c r="A3">
        <v>2</v>
      </c>
      <c r="B3" s="1">
        <v>1.2600000000000001E-3</v>
      </c>
      <c r="C3" s="1">
        <v>0.44824999999999998</v>
      </c>
      <c r="D3" s="1">
        <v>8.677E-2</v>
      </c>
      <c r="E3" s="1">
        <v>0.26278000000000001</v>
      </c>
      <c r="F3" s="1">
        <v>1.129E-2</v>
      </c>
      <c r="G3" s="1">
        <v>8.6370000000000002E-2</v>
      </c>
      <c r="H3" s="1">
        <v>5.1999999999999995E-4</v>
      </c>
      <c r="I3" s="1">
        <v>0.10276</v>
      </c>
    </row>
    <row r="4" spans="1:9" x14ac:dyDescent="0.45">
      <c r="A4">
        <v>3</v>
      </c>
      <c r="B4" s="1">
        <v>2.032E-3</v>
      </c>
      <c r="C4" s="1">
        <v>0.864981</v>
      </c>
      <c r="D4" s="1">
        <v>5.6896000000000002E-2</v>
      </c>
      <c r="E4" s="1">
        <v>6.5579999999999996E-3</v>
      </c>
      <c r="F4" s="1">
        <v>1.08E-4</v>
      </c>
      <c r="G4" s="1">
        <v>1.555E-3</v>
      </c>
      <c r="H4" s="1">
        <v>3.1000000000000001E-5</v>
      </c>
      <c r="I4" s="1">
        <v>6.7840999999999999E-2</v>
      </c>
    </row>
    <row r="5" spans="1:9" x14ac:dyDescent="0.45">
      <c r="A5">
        <v>4</v>
      </c>
      <c r="B5" s="1">
        <v>3.2060000000000001E-3</v>
      </c>
      <c r="C5" s="1">
        <v>2.4639999999999999E-2</v>
      </c>
      <c r="D5" s="1">
        <v>3.1289999999999998E-3</v>
      </c>
      <c r="E5" s="1">
        <v>1.9919999999999998E-3</v>
      </c>
      <c r="F5" s="2">
        <v>0</v>
      </c>
      <c r="G5" s="1">
        <v>5.6400000000000005E-4</v>
      </c>
      <c r="H5" s="1">
        <v>1.9000000000000001E-5</v>
      </c>
      <c r="I5" s="1">
        <v>0.96645000000000003</v>
      </c>
    </row>
    <row r="6" spans="1:9" x14ac:dyDescent="0.45">
      <c r="A6">
        <v>5</v>
      </c>
      <c r="B6" s="1">
        <v>2.0060000000000001E-2</v>
      </c>
      <c r="C6" s="1">
        <v>9.9799999999999993E-3</v>
      </c>
      <c r="D6" s="1">
        <v>1.7600000000000001E-3</v>
      </c>
      <c r="E6" s="1">
        <v>1.17E-3</v>
      </c>
      <c r="F6" s="2">
        <v>0</v>
      </c>
      <c r="G6" s="1">
        <v>2.5000000000000001E-4</v>
      </c>
      <c r="H6" s="2">
        <v>0</v>
      </c>
      <c r="I6" s="1">
        <v>0.96677999999999997</v>
      </c>
    </row>
    <row r="7" spans="1:9" x14ac:dyDescent="0.45">
      <c r="A7">
        <v>6</v>
      </c>
      <c r="B7" s="1">
        <v>0.18201000000000001</v>
      </c>
      <c r="C7" s="1">
        <v>3.0699999999999998E-3</v>
      </c>
      <c r="D7" s="1">
        <v>8.1999999999999998E-4</v>
      </c>
      <c r="E7" s="1">
        <v>3.5E-4</v>
      </c>
      <c r="F7" s="2">
        <v>0</v>
      </c>
      <c r="G7" s="1">
        <v>3.0000000000000001E-5</v>
      </c>
      <c r="H7" s="2">
        <v>0</v>
      </c>
      <c r="I7" s="1">
        <v>0.81372</v>
      </c>
    </row>
    <row r="8" spans="1:9" x14ac:dyDescent="0.45">
      <c r="A8">
        <v>7</v>
      </c>
      <c r="B8" s="1">
        <v>0.48863000000000001</v>
      </c>
      <c r="C8" s="1">
        <v>4.2000000000000002E-4</v>
      </c>
      <c r="D8" s="1">
        <v>4.2000000000000002E-4</v>
      </c>
      <c r="E8" s="1">
        <v>2.2000000000000001E-4</v>
      </c>
      <c r="F8" s="2">
        <v>0</v>
      </c>
      <c r="G8" s="1">
        <v>4.0000000000000003E-5</v>
      </c>
      <c r="H8" s="2">
        <v>0</v>
      </c>
      <c r="I8" s="1">
        <v>0.51027</v>
      </c>
    </row>
    <row r="9" spans="1:9" x14ac:dyDescent="0.45">
      <c r="A9">
        <v>8</v>
      </c>
      <c r="B9" s="1">
        <v>0.73314100000000004</v>
      </c>
      <c r="C9" s="1">
        <v>1.8799999999999999E-4</v>
      </c>
      <c r="D9" s="1">
        <v>1.25E-4</v>
      </c>
      <c r="E9" s="1">
        <v>1.25E-4</v>
      </c>
      <c r="F9" s="2">
        <v>0</v>
      </c>
      <c r="G9" s="2">
        <v>0</v>
      </c>
      <c r="H9" s="2">
        <v>0</v>
      </c>
      <c r="I9" s="1">
        <v>0.26641999999999999</v>
      </c>
    </row>
    <row r="10" spans="1:9" x14ac:dyDescent="0.45">
      <c r="A10">
        <v>9</v>
      </c>
      <c r="B10" s="2">
        <v>0.89</v>
      </c>
      <c r="C10" s="2">
        <v>0</v>
      </c>
      <c r="D10" s="2">
        <v>0</v>
      </c>
      <c r="E10" s="2">
        <v>0</v>
      </c>
      <c r="F10" s="2">
        <v>0</v>
      </c>
      <c r="G10" s="2">
        <v>0</v>
      </c>
      <c r="H10" s="2">
        <v>0</v>
      </c>
      <c r="I10" s="2">
        <v>0.11</v>
      </c>
    </row>
    <row r="11" spans="1:9" x14ac:dyDescent="0.45">
      <c r="A11" t="s">
        <v>9</v>
      </c>
      <c r="B11" s="1">
        <v>5.1200000000000004E-3</v>
      </c>
      <c r="C11" s="1">
        <v>0.18937999999999999</v>
      </c>
      <c r="D11" s="1">
        <v>1.89E-2</v>
      </c>
      <c r="E11" s="1">
        <v>9.5829999999999999E-2</v>
      </c>
      <c r="F11" s="1">
        <v>5.5799999999999999E-3</v>
      </c>
      <c r="G11" s="1">
        <v>0.24077999999999999</v>
      </c>
      <c r="H11" s="1">
        <v>6.0099999999999997E-3</v>
      </c>
      <c r="I11" s="1">
        <v>0.43840000000000001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01CE9-C299-46B9-A351-CD3F95F3107C}">
  <sheetPr>
    <tabColor theme="5" tint="-0.249977111117893"/>
  </sheetPr>
  <dimension ref="A1:I6"/>
  <sheetViews>
    <sheetView workbookViewId="0">
      <selection activeCell="D35" sqref="D35"/>
    </sheetView>
  </sheetViews>
  <sheetFormatPr defaultRowHeight="14.25" x14ac:dyDescent="0.45"/>
  <cols>
    <col min="1" max="1" width="30.1328125" customWidth="1"/>
    <col min="2" max="2" width="19.59765625" customWidth="1"/>
    <col min="3" max="3" width="21" customWidth="1"/>
    <col min="4" max="4" width="14.73046875" customWidth="1"/>
    <col min="6" max="6" width="21" customWidth="1"/>
    <col min="7" max="7" width="14.3984375" customWidth="1"/>
    <col min="8" max="8" width="13.1328125" customWidth="1"/>
  </cols>
  <sheetData>
    <row r="1" spans="1:9" x14ac:dyDescent="0.45">
      <c r="A1" t="s">
        <v>129</v>
      </c>
      <c r="B1" t="s">
        <v>21</v>
      </c>
      <c r="C1" t="s">
        <v>22</v>
      </c>
      <c r="D1" t="s">
        <v>23</v>
      </c>
      <c r="E1" t="s">
        <v>24</v>
      </c>
      <c r="F1" t="s">
        <v>25</v>
      </c>
      <c r="G1" t="s">
        <v>26</v>
      </c>
      <c r="H1" t="s">
        <v>27</v>
      </c>
      <c r="I1" t="s">
        <v>28</v>
      </c>
    </row>
    <row r="2" spans="1:9" x14ac:dyDescent="0.45">
      <c r="A2" t="s">
        <v>130</v>
      </c>
      <c r="B2" s="1">
        <v>0.72009999999999996</v>
      </c>
      <c r="C2" s="1">
        <v>1.78E-2</v>
      </c>
      <c r="D2" s="1">
        <v>0.1953</v>
      </c>
      <c r="E2" s="1">
        <v>1.4E-3</v>
      </c>
      <c r="F2" s="1">
        <v>1.5100000000000001E-2</v>
      </c>
      <c r="G2" s="1">
        <v>2.5899999999999999E-2</v>
      </c>
      <c r="H2" s="1">
        <v>7.9000000000000008E-3</v>
      </c>
      <c r="I2" s="1">
        <v>1.6400000000000001E-2</v>
      </c>
    </row>
    <row r="3" spans="1:9" x14ac:dyDescent="0.45">
      <c r="A3" t="s">
        <v>131</v>
      </c>
      <c r="B3" s="1">
        <v>0.34710000000000002</v>
      </c>
      <c r="C3" s="1">
        <v>2.23E-2</v>
      </c>
      <c r="D3" s="1">
        <v>0.41980000000000001</v>
      </c>
      <c r="E3" s="1">
        <v>0.12870000000000001</v>
      </c>
      <c r="F3" s="1">
        <v>2.98E-2</v>
      </c>
      <c r="G3" s="1">
        <v>2.46E-2</v>
      </c>
      <c r="H3" s="1">
        <v>9.1000000000000004E-3</v>
      </c>
      <c r="I3" s="1">
        <v>1.8700000000000001E-2</v>
      </c>
    </row>
    <row r="4" spans="1:9" x14ac:dyDescent="0.45">
      <c r="A4" t="s">
        <v>132</v>
      </c>
      <c r="B4" s="1">
        <v>5.7799999999999997E-2</v>
      </c>
      <c r="C4" s="1">
        <v>2.1499999999999998E-2</v>
      </c>
      <c r="D4" s="1">
        <v>0.22359999999999999</v>
      </c>
      <c r="E4" s="1">
        <v>0.44409999999999999</v>
      </c>
      <c r="F4" s="1">
        <v>7.0300000000000001E-2</v>
      </c>
      <c r="G4" s="1">
        <v>8.48E-2</v>
      </c>
      <c r="H4" s="1">
        <v>5.3900000000000003E-2</v>
      </c>
      <c r="I4" s="1">
        <v>4.41E-2</v>
      </c>
    </row>
    <row r="5" spans="1:9" x14ac:dyDescent="0.45">
      <c r="A5" t="s">
        <v>133</v>
      </c>
      <c r="B5" s="1">
        <v>4.1000000000000003E-3</v>
      </c>
      <c r="C5" s="1">
        <v>1.1299999999999999E-2</v>
      </c>
      <c r="D5" s="1">
        <v>4.3499999999999997E-2</v>
      </c>
      <c r="E5" s="1">
        <v>0.53420000000000001</v>
      </c>
      <c r="F5" s="1">
        <v>7.1400000000000005E-2</v>
      </c>
      <c r="G5" s="1">
        <v>6.8900000000000003E-2</v>
      </c>
      <c r="H5" s="1">
        <v>0.18590000000000001</v>
      </c>
      <c r="I5" s="1">
        <v>8.0699999999999994E-2</v>
      </c>
    </row>
    <row r="6" spans="1:9" x14ac:dyDescent="0.45">
      <c r="A6" t="s">
        <v>134</v>
      </c>
      <c r="B6" s="1">
        <v>4.0000000000000001E-3</v>
      </c>
      <c r="C6" s="1">
        <v>2.3999999999999998E-3</v>
      </c>
      <c r="D6" s="1">
        <v>1.23E-2</v>
      </c>
      <c r="E6" s="1">
        <v>0.20799999999999999</v>
      </c>
      <c r="F6" s="1">
        <v>2.1700000000000001E-2</v>
      </c>
      <c r="G6" s="1">
        <v>6.7400000000000002E-2</v>
      </c>
      <c r="H6" s="1">
        <v>0.49580000000000002</v>
      </c>
      <c r="I6" s="1">
        <v>0.1883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46774-A13C-438B-8B70-E2D1A55C32A5}">
  <sheetPr>
    <tabColor theme="5" tint="-0.249977111117893"/>
  </sheetPr>
  <dimension ref="A1:I11"/>
  <sheetViews>
    <sheetView workbookViewId="0">
      <selection activeCell="B39" sqref="B39"/>
    </sheetView>
  </sheetViews>
  <sheetFormatPr defaultRowHeight="14.25" x14ac:dyDescent="0.45"/>
  <cols>
    <col min="1" max="1" width="18.73046875" customWidth="1"/>
    <col min="2" max="2" width="35.86328125" customWidth="1"/>
    <col min="3" max="3" width="27.59765625" customWidth="1"/>
    <col min="4" max="4" width="28.265625" customWidth="1"/>
    <col min="5" max="5" width="20.86328125" customWidth="1"/>
    <col min="6" max="6" width="20.73046875" customWidth="1"/>
    <col min="7" max="7" width="16.73046875" customWidth="1"/>
    <col min="8" max="8" width="19.86328125" customWidth="1"/>
  </cols>
  <sheetData>
    <row r="1" spans="1:9" x14ac:dyDescent="0.45">
      <c r="A1" t="s">
        <v>10</v>
      </c>
      <c r="B1" t="s">
        <v>21</v>
      </c>
      <c r="C1" t="s">
        <v>22</v>
      </c>
      <c r="D1" t="s">
        <v>23</v>
      </c>
      <c r="E1" t="s">
        <v>24</v>
      </c>
      <c r="F1" t="s">
        <v>25</v>
      </c>
      <c r="G1" t="s">
        <v>26</v>
      </c>
      <c r="H1" t="s">
        <v>27</v>
      </c>
      <c r="I1" t="s">
        <v>28</v>
      </c>
    </row>
    <row r="2" spans="1:9" x14ac:dyDescent="0.45">
      <c r="A2">
        <v>1</v>
      </c>
      <c r="B2" s="1">
        <v>6.1900000000000002E-3</v>
      </c>
      <c r="C2" s="1">
        <v>6.0299999999999998E-3</v>
      </c>
      <c r="D2" s="1">
        <v>2.6919999999999999E-2</v>
      </c>
      <c r="E2" s="1">
        <v>0.25363000000000002</v>
      </c>
      <c r="F2" s="1">
        <v>4.2529999999999998E-2</v>
      </c>
      <c r="G2" s="1">
        <v>0.10943</v>
      </c>
      <c r="H2" s="1">
        <v>0.42476000000000003</v>
      </c>
      <c r="I2" s="1">
        <v>0.13048999999999999</v>
      </c>
    </row>
    <row r="3" spans="1:9" x14ac:dyDescent="0.45">
      <c r="A3">
        <v>2</v>
      </c>
      <c r="B3" s="1">
        <v>1.528E-2</v>
      </c>
      <c r="C3" s="1">
        <v>1.103E-2</v>
      </c>
      <c r="D3" s="1">
        <v>6.3109999999999999E-2</v>
      </c>
      <c r="E3" s="1">
        <v>0.42116999999999999</v>
      </c>
      <c r="F3" s="1">
        <v>6.3740000000000005E-2</v>
      </c>
      <c r="G3" s="1">
        <v>0.11736000000000001</v>
      </c>
      <c r="H3" s="1">
        <v>0.22755</v>
      </c>
      <c r="I3" s="1">
        <v>8.0759999999999998E-2</v>
      </c>
    </row>
    <row r="4" spans="1:9" x14ac:dyDescent="0.45">
      <c r="A4">
        <v>3</v>
      </c>
      <c r="B4" s="1">
        <v>8.8200000000000001E-2</v>
      </c>
      <c r="C4" s="1">
        <v>2.1700000000000001E-2</v>
      </c>
      <c r="D4" s="1">
        <v>0.2132</v>
      </c>
      <c r="E4" s="1">
        <v>0.51419999999999999</v>
      </c>
      <c r="F4" s="1">
        <v>6.6199999999999995E-2</v>
      </c>
      <c r="G4" s="1">
        <v>3.4299999999999997E-2</v>
      </c>
      <c r="H4" s="1">
        <v>2.0500000000000001E-2</v>
      </c>
      <c r="I4" s="1">
        <v>4.1799999999999997E-2</v>
      </c>
    </row>
    <row r="5" spans="1:9" x14ac:dyDescent="0.45">
      <c r="A5">
        <v>4</v>
      </c>
      <c r="B5" s="1">
        <v>0.32829999999999998</v>
      </c>
      <c r="C5" s="1">
        <v>2.7799999999999998E-2</v>
      </c>
      <c r="D5" s="1">
        <v>0.36009999999999998</v>
      </c>
      <c r="E5" s="1">
        <v>0.10639999999999999</v>
      </c>
      <c r="F5" s="1">
        <v>4.6100000000000002E-2</v>
      </c>
      <c r="G5" s="1">
        <v>7.9699999999999993E-2</v>
      </c>
      <c r="H5" s="1">
        <v>2.64E-2</v>
      </c>
      <c r="I5" s="1">
        <v>2.5100000000000001E-2</v>
      </c>
    </row>
    <row r="6" spans="1:9" x14ac:dyDescent="0.45">
      <c r="A6">
        <v>5</v>
      </c>
      <c r="B6" s="1">
        <v>0.57269999999999999</v>
      </c>
      <c r="C6" s="1">
        <v>2.29E-2</v>
      </c>
      <c r="D6" s="1">
        <v>0.27460000000000001</v>
      </c>
      <c r="E6" s="1">
        <v>3.5099999999999999E-2</v>
      </c>
      <c r="F6" s="1">
        <v>2.5600000000000001E-2</v>
      </c>
      <c r="G6" s="1">
        <v>4.0899999999999999E-2</v>
      </c>
      <c r="H6" s="1">
        <v>1.12E-2</v>
      </c>
      <c r="I6" s="1">
        <v>1.7100000000000001E-2</v>
      </c>
    </row>
    <row r="7" spans="1:9" x14ac:dyDescent="0.45">
      <c r="A7">
        <v>6</v>
      </c>
      <c r="B7" s="1">
        <v>0.76976</v>
      </c>
      <c r="C7" s="1">
        <v>1.5100000000000001E-2</v>
      </c>
      <c r="D7" s="1">
        <v>0.15656999999999999</v>
      </c>
      <c r="E7" s="1">
        <v>8.94E-3</v>
      </c>
      <c r="F7" s="1">
        <v>1.244E-2</v>
      </c>
      <c r="G7" s="1">
        <v>1.762E-2</v>
      </c>
      <c r="H7" s="1">
        <v>4.5900000000000003E-3</v>
      </c>
      <c r="I7" s="1">
        <v>1.498E-2</v>
      </c>
    </row>
    <row r="8" spans="1:9" x14ac:dyDescent="0.45">
      <c r="A8">
        <v>7</v>
      </c>
      <c r="B8" s="1">
        <v>0.87609999999999999</v>
      </c>
      <c r="C8" s="1">
        <v>8.2500000000000004E-3</v>
      </c>
      <c r="D8" s="1">
        <v>8.2210000000000005E-2</v>
      </c>
      <c r="E8" s="1">
        <v>2.0699999999999998E-3</v>
      </c>
      <c r="F8" s="1">
        <v>4.9699999999999996E-3</v>
      </c>
      <c r="G8" s="1">
        <v>6.8900000000000003E-3</v>
      </c>
      <c r="H8" s="1">
        <v>2.9499999999999999E-3</v>
      </c>
      <c r="I8" s="1">
        <v>1.6570000000000001E-2</v>
      </c>
    </row>
    <row r="9" spans="1:9" x14ac:dyDescent="0.45">
      <c r="A9">
        <v>8</v>
      </c>
      <c r="B9" s="1">
        <v>0.91742000000000001</v>
      </c>
      <c r="C9" s="1">
        <v>5.0400000000000002E-3</v>
      </c>
      <c r="D9" s="1">
        <v>4.904E-2</v>
      </c>
      <c r="E9" s="1">
        <v>7.9000000000000001E-4</v>
      </c>
      <c r="F9" s="1">
        <v>1.5399999999999999E-3</v>
      </c>
      <c r="G9" s="1">
        <v>2.6199999999999999E-3</v>
      </c>
      <c r="H9" s="1">
        <v>2.4199999999999998E-3</v>
      </c>
      <c r="I9" s="1">
        <v>2.112E-2</v>
      </c>
    </row>
    <row r="10" spans="1:9" x14ac:dyDescent="0.45">
      <c r="A10">
        <v>9</v>
      </c>
      <c r="B10" s="1">
        <v>0.93928999999999996</v>
      </c>
      <c r="C10" s="1">
        <v>1.5200000000000001E-3</v>
      </c>
      <c r="D10" s="1">
        <v>2.997E-2</v>
      </c>
      <c r="E10" s="1">
        <v>2.5000000000000001E-4</v>
      </c>
      <c r="F10" s="1">
        <v>4.2000000000000002E-4</v>
      </c>
      <c r="G10" s="1">
        <v>1.1900000000000001E-3</v>
      </c>
      <c r="H10" s="1">
        <v>2.3700000000000001E-3</v>
      </c>
      <c r="I10" s="1">
        <v>2.4979999999999999E-2</v>
      </c>
    </row>
    <row r="11" spans="1:9" x14ac:dyDescent="0.45">
      <c r="A11" t="s">
        <v>9</v>
      </c>
      <c r="B11" s="1">
        <v>1.03E-2</v>
      </c>
      <c r="C11" s="1">
        <v>1.9E-3</v>
      </c>
      <c r="D11" s="1">
        <v>1.4500000000000001E-2</v>
      </c>
      <c r="E11" s="1">
        <v>0.2064</v>
      </c>
      <c r="F11" s="1">
        <v>1.66E-2</v>
      </c>
      <c r="G11" s="1">
        <v>6.1600000000000002E-2</v>
      </c>
      <c r="H11" s="1">
        <v>0.50660000000000005</v>
      </c>
      <c r="I11" s="1">
        <v>0.18210000000000001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2C3E6-B754-457B-946A-F4761A0C9F83}">
  <sheetPr>
    <tabColor theme="5" tint="-0.249977111117893"/>
  </sheetPr>
  <dimension ref="A1:I11"/>
  <sheetViews>
    <sheetView workbookViewId="0">
      <selection activeCell="F10" sqref="F10"/>
    </sheetView>
  </sheetViews>
  <sheetFormatPr defaultRowHeight="14.25" x14ac:dyDescent="0.45"/>
  <cols>
    <col min="1" max="1" width="15.86328125" customWidth="1"/>
    <col min="2" max="2" width="32.3984375" customWidth="1"/>
    <col min="3" max="3" width="21.265625" customWidth="1"/>
    <col min="4" max="4" width="11.86328125" customWidth="1"/>
    <col min="5" max="5" width="13.265625" customWidth="1"/>
    <col min="6" max="6" width="16.265625" customWidth="1"/>
    <col min="7" max="7" width="18" customWidth="1"/>
    <col min="8" max="8" width="13.73046875" customWidth="1"/>
  </cols>
  <sheetData>
    <row r="1" spans="1:9" x14ac:dyDescent="0.45">
      <c r="A1" t="s">
        <v>0</v>
      </c>
      <c r="B1" t="s">
        <v>21</v>
      </c>
      <c r="C1" t="s">
        <v>22</v>
      </c>
      <c r="D1" t="s">
        <v>23</v>
      </c>
      <c r="E1" t="s">
        <v>24</v>
      </c>
      <c r="F1" t="s">
        <v>25</v>
      </c>
      <c r="G1" t="s">
        <v>26</v>
      </c>
      <c r="H1" t="s">
        <v>27</v>
      </c>
      <c r="I1" t="s">
        <v>28</v>
      </c>
    </row>
    <row r="2" spans="1:9" x14ac:dyDescent="0.45">
      <c r="A2">
        <v>1</v>
      </c>
      <c r="B2" s="1">
        <v>1.1599999999999999E-2</v>
      </c>
      <c r="C2" s="1">
        <v>5.7000000000000002E-3</v>
      </c>
      <c r="D2" s="1">
        <v>4.4499999999999998E-2</v>
      </c>
      <c r="E2" s="1">
        <v>0.38640000000000002</v>
      </c>
      <c r="F2" s="1">
        <v>5.3400000000000003E-2</v>
      </c>
      <c r="G2" s="1">
        <v>0.1105</v>
      </c>
      <c r="H2" s="1">
        <v>0.29020000000000001</v>
      </c>
      <c r="I2" s="1">
        <v>9.7699999999999995E-2</v>
      </c>
    </row>
    <row r="3" spans="1:9" x14ac:dyDescent="0.45">
      <c r="A3">
        <v>2</v>
      </c>
      <c r="B3" s="1">
        <v>3.9600000000000003E-2</v>
      </c>
      <c r="C3" s="1">
        <v>1.1599999999999999E-2</v>
      </c>
      <c r="D3" s="1">
        <v>0.1118</v>
      </c>
      <c r="E3" s="1">
        <v>0.48349999999999999</v>
      </c>
      <c r="F3" s="1">
        <v>6.59E-2</v>
      </c>
      <c r="G3" s="1">
        <v>0.10489999999999999</v>
      </c>
      <c r="H3" s="1">
        <v>0.11990000000000001</v>
      </c>
      <c r="I3" s="1">
        <v>6.2899999999999998E-2</v>
      </c>
    </row>
    <row r="4" spans="1:9" x14ac:dyDescent="0.45">
      <c r="A4">
        <v>3</v>
      </c>
      <c r="B4" s="1">
        <v>0.12509999999999999</v>
      </c>
      <c r="C4" s="1">
        <v>1.78E-2</v>
      </c>
      <c r="D4" s="1">
        <v>0.22559999999999999</v>
      </c>
      <c r="E4" s="1">
        <v>0.50249999999999995</v>
      </c>
      <c r="F4" s="1">
        <v>6.7000000000000004E-2</v>
      </c>
      <c r="G4" s="1">
        <v>1.1299999999999999E-2</v>
      </c>
      <c r="H4" s="1">
        <v>9.4000000000000004E-3</v>
      </c>
      <c r="I4" s="1">
        <v>4.1300000000000003E-2</v>
      </c>
    </row>
    <row r="5" spans="1:9" x14ac:dyDescent="0.45">
      <c r="A5">
        <v>4</v>
      </c>
      <c r="B5" s="1">
        <v>0.33479999999999999</v>
      </c>
      <c r="C5" s="1">
        <v>2.7230000000000001E-2</v>
      </c>
      <c r="D5" s="1">
        <v>0.35548999999999997</v>
      </c>
      <c r="E5" s="1">
        <v>0.11035</v>
      </c>
      <c r="F5" s="1">
        <v>4.5560000000000003E-2</v>
      </c>
      <c r="G5" s="1">
        <v>7.4940000000000007E-2</v>
      </c>
      <c r="H5" s="1">
        <v>2.6530000000000001E-2</v>
      </c>
      <c r="I5" s="1">
        <v>2.5100000000000001E-2</v>
      </c>
    </row>
    <row r="6" spans="1:9" x14ac:dyDescent="0.45">
      <c r="A6">
        <v>5</v>
      </c>
      <c r="B6" s="1">
        <v>0.54669999999999996</v>
      </c>
      <c r="C6" s="1">
        <v>2.5499999999999998E-2</v>
      </c>
      <c r="D6" s="1">
        <v>0.29220000000000002</v>
      </c>
      <c r="E6" s="1">
        <v>3.6400000000000002E-2</v>
      </c>
      <c r="F6" s="1">
        <v>2.6700000000000002E-2</v>
      </c>
      <c r="G6" s="1">
        <v>4.0300000000000002E-2</v>
      </c>
      <c r="H6" s="1">
        <v>1.34E-2</v>
      </c>
      <c r="I6" s="1">
        <v>1.8700000000000001E-2</v>
      </c>
    </row>
    <row r="7" spans="1:9" x14ac:dyDescent="0.45">
      <c r="A7">
        <v>6</v>
      </c>
      <c r="B7" s="1">
        <v>0.76800000000000002</v>
      </c>
      <c r="C7" s="1">
        <v>1.8100000000000002E-2</v>
      </c>
      <c r="D7" s="1">
        <v>0.159</v>
      </c>
      <c r="E7" s="1">
        <v>8.0999999999999996E-3</v>
      </c>
      <c r="F7" s="1">
        <v>1.0699999999999999E-2</v>
      </c>
      <c r="G7" s="1">
        <v>1.67E-2</v>
      </c>
      <c r="H7" s="1">
        <v>5.1999999999999998E-3</v>
      </c>
      <c r="I7" s="1">
        <v>1.4200000000000001E-2</v>
      </c>
    </row>
    <row r="8" spans="1:9" x14ac:dyDescent="0.45">
      <c r="A8">
        <v>7</v>
      </c>
      <c r="B8" s="1">
        <v>0.88431000000000004</v>
      </c>
      <c r="C8" s="1">
        <v>1.272E-2</v>
      </c>
      <c r="D8" s="1">
        <v>7.0519999999999999E-2</v>
      </c>
      <c r="E8" s="1">
        <v>2.8E-3</v>
      </c>
      <c r="F8" s="1">
        <v>4.9199999999999999E-3</v>
      </c>
      <c r="G8" s="1">
        <v>7.3899999999999999E-3</v>
      </c>
      <c r="H8" s="1">
        <v>2.6199999999999999E-3</v>
      </c>
      <c r="I8" s="1">
        <v>1.4710000000000001E-2</v>
      </c>
    </row>
    <row r="9" spans="1:9" x14ac:dyDescent="0.45">
      <c r="A9">
        <v>8</v>
      </c>
      <c r="B9" s="1">
        <v>0.93401000000000001</v>
      </c>
      <c r="C9" s="1">
        <v>6.3299999999999997E-3</v>
      </c>
      <c r="D9" s="1">
        <v>3.2530000000000003E-2</v>
      </c>
      <c r="E9" s="1">
        <v>1.32E-3</v>
      </c>
      <c r="F9" s="1">
        <v>1.6299999999999999E-3</v>
      </c>
      <c r="G9" s="1">
        <v>2.8500000000000001E-3</v>
      </c>
      <c r="H9" s="1">
        <v>2.1299999999999999E-3</v>
      </c>
      <c r="I9" s="1">
        <v>1.9210000000000001E-2</v>
      </c>
    </row>
    <row r="10" spans="1:9" x14ac:dyDescent="0.45">
      <c r="A10">
        <v>9</v>
      </c>
      <c r="B10" s="1">
        <v>0.94989000000000001</v>
      </c>
      <c r="C10" s="1">
        <v>2.5400000000000002E-3</v>
      </c>
      <c r="D10" s="1">
        <v>1.6879999999999999E-2</v>
      </c>
      <c r="E10" s="1">
        <v>9.3999999999999997E-4</v>
      </c>
      <c r="F10" s="1">
        <v>4.6999999999999999E-4</v>
      </c>
      <c r="G10" s="1">
        <v>7.6999999999999996E-4</v>
      </c>
      <c r="H10" s="1">
        <v>2.5400000000000002E-3</v>
      </c>
      <c r="I10" s="1">
        <v>2.597E-2</v>
      </c>
    </row>
    <row r="11" spans="1:9" x14ac:dyDescent="0.45">
      <c r="A11" t="s">
        <v>9</v>
      </c>
      <c r="B11" s="1">
        <v>1.5100000000000001E-2</v>
      </c>
      <c r="C11" s="1">
        <v>2.2000000000000001E-3</v>
      </c>
      <c r="D11" s="1">
        <v>2.3400000000000001E-2</v>
      </c>
      <c r="E11" s="1">
        <v>0.21679999999999999</v>
      </c>
      <c r="F11" s="1">
        <v>1.72E-2</v>
      </c>
      <c r="G11" s="1">
        <v>6.4100000000000004E-2</v>
      </c>
      <c r="H11" s="1">
        <v>0.49430000000000002</v>
      </c>
      <c r="I11" s="1">
        <v>0.16700000000000001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C3299-AA6C-4399-8701-9D3C0E8A9E0E}">
  <sheetPr>
    <tabColor theme="5" tint="-0.249977111117893"/>
  </sheetPr>
  <dimension ref="A1:K100"/>
  <sheetViews>
    <sheetView workbookViewId="0">
      <selection activeCell="L22" sqref="L22"/>
    </sheetView>
  </sheetViews>
  <sheetFormatPr defaultRowHeight="14.25" x14ac:dyDescent="0.45"/>
  <cols>
    <col min="3" max="3" width="17.1328125" customWidth="1"/>
    <col min="4" max="4" width="16.265625" customWidth="1"/>
    <col min="5" max="5" width="16.86328125" customWidth="1"/>
    <col min="6" max="6" width="13.73046875" customWidth="1"/>
    <col min="7" max="7" width="12.73046875" customWidth="1"/>
    <col min="8" max="8" width="18.59765625" customWidth="1"/>
    <col min="9" max="9" width="17.59765625" customWidth="1"/>
    <col min="10" max="10" width="18" customWidth="1"/>
  </cols>
  <sheetData>
    <row r="1" spans="1:11" x14ac:dyDescent="0.45">
      <c r="A1" t="s">
        <v>0</v>
      </c>
      <c r="B1" t="s">
        <v>10</v>
      </c>
      <c r="C1" t="s">
        <v>29</v>
      </c>
      <c r="D1" t="s">
        <v>21</v>
      </c>
      <c r="E1" t="s">
        <v>22</v>
      </c>
      <c r="F1" t="s">
        <v>23</v>
      </c>
      <c r="G1" t="s">
        <v>24</v>
      </c>
      <c r="H1" t="s">
        <v>25</v>
      </c>
      <c r="I1" t="s">
        <v>26</v>
      </c>
      <c r="J1" t="s">
        <v>27</v>
      </c>
      <c r="K1" t="s">
        <v>28</v>
      </c>
    </row>
    <row r="2" spans="1:11" x14ac:dyDescent="0.45">
      <c r="A2">
        <v>1</v>
      </c>
      <c r="B2">
        <v>1</v>
      </c>
      <c r="C2" t="s">
        <v>30</v>
      </c>
      <c r="D2" s="1">
        <v>1.1000000000000001E-3</v>
      </c>
      <c r="E2" s="1">
        <v>5.1999999999999998E-3</v>
      </c>
      <c r="F2" s="1">
        <v>1.5100000000000001E-2</v>
      </c>
      <c r="G2" s="1">
        <v>0.16370000000000001</v>
      </c>
      <c r="H2" s="1">
        <v>3.8399999999999997E-2</v>
      </c>
      <c r="I2" s="1">
        <v>0.11509999999999999</v>
      </c>
      <c r="J2" s="1">
        <v>0.52759999999999996</v>
      </c>
      <c r="K2" s="1">
        <v>0.1338</v>
      </c>
    </row>
    <row r="3" spans="1:11" x14ac:dyDescent="0.45">
      <c r="A3">
        <v>1</v>
      </c>
      <c r="B3">
        <v>2</v>
      </c>
      <c r="C3" t="s">
        <v>31</v>
      </c>
      <c r="D3" s="1">
        <v>4.7000000000000002E-3</v>
      </c>
      <c r="E3" s="1">
        <v>6.0000000000000001E-3</v>
      </c>
      <c r="F3" s="1">
        <v>2.69E-2</v>
      </c>
      <c r="G3" s="1">
        <v>0.32400000000000001</v>
      </c>
      <c r="H3" s="1">
        <v>5.5899999999999998E-2</v>
      </c>
      <c r="I3" s="1">
        <v>0.13100000000000001</v>
      </c>
      <c r="J3" s="1">
        <v>0.35720000000000002</v>
      </c>
      <c r="K3" s="1">
        <v>9.4399999999999998E-2</v>
      </c>
    </row>
    <row r="4" spans="1:11" x14ac:dyDescent="0.45">
      <c r="A4">
        <v>1</v>
      </c>
      <c r="B4">
        <v>3</v>
      </c>
      <c r="C4" t="s">
        <v>32</v>
      </c>
      <c r="D4" s="1">
        <v>1.3599999999999999E-2</v>
      </c>
      <c r="E4" s="1">
        <v>6.1000000000000004E-3</v>
      </c>
      <c r="F4" s="1">
        <v>5.5500000000000001E-2</v>
      </c>
      <c r="G4" s="1">
        <v>0.69640000000000002</v>
      </c>
      <c r="H4" s="1">
        <v>6.1100000000000002E-2</v>
      </c>
      <c r="I4" s="1">
        <v>4.8599999999999997E-2</v>
      </c>
      <c r="J4" s="1">
        <v>5.2499999999999998E-2</v>
      </c>
      <c r="K4" s="1">
        <v>6.6199999999999995E-2</v>
      </c>
    </row>
    <row r="5" spans="1:11" x14ac:dyDescent="0.45">
      <c r="A5">
        <v>1</v>
      </c>
      <c r="B5">
        <v>4</v>
      </c>
      <c r="C5" t="s">
        <v>33</v>
      </c>
      <c r="D5" s="1">
        <v>4.7E-2</v>
      </c>
      <c r="E5" s="1">
        <v>8.0000000000000002E-3</v>
      </c>
      <c r="F5" s="1">
        <v>0.16500000000000001</v>
      </c>
      <c r="G5" s="1">
        <v>0.21199999999999999</v>
      </c>
      <c r="H5" s="1">
        <v>7.0000000000000007E-2</v>
      </c>
      <c r="I5" s="1">
        <v>0.28899999999999998</v>
      </c>
      <c r="J5" s="1">
        <v>0.151</v>
      </c>
      <c r="K5" s="1">
        <v>5.8999999999999997E-2</v>
      </c>
    </row>
    <row r="6" spans="1:11" x14ac:dyDescent="0.45">
      <c r="A6">
        <v>1</v>
      </c>
      <c r="B6">
        <v>5</v>
      </c>
      <c r="C6" t="s">
        <v>34</v>
      </c>
      <c r="D6" s="1">
        <v>0.1169</v>
      </c>
      <c r="E6" s="1">
        <v>7.4999999999999997E-3</v>
      </c>
      <c r="F6" s="1">
        <v>0.26119999999999999</v>
      </c>
      <c r="G6" s="1">
        <v>0.15670000000000001</v>
      </c>
      <c r="H6" s="1">
        <v>5.2200000000000003E-2</v>
      </c>
      <c r="I6" s="1">
        <v>0.26619999999999999</v>
      </c>
      <c r="J6" s="1">
        <v>8.9599999999999999E-2</v>
      </c>
      <c r="K6" s="1">
        <v>4.9799999999999997E-2</v>
      </c>
    </row>
    <row r="7" spans="1:11" x14ac:dyDescent="0.45">
      <c r="A7">
        <v>1</v>
      </c>
      <c r="B7">
        <v>6</v>
      </c>
      <c r="C7" t="s">
        <v>35</v>
      </c>
      <c r="D7" s="1">
        <v>0.25900000000000001</v>
      </c>
      <c r="E7" s="2">
        <v>0</v>
      </c>
      <c r="F7" s="1">
        <v>0.25900000000000001</v>
      </c>
      <c r="G7" s="1">
        <v>0.14099999999999999</v>
      </c>
      <c r="H7" s="1">
        <v>3.5000000000000003E-2</v>
      </c>
      <c r="I7" s="1">
        <v>0.21199999999999999</v>
      </c>
      <c r="J7" s="1">
        <v>5.8999999999999997E-2</v>
      </c>
      <c r="K7" s="1">
        <v>3.5000000000000003E-2</v>
      </c>
    </row>
    <row r="8" spans="1:11" x14ac:dyDescent="0.45">
      <c r="A8">
        <v>1</v>
      </c>
      <c r="B8">
        <v>7</v>
      </c>
      <c r="C8" t="s">
        <v>36</v>
      </c>
      <c r="D8" s="2">
        <v>0.67</v>
      </c>
      <c r="E8" s="2">
        <v>0</v>
      </c>
      <c r="F8" s="2">
        <v>0.17</v>
      </c>
      <c r="G8" s="2">
        <v>0.17</v>
      </c>
      <c r="H8" s="2">
        <v>0</v>
      </c>
      <c r="I8" s="2">
        <v>0</v>
      </c>
      <c r="J8" s="2">
        <v>0</v>
      </c>
      <c r="K8" s="2">
        <v>0</v>
      </c>
    </row>
    <row r="9" spans="1:11" x14ac:dyDescent="0.45">
      <c r="A9">
        <v>1</v>
      </c>
      <c r="B9">
        <v>9</v>
      </c>
      <c r="C9" t="s">
        <v>37</v>
      </c>
      <c r="D9" s="2">
        <v>1</v>
      </c>
      <c r="E9" s="2">
        <v>0</v>
      </c>
      <c r="F9" s="2">
        <v>0</v>
      </c>
      <c r="G9" s="2">
        <v>0</v>
      </c>
      <c r="H9" s="2">
        <v>0</v>
      </c>
      <c r="I9" s="2">
        <v>0</v>
      </c>
      <c r="J9" s="2">
        <v>0</v>
      </c>
      <c r="K9" s="2">
        <v>0</v>
      </c>
    </row>
    <row r="10" spans="1:11" x14ac:dyDescent="0.45">
      <c r="A10">
        <v>1</v>
      </c>
      <c r="B10" t="s">
        <v>9</v>
      </c>
      <c r="C10" t="s">
        <v>38</v>
      </c>
      <c r="D10" s="1">
        <v>2E-3</v>
      </c>
      <c r="E10" s="1">
        <v>2E-3</v>
      </c>
      <c r="F10" s="1">
        <v>1.4999999999999999E-2</v>
      </c>
      <c r="G10" s="1">
        <v>0.14099999999999999</v>
      </c>
      <c r="H10" s="1">
        <v>3.4000000000000002E-2</v>
      </c>
      <c r="I10" s="1">
        <v>8.7999999999999995E-2</v>
      </c>
      <c r="J10" s="1">
        <v>0.52400000000000002</v>
      </c>
      <c r="K10" s="1">
        <v>0.19400000000000001</v>
      </c>
    </row>
    <row r="11" spans="1:11" x14ac:dyDescent="0.45">
      <c r="A11">
        <v>1</v>
      </c>
      <c r="B11">
        <v>8</v>
      </c>
      <c r="C11" t="s">
        <v>39</v>
      </c>
      <c r="D11" s="2">
        <v>0</v>
      </c>
      <c r="E11" s="2">
        <v>0</v>
      </c>
      <c r="F11" s="2">
        <v>0.5</v>
      </c>
      <c r="G11" s="2">
        <v>0</v>
      </c>
      <c r="H11" s="2">
        <v>0</v>
      </c>
      <c r="I11" s="2">
        <v>0.5</v>
      </c>
      <c r="J11" s="2">
        <v>0</v>
      </c>
      <c r="K11" s="2">
        <v>0</v>
      </c>
    </row>
    <row r="12" spans="1:11" x14ac:dyDescent="0.45">
      <c r="A12">
        <v>2</v>
      </c>
      <c r="B12">
        <v>1</v>
      </c>
      <c r="C12" t="s">
        <v>40</v>
      </c>
      <c r="D12" s="1">
        <v>3.5999999999999999E-3</v>
      </c>
      <c r="E12" s="1">
        <v>8.6999999999999994E-3</v>
      </c>
      <c r="F12" s="1">
        <v>2.1600000000000001E-2</v>
      </c>
      <c r="G12" s="1">
        <v>0.30459999999999998</v>
      </c>
      <c r="H12" s="1">
        <v>5.16E-2</v>
      </c>
      <c r="I12" s="1">
        <v>0.124</v>
      </c>
      <c r="J12" s="1">
        <v>0.3659</v>
      </c>
      <c r="K12" s="1">
        <v>0.12</v>
      </c>
    </row>
    <row r="13" spans="1:11" x14ac:dyDescent="0.45">
      <c r="A13">
        <v>2</v>
      </c>
      <c r="B13">
        <v>2</v>
      </c>
      <c r="C13" t="s">
        <v>41</v>
      </c>
      <c r="D13" s="1">
        <v>6.1000000000000004E-3</v>
      </c>
      <c r="E13" s="1">
        <v>0.01</v>
      </c>
      <c r="F13" s="1">
        <v>4.0399999999999998E-2</v>
      </c>
      <c r="G13" s="1">
        <v>0.38900000000000001</v>
      </c>
      <c r="H13" s="1">
        <v>6.8500000000000005E-2</v>
      </c>
      <c r="I13" s="1">
        <v>0.14319999999999999</v>
      </c>
      <c r="J13" s="1">
        <v>0.26350000000000001</v>
      </c>
      <c r="K13" s="1">
        <v>7.9399999999999998E-2</v>
      </c>
    </row>
    <row r="14" spans="1:11" x14ac:dyDescent="0.45">
      <c r="A14">
        <v>2</v>
      </c>
      <c r="B14">
        <v>3</v>
      </c>
      <c r="C14" t="s">
        <v>42</v>
      </c>
      <c r="D14" s="1">
        <v>1.83E-2</v>
      </c>
      <c r="E14" s="1">
        <v>1.2699999999999999E-2</v>
      </c>
      <c r="F14" s="1">
        <v>8.6699999999999999E-2</v>
      </c>
      <c r="G14" s="1">
        <v>0.68259999999999998</v>
      </c>
      <c r="H14" s="1">
        <v>7.2400000000000006E-2</v>
      </c>
      <c r="I14" s="1">
        <v>4.2599999999999999E-2</v>
      </c>
      <c r="J14" s="1">
        <v>2.9600000000000001E-2</v>
      </c>
      <c r="K14" s="1">
        <v>5.5100000000000003E-2</v>
      </c>
    </row>
    <row r="15" spans="1:11" x14ac:dyDescent="0.45">
      <c r="A15">
        <v>2</v>
      </c>
      <c r="B15">
        <v>4</v>
      </c>
      <c r="C15" t="s">
        <v>43</v>
      </c>
      <c r="D15" s="1">
        <v>7.7799999999999994E-2</v>
      </c>
      <c r="E15" s="1">
        <v>1.34E-2</v>
      </c>
      <c r="F15" s="1">
        <v>0.23760000000000001</v>
      </c>
      <c r="G15" s="1">
        <v>0.30819999999999997</v>
      </c>
      <c r="H15" s="1">
        <v>6.6000000000000003E-2</v>
      </c>
      <c r="I15" s="1">
        <v>0.1963</v>
      </c>
      <c r="J15" s="1">
        <v>6.0499999999999998E-2</v>
      </c>
      <c r="K15" s="1">
        <v>4.02E-2</v>
      </c>
    </row>
    <row r="16" spans="1:11" x14ac:dyDescent="0.45">
      <c r="A16">
        <v>2</v>
      </c>
      <c r="B16">
        <v>5</v>
      </c>
      <c r="C16" t="s">
        <v>44</v>
      </c>
      <c r="D16" s="1">
        <v>0.1797</v>
      </c>
      <c r="E16" s="1">
        <v>1.3599999999999999E-2</v>
      </c>
      <c r="F16" s="1">
        <v>0.31990000000000002</v>
      </c>
      <c r="G16" s="1">
        <v>0.22489999999999999</v>
      </c>
      <c r="H16" s="1">
        <v>4.6300000000000001E-2</v>
      </c>
      <c r="I16" s="1">
        <v>0.1532</v>
      </c>
      <c r="J16" s="1">
        <v>3.44E-2</v>
      </c>
      <c r="K16" s="1">
        <v>2.8000000000000001E-2</v>
      </c>
    </row>
    <row r="17" spans="1:11" x14ac:dyDescent="0.45">
      <c r="A17">
        <v>2</v>
      </c>
      <c r="B17">
        <v>6</v>
      </c>
      <c r="C17" t="s">
        <v>45</v>
      </c>
      <c r="D17" s="1">
        <v>0.32229999999999998</v>
      </c>
      <c r="E17" s="1">
        <v>3.0000000000000001E-3</v>
      </c>
      <c r="F17" s="1">
        <v>0.34039999999999998</v>
      </c>
      <c r="G17" s="1">
        <v>0.14760000000000001</v>
      </c>
      <c r="H17" s="1">
        <v>3.4599999999999999E-2</v>
      </c>
      <c r="I17" s="1">
        <v>0.1069</v>
      </c>
      <c r="J17" s="1">
        <v>1.3599999999999999E-2</v>
      </c>
      <c r="K17" s="1">
        <v>3.1600000000000003E-2</v>
      </c>
    </row>
    <row r="18" spans="1:11" x14ac:dyDescent="0.45">
      <c r="A18">
        <v>2</v>
      </c>
      <c r="B18">
        <v>7</v>
      </c>
      <c r="C18" t="s">
        <v>46</v>
      </c>
      <c r="D18" s="1">
        <v>0.53800000000000003</v>
      </c>
      <c r="E18" s="1">
        <v>8.9999999999999993E-3</v>
      </c>
      <c r="F18" s="1">
        <v>0.27400000000000002</v>
      </c>
      <c r="G18" s="1">
        <v>7.6999999999999999E-2</v>
      </c>
      <c r="H18" s="1">
        <v>2.5999999999999999E-2</v>
      </c>
      <c r="I18" s="1">
        <v>4.2999999999999997E-2</v>
      </c>
      <c r="J18" s="1">
        <v>2.5999999999999999E-2</v>
      </c>
      <c r="K18" s="1">
        <v>8.9999999999999993E-3</v>
      </c>
    </row>
    <row r="19" spans="1:11" x14ac:dyDescent="0.45">
      <c r="A19">
        <v>2</v>
      </c>
      <c r="B19">
        <v>8</v>
      </c>
      <c r="C19" t="s">
        <v>47</v>
      </c>
      <c r="D19" s="2">
        <v>0.75</v>
      </c>
      <c r="E19" s="2">
        <v>0</v>
      </c>
      <c r="F19" s="2">
        <v>0.17</v>
      </c>
      <c r="G19" s="2">
        <v>0.04</v>
      </c>
      <c r="H19" s="2">
        <v>0</v>
      </c>
      <c r="I19" s="2">
        <v>0</v>
      </c>
      <c r="J19" s="2">
        <v>0</v>
      </c>
      <c r="K19" s="2">
        <v>0.04</v>
      </c>
    </row>
    <row r="20" spans="1:11" x14ac:dyDescent="0.45">
      <c r="A20">
        <v>2</v>
      </c>
      <c r="B20">
        <v>9</v>
      </c>
      <c r="C20" t="s">
        <v>48</v>
      </c>
      <c r="D20" s="2">
        <v>0.5</v>
      </c>
      <c r="E20" s="2">
        <v>0</v>
      </c>
      <c r="F20" s="2">
        <v>0.5</v>
      </c>
      <c r="G20" s="2">
        <v>0</v>
      </c>
      <c r="H20" s="2">
        <v>0</v>
      </c>
      <c r="I20" s="2">
        <v>0</v>
      </c>
      <c r="J20" s="2">
        <v>0</v>
      </c>
      <c r="K20" s="2">
        <v>0</v>
      </c>
    </row>
    <row r="21" spans="1:11" x14ac:dyDescent="0.45">
      <c r="A21">
        <v>2</v>
      </c>
      <c r="B21" t="s">
        <v>9</v>
      </c>
      <c r="C21" t="s">
        <v>49</v>
      </c>
      <c r="D21" s="1">
        <v>4.1999999999999997E-3</v>
      </c>
      <c r="E21" s="1">
        <v>5.8999999999999999E-3</v>
      </c>
      <c r="F21" s="1">
        <v>2.18E-2</v>
      </c>
      <c r="G21" s="1">
        <v>0.28910000000000002</v>
      </c>
      <c r="H21" s="1">
        <v>3.78E-2</v>
      </c>
      <c r="I21" s="1">
        <v>0.12520000000000001</v>
      </c>
      <c r="J21" s="1">
        <v>0.36969999999999997</v>
      </c>
      <c r="K21" s="1">
        <v>0.1462</v>
      </c>
    </row>
    <row r="22" spans="1:11" x14ac:dyDescent="0.45">
      <c r="A22">
        <v>3</v>
      </c>
      <c r="B22">
        <v>1</v>
      </c>
      <c r="C22" t="s">
        <v>50</v>
      </c>
      <c r="D22" s="1">
        <v>4.1999999999999997E-3</v>
      </c>
      <c r="E22" s="1">
        <v>9.1000000000000004E-3</v>
      </c>
      <c r="F22" s="1">
        <v>4.36E-2</v>
      </c>
      <c r="G22" s="1">
        <v>0.6784</v>
      </c>
      <c r="H22" s="1">
        <v>6.3299999999999995E-2</v>
      </c>
      <c r="I22" s="1">
        <v>3.3799999999999997E-2</v>
      </c>
      <c r="J22" s="1">
        <v>5.4199999999999998E-2</v>
      </c>
      <c r="K22" s="1">
        <v>0.1133</v>
      </c>
    </row>
    <row r="23" spans="1:11" x14ac:dyDescent="0.45">
      <c r="A23">
        <v>3</v>
      </c>
      <c r="B23">
        <v>2</v>
      </c>
      <c r="C23" t="s">
        <v>51</v>
      </c>
      <c r="D23" s="1">
        <v>1.068E-2</v>
      </c>
      <c r="E23" s="1">
        <v>1.3899999999999999E-2</v>
      </c>
      <c r="F23" s="1">
        <v>6.1609999999999998E-2</v>
      </c>
      <c r="G23" s="1">
        <v>0.72282000000000002</v>
      </c>
      <c r="H23" s="1">
        <v>7.3169999999999999E-2</v>
      </c>
      <c r="I23" s="1">
        <v>2.1659999999999999E-2</v>
      </c>
      <c r="J23" s="1">
        <v>2.239E-2</v>
      </c>
      <c r="K23" s="1">
        <v>7.3760000000000006E-2</v>
      </c>
    </row>
    <row r="24" spans="1:11" x14ac:dyDescent="0.45">
      <c r="A24">
        <v>3</v>
      </c>
      <c r="B24">
        <v>3</v>
      </c>
      <c r="C24" t="s">
        <v>52</v>
      </c>
      <c r="D24" s="1">
        <v>3.1699999999999999E-2</v>
      </c>
      <c r="E24" s="1">
        <v>1.8599999999999998E-2</v>
      </c>
      <c r="F24" s="1">
        <v>0.13750000000000001</v>
      </c>
      <c r="G24" s="1">
        <v>0.66749999999999998</v>
      </c>
      <c r="H24" s="1">
        <v>8.0199999999999994E-2</v>
      </c>
      <c r="I24" s="1">
        <v>1.2200000000000001E-2</v>
      </c>
      <c r="J24" s="1">
        <v>8.6E-3</v>
      </c>
      <c r="K24" s="1">
        <v>4.3799999999999999E-2</v>
      </c>
    </row>
    <row r="25" spans="1:11" x14ac:dyDescent="0.45">
      <c r="A25">
        <v>3</v>
      </c>
      <c r="B25">
        <v>4</v>
      </c>
      <c r="C25" t="s">
        <v>53</v>
      </c>
      <c r="D25" s="1">
        <v>0.13739999999999999</v>
      </c>
      <c r="E25" s="1">
        <v>2.0799999999999999E-2</v>
      </c>
      <c r="F25" s="1">
        <v>0.34129999999999999</v>
      </c>
      <c r="G25" s="1">
        <v>0.38979999999999998</v>
      </c>
      <c r="H25" s="1">
        <v>6.7799999999999999E-2</v>
      </c>
      <c r="I25" s="1">
        <v>7.4999999999999997E-3</v>
      </c>
      <c r="J25" s="1">
        <v>4.1000000000000003E-3</v>
      </c>
      <c r="K25" s="1">
        <v>3.1399999999999997E-2</v>
      </c>
    </row>
    <row r="26" spans="1:11" x14ac:dyDescent="0.45">
      <c r="A26">
        <v>3</v>
      </c>
      <c r="B26">
        <v>5</v>
      </c>
      <c r="C26" t="s">
        <v>54</v>
      </c>
      <c r="D26" s="1">
        <v>0.27839999999999998</v>
      </c>
      <c r="E26" s="1">
        <v>1.8800000000000001E-2</v>
      </c>
      <c r="F26" s="1">
        <v>0.37669999999999998</v>
      </c>
      <c r="G26" s="1">
        <v>0.24829999999999999</v>
      </c>
      <c r="H26" s="1">
        <v>4.8500000000000001E-2</v>
      </c>
      <c r="I26" s="1">
        <v>5.8999999999999999E-3</v>
      </c>
      <c r="J26" s="1">
        <v>2.2000000000000001E-3</v>
      </c>
      <c r="K26" s="1">
        <v>2.1100000000000001E-2</v>
      </c>
    </row>
    <row r="27" spans="1:11" x14ac:dyDescent="0.45">
      <c r="A27">
        <v>3</v>
      </c>
      <c r="B27">
        <v>6</v>
      </c>
      <c r="C27" t="s">
        <v>55</v>
      </c>
      <c r="D27" s="1">
        <v>0.46379999999999999</v>
      </c>
      <c r="E27" s="1">
        <v>1.32E-2</v>
      </c>
      <c r="F27" s="1">
        <v>0.3236</v>
      </c>
      <c r="G27" s="1">
        <v>0.14580000000000001</v>
      </c>
      <c r="H27" s="1">
        <v>2.58E-2</v>
      </c>
      <c r="I27" s="1">
        <v>3.2000000000000002E-3</v>
      </c>
      <c r="J27" s="1">
        <v>1.5E-3</v>
      </c>
      <c r="K27" s="1">
        <v>2.3099999999999999E-2</v>
      </c>
    </row>
    <row r="28" spans="1:11" x14ac:dyDescent="0.45">
      <c r="A28">
        <v>3</v>
      </c>
      <c r="B28">
        <v>7</v>
      </c>
      <c r="C28" t="s">
        <v>56</v>
      </c>
      <c r="D28" s="1">
        <v>0.62239999999999995</v>
      </c>
      <c r="E28" s="1">
        <v>5.3E-3</v>
      </c>
      <c r="F28" s="1">
        <v>0.2487</v>
      </c>
      <c r="G28" s="1">
        <v>8.8200000000000001E-2</v>
      </c>
      <c r="H28" s="1">
        <v>1.5800000000000002E-2</v>
      </c>
      <c r="I28" s="1">
        <v>2.5999999999999999E-3</v>
      </c>
      <c r="J28" s="1">
        <v>1.2999999999999999E-3</v>
      </c>
      <c r="K28" s="1">
        <v>1.5800000000000002E-2</v>
      </c>
    </row>
    <row r="29" spans="1:11" x14ac:dyDescent="0.45">
      <c r="A29">
        <v>3</v>
      </c>
      <c r="B29">
        <v>8</v>
      </c>
      <c r="C29" t="s">
        <v>57</v>
      </c>
      <c r="D29" s="1">
        <v>0.71350000000000002</v>
      </c>
      <c r="E29" s="2">
        <v>0</v>
      </c>
      <c r="F29" s="1">
        <v>0.2079</v>
      </c>
      <c r="G29" s="1">
        <v>5.62E-2</v>
      </c>
      <c r="H29" s="1">
        <v>5.5999999999999999E-3</v>
      </c>
      <c r="I29" s="2">
        <v>0</v>
      </c>
      <c r="J29" s="1">
        <v>1.12E-2</v>
      </c>
      <c r="K29" s="1">
        <v>5.5999999999999999E-3</v>
      </c>
    </row>
    <row r="30" spans="1:11" x14ac:dyDescent="0.45">
      <c r="A30">
        <v>3</v>
      </c>
      <c r="B30">
        <v>9</v>
      </c>
      <c r="C30" t="s">
        <v>58</v>
      </c>
      <c r="D30" s="1">
        <v>0.78300000000000003</v>
      </c>
      <c r="E30" s="2">
        <v>0</v>
      </c>
      <c r="F30" s="1">
        <v>0.13</v>
      </c>
      <c r="G30" s="2">
        <v>0</v>
      </c>
      <c r="H30" s="1">
        <v>4.2999999999999997E-2</v>
      </c>
      <c r="I30" s="2">
        <v>0</v>
      </c>
      <c r="J30" s="2">
        <v>0</v>
      </c>
      <c r="K30" s="1">
        <v>4.2999999999999997E-2</v>
      </c>
    </row>
    <row r="31" spans="1:11" x14ac:dyDescent="0.45">
      <c r="A31">
        <v>3</v>
      </c>
      <c r="B31" t="s">
        <v>9</v>
      </c>
      <c r="C31" t="s">
        <v>59</v>
      </c>
      <c r="D31" s="1">
        <v>1.3899999999999999E-2</v>
      </c>
      <c r="E31" s="1">
        <v>1.5E-3</v>
      </c>
      <c r="F31" s="1">
        <v>3.09E-2</v>
      </c>
      <c r="G31" s="1">
        <v>0.60650000000000004</v>
      </c>
      <c r="H31" s="1">
        <v>5.3999999999999999E-2</v>
      </c>
      <c r="I31" s="1">
        <v>4.6300000000000001E-2</v>
      </c>
      <c r="J31" s="1">
        <v>0.10340000000000001</v>
      </c>
      <c r="K31" s="1">
        <v>0.14349999999999999</v>
      </c>
    </row>
    <row r="32" spans="1:11" x14ac:dyDescent="0.45">
      <c r="A32">
        <v>4</v>
      </c>
      <c r="B32">
        <v>1</v>
      </c>
      <c r="C32" t="s">
        <v>60</v>
      </c>
      <c r="D32" s="1">
        <v>2.41E-2</v>
      </c>
      <c r="E32" s="1">
        <v>8.0000000000000002E-3</v>
      </c>
      <c r="F32" s="1">
        <v>9.4899999999999998E-2</v>
      </c>
      <c r="G32" s="1">
        <v>0.2412</v>
      </c>
      <c r="H32" s="1">
        <v>8.3599999999999994E-2</v>
      </c>
      <c r="I32" s="1">
        <v>0.22670000000000001</v>
      </c>
      <c r="J32" s="1">
        <v>0.23150000000000001</v>
      </c>
      <c r="K32" s="1">
        <v>0.09</v>
      </c>
    </row>
    <row r="33" spans="1:11" x14ac:dyDescent="0.45">
      <c r="A33">
        <v>4</v>
      </c>
      <c r="B33">
        <v>2</v>
      </c>
      <c r="C33" t="s">
        <v>61</v>
      </c>
      <c r="D33" s="1">
        <v>2.7400000000000001E-2</v>
      </c>
      <c r="E33" s="1">
        <v>2.18E-2</v>
      </c>
      <c r="F33" s="1">
        <v>0.15720000000000001</v>
      </c>
      <c r="G33" s="1">
        <v>0.36559999999999998</v>
      </c>
      <c r="H33" s="1">
        <v>7.7200000000000005E-2</v>
      </c>
      <c r="I33" s="1">
        <v>0.17849999999999999</v>
      </c>
      <c r="J33" s="1">
        <v>0.11360000000000001</v>
      </c>
      <c r="K33" s="1">
        <v>5.8700000000000002E-2</v>
      </c>
    </row>
    <row r="34" spans="1:11" x14ac:dyDescent="0.45">
      <c r="A34">
        <v>4</v>
      </c>
      <c r="B34">
        <v>3</v>
      </c>
      <c r="C34" t="s">
        <v>62</v>
      </c>
      <c r="D34" s="1">
        <v>9.6199999999999994E-2</v>
      </c>
      <c r="E34" s="1">
        <v>3.04E-2</v>
      </c>
      <c r="F34" s="1">
        <v>0.33689999999999998</v>
      </c>
      <c r="G34" s="1">
        <v>0.37080000000000002</v>
      </c>
      <c r="H34" s="1">
        <v>6.7400000000000002E-2</v>
      </c>
      <c r="I34" s="1">
        <v>4.8399999999999999E-2</v>
      </c>
      <c r="J34" s="1">
        <v>1.84E-2</v>
      </c>
      <c r="K34" s="1">
        <v>3.15E-2</v>
      </c>
    </row>
    <row r="35" spans="1:11" x14ac:dyDescent="0.45">
      <c r="A35">
        <v>4</v>
      </c>
      <c r="B35">
        <v>4</v>
      </c>
      <c r="C35" t="s">
        <v>63</v>
      </c>
      <c r="D35" s="1">
        <v>0.26769999999999999</v>
      </c>
      <c r="E35" s="1">
        <v>3.3399999999999999E-2</v>
      </c>
      <c r="F35" s="1">
        <v>0.46279999999999999</v>
      </c>
      <c r="G35" s="1">
        <v>1.03E-2</v>
      </c>
      <c r="H35" s="1">
        <v>4.9500000000000002E-2</v>
      </c>
      <c r="I35" s="1">
        <v>0.11609999999999999</v>
      </c>
      <c r="J35" s="1">
        <v>3.5000000000000003E-2</v>
      </c>
      <c r="K35" s="1">
        <v>2.5100000000000001E-2</v>
      </c>
    </row>
    <row r="36" spans="1:11" x14ac:dyDescent="0.45">
      <c r="A36">
        <v>4</v>
      </c>
      <c r="B36">
        <v>5</v>
      </c>
      <c r="C36" t="s">
        <v>64</v>
      </c>
      <c r="D36" s="1">
        <v>0.44647999999999999</v>
      </c>
      <c r="E36" s="1">
        <v>2.6409999999999999E-2</v>
      </c>
      <c r="F36" s="1">
        <v>0.38179999999999997</v>
      </c>
      <c r="G36" s="1">
        <v>3.32E-3</v>
      </c>
      <c r="H36" s="1">
        <v>3.4790000000000001E-2</v>
      </c>
      <c r="I36" s="1">
        <v>6.8970000000000004E-2</v>
      </c>
      <c r="J36" s="1">
        <v>1.8880000000000001E-2</v>
      </c>
      <c r="K36" s="1">
        <v>1.9349999999999999E-2</v>
      </c>
    </row>
    <row r="37" spans="1:11" x14ac:dyDescent="0.45">
      <c r="A37">
        <v>4</v>
      </c>
      <c r="B37">
        <v>6</v>
      </c>
      <c r="C37" t="s">
        <v>65</v>
      </c>
      <c r="D37" s="1">
        <v>0.62309999999999999</v>
      </c>
      <c r="E37" s="1">
        <v>1.9699999999999999E-2</v>
      </c>
      <c r="F37" s="1">
        <v>0.27400000000000002</v>
      </c>
      <c r="G37" s="1">
        <v>1.9E-3</v>
      </c>
      <c r="H37" s="1">
        <v>2.2100000000000002E-2</v>
      </c>
      <c r="I37" s="1">
        <v>3.6999999999999998E-2</v>
      </c>
      <c r="J37" s="1">
        <v>7.9000000000000008E-3</v>
      </c>
      <c r="K37" s="1">
        <v>1.43E-2</v>
      </c>
    </row>
    <row r="38" spans="1:11" x14ac:dyDescent="0.45">
      <c r="A38">
        <v>4</v>
      </c>
      <c r="B38">
        <v>7</v>
      </c>
      <c r="C38" t="s">
        <v>66</v>
      </c>
      <c r="D38" s="1">
        <v>0.74670000000000003</v>
      </c>
      <c r="E38" s="1">
        <v>1.2800000000000001E-2</v>
      </c>
      <c r="F38" s="1">
        <v>0.1918</v>
      </c>
      <c r="G38" s="1">
        <v>8.9999999999999998E-4</v>
      </c>
      <c r="H38" s="1">
        <v>1.0800000000000001E-2</v>
      </c>
      <c r="I38" s="1">
        <v>2.0400000000000001E-2</v>
      </c>
      <c r="J38" s="1">
        <v>5.7000000000000002E-3</v>
      </c>
      <c r="K38" s="1">
        <v>1.0800000000000001E-2</v>
      </c>
    </row>
    <row r="39" spans="1:11" x14ac:dyDescent="0.45">
      <c r="A39">
        <v>4</v>
      </c>
      <c r="B39">
        <v>8</v>
      </c>
      <c r="C39" t="s">
        <v>67</v>
      </c>
      <c r="D39" s="1">
        <v>0.82362000000000002</v>
      </c>
      <c r="E39" s="1">
        <v>9.3200000000000002E-3</v>
      </c>
      <c r="F39" s="1">
        <v>0.13131000000000001</v>
      </c>
      <c r="G39" s="1">
        <v>7.7999999999999999E-4</v>
      </c>
      <c r="H39" s="1">
        <v>7.77E-3</v>
      </c>
      <c r="I39" s="1">
        <v>6.9899999999999997E-3</v>
      </c>
      <c r="J39" s="1">
        <v>6.2199999999999998E-3</v>
      </c>
      <c r="K39" s="1">
        <v>1.3990000000000001E-2</v>
      </c>
    </row>
    <row r="40" spans="1:11" x14ac:dyDescent="0.45">
      <c r="A40">
        <v>4</v>
      </c>
      <c r="B40">
        <v>9</v>
      </c>
      <c r="C40" t="s">
        <v>68</v>
      </c>
      <c r="D40" s="1">
        <v>0.85660000000000003</v>
      </c>
      <c r="E40" s="1">
        <v>3.8E-3</v>
      </c>
      <c r="F40" s="1">
        <v>0.1094</v>
      </c>
      <c r="G40" s="2">
        <v>0</v>
      </c>
      <c r="H40" s="1">
        <v>3.8E-3</v>
      </c>
      <c r="I40" s="1">
        <v>1.1299999999999999E-2</v>
      </c>
      <c r="J40" s="2">
        <v>0</v>
      </c>
      <c r="K40" s="1">
        <v>1.5100000000000001E-2</v>
      </c>
    </row>
    <row r="41" spans="1:11" x14ac:dyDescent="0.45">
      <c r="A41">
        <v>4</v>
      </c>
      <c r="B41" t="s">
        <v>9</v>
      </c>
      <c r="C41" t="s">
        <v>69</v>
      </c>
      <c r="D41" s="1">
        <v>3.7999999999999999E-2</v>
      </c>
      <c r="E41" s="1">
        <v>1.2E-2</v>
      </c>
      <c r="F41" s="1">
        <v>9.4E-2</v>
      </c>
      <c r="G41" s="1">
        <v>0.20899999999999999</v>
      </c>
      <c r="H41" s="1">
        <v>0.05</v>
      </c>
      <c r="I41" s="1">
        <v>0.188</v>
      </c>
      <c r="J41" s="1">
        <v>0.25600000000000001</v>
      </c>
      <c r="K41" s="1">
        <v>0.153</v>
      </c>
    </row>
    <row r="42" spans="1:11" x14ac:dyDescent="0.45">
      <c r="A42">
        <v>5</v>
      </c>
      <c r="B42">
        <v>1</v>
      </c>
      <c r="C42" t="s">
        <v>70</v>
      </c>
      <c r="D42" s="1">
        <v>6.4000000000000001E-2</v>
      </c>
      <c r="E42" s="1">
        <v>1.7399999999999999E-2</v>
      </c>
      <c r="F42" s="1">
        <v>0.20349999999999999</v>
      </c>
      <c r="G42" s="1">
        <v>0.20930000000000001</v>
      </c>
      <c r="H42" s="1">
        <v>4.65E-2</v>
      </c>
      <c r="I42" s="1">
        <v>0.21510000000000001</v>
      </c>
      <c r="J42" s="1">
        <v>0.157</v>
      </c>
      <c r="K42" s="1">
        <v>8.72E-2</v>
      </c>
    </row>
    <row r="43" spans="1:11" x14ac:dyDescent="0.45">
      <c r="A43">
        <v>5</v>
      </c>
      <c r="B43">
        <v>2</v>
      </c>
      <c r="C43" t="s">
        <v>71</v>
      </c>
      <c r="D43" s="1">
        <v>8.3000000000000004E-2</v>
      </c>
      <c r="E43" s="1">
        <v>2.3699999999999999E-2</v>
      </c>
      <c r="F43" s="1">
        <v>0.27179999999999999</v>
      </c>
      <c r="G43" s="1">
        <v>0.31080000000000002</v>
      </c>
      <c r="H43" s="1">
        <v>5.0799999999999998E-2</v>
      </c>
      <c r="I43" s="1">
        <v>0.1431</v>
      </c>
      <c r="J43" s="1">
        <v>6.7699999999999996E-2</v>
      </c>
      <c r="K43" s="1">
        <v>4.9099999999999998E-2</v>
      </c>
    </row>
    <row r="44" spans="1:11" x14ac:dyDescent="0.45">
      <c r="A44">
        <v>5</v>
      </c>
      <c r="B44">
        <v>3</v>
      </c>
      <c r="C44" t="s">
        <v>72</v>
      </c>
      <c r="D44" s="1">
        <v>0.19170000000000001</v>
      </c>
      <c r="E44" s="1">
        <v>3.6299999999999999E-2</v>
      </c>
      <c r="F44" s="1">
        <v>0.41360000000000002</v>
      </c>
      <c r="G44" s="1">
        <v>0.2399</v>
      </c>
      <c r="H44" s="1">
        <v>4.6199999999999998E-2</v>
      </c>
      <c r="I44" s="1">
        <v>3.2899999999999999E-2</v>
      </c>
      <c r="J44" s="1">
        <v>1.3299999999999999E-2</v>
      </c>
      <c r="K44" s="1">
        <v>2.5999999999999999E-2</v>
      </c>
    </row>
    <row r="45" spans="1:11" x14ac:dyDescent="0.45">
      <c r="A45">
        <v>5</v>
      </c>
      <c r="B45">
        <v>4</v>
      </c>
      <c r="C45" t="s">
        <v>73</v>
      </c>
      <c r="D45" s="1">
        <v>0.40179999999999999</v>
      </c>
      <c r="E45" s="1">
        <v>3.3300000000000003E-2</v>
      </c>
      <c r="F45" s="1">
        <v>0.4078</v>
      </c>
      <c r="G45" s="1">
        <v>5.3E-3</v>
      </c>
      <c r="H45" s="1">
        <v>3.7999999999999999E-2</v>
      </c>
      <c r="I45" s="1">
        <v>7.0400000000000004E-2</v>
      </c>
      <c r="J45" s="1">
        <v>2.3800000000000002E-2</v>
      </c>
      <c r="K45" s="1">
        <v>1.9699999999999999E-2</v>
      </c>
    </row>
    <row r="46" spans="1:11" x14ac:dyDescent="0.45">
      <c r="A46">
        <v>5</v>
      </c>
      <c r="B46">
        <v>5</v>
      </c>
      <c r="C46" t="s">
        <v>74</v>
      </c>
      <c r="D46" s="1">
        <v>0.57069999999999999</v>
      </c>
      <c r="E46" s="1">
        <v>2.86E-2</v>
      </c>
      <c r="F46" s="1">
        <v>0.30359999999999998</v>
      </c>
      <c r="G46" s="1">
        <v>1.6000000000000001E-3</v>
      </c>
      <c r="H46" s="1">
        <v>2.5499999999999998E-2</v>
      </c>
      <c r="I46" s="1">
        <v>4.1700000000000001E-2</v>
      </c>
      <c r="J46" s="1">
        <v>1.15E-2</v>
      </c>
      <c r="K46" s="1">
        <v>1.6899999999999998E-2</v>
      </c>
    </row>
    <row r="47" spans="1:11" x14ac:dyDescent="0.45">
      <c r="A47">
        <v>5</v>
      </c>
      <c r="B47">
        <v>6</v>
      </c>
      <c r="C47" t="s">
        <v>75</v>
      </c>
      <c r="D47" s="1">
        <v>0.71189999999999998</v>
      </c>
      <c r="E47" s="1">
        <v>1.84E-2</v>
      </c>
      <c r="F47" s="1">
        <v>0.2077</v>
      </c>
      <c r="G47" s="1">
        <v>8.9999999999999998E-4</v>
      </c>
      <c r="H47" s="1">
        <v>1.6799999999999999E-2</v>
      </c>
      <c r="I47" s="1">
        <v>2.3199999999999998E-2</v>
      </c>
      <c r="J47" s="1">
        <v>6.6E-3</v>
      </c>
      <c r="K47" s="1">
        <v>1.44E-2</v>
      </c>
    </row>
    <row r="48" spans="1:11" x14ac:dyDescent="0.45">
      <c r="A48">
        <v>5</v>
      </c>
      <c r="B48">
        <v>7</v>
      </c>
      <c r="C48" t="s">
        <v>76</v>
      </c>
      <c r="D48" s="1">
        <v>0.81547999999999998</v>
      </c>
      <c r="E48" s="1">
        <v>9.9299999999999996E-3</v>
      </c>
      <c r="F48" s="1">
        <v>0.13472999999999999</v>
      </c>
      <c r="G48" s="1">
        <v>4.6000000000000001E-4</v>
      </c>
      <c r="H48" s="1">
        <v>9.4800000000000006E-3</v>
      </c>
      <c r="I48" s="1">
        <v>1.1299999999999999E-2</v>
      </c>
      <c r="J48" s="1">
        <v>4.0000000000000001E-3</v>
      </c>
      <c r="K48" s="1">
        <v>1.4619999999999999E-2</v>
      </c>
    </row>
    <row r="49" spans="1:11" x14ac:dyDescent="0.45">
      <c r="A49">
        <v>5</v>
      </c>
      <c r="B49">
        <v>8</v>
      </c>
      <c r="C49" t="s">
        <v>77</v>
      </c>
      <c r="D49" s="1">
        <v>0.87124999999999997</v>
      </c>
      <c r="E49" s="1">
        <v>8.1200000000000005E-3</v>
      </c>
      <c r="F49" s="1">
        <v>8.8120000000000004E-2</v>
      </c>
      <c r="G49" s="1">
        <v>3.1E-4</v>
      </c>
      <c r="H49" s="1">
        <v>3.4399999999999999E-3</v>
      </c>
      <c r="I49" s="1">
        <v>8.7500000000000008E-3</v>
      </c>
      <c r="J49" s="1">
        <v>2.5000000000000001E-3</v>
      </c>
      <c r="K49" s="1">
        <v>1.7500000000000002E-2</v>
      </c>
    </row>
    <row r="50" spans="1:11" x14ac:dyDescent="0.45">
      <c r="A50">
        <v>5</v>
      </c>
      <c r="B50">
        <v>9</v>
      </c>
      <c r="C50" t="s">
        <v>78</v>
      </c>
      <c r="D50" s="1">
        <v>0.91990000000000005</v>
      </c>
      <c r="E50" s="1">
        <v>1E-3</v>
      </c>
      <c r="F50" s="1">
        <v>5.9499999999999997E-2</v>
      </c>
      <c r="G50" s="1">
        <v>1E-3</v>
      </c>
      <c r="H50" s="2">
        <v>0</v>
      </c>
      <c r="I50" s="1">
        <v>3.0999999999999999E-3</v>
      </c>
      <c r="J50" s="1">
        <v>3.0999999999999999E-3</v>
      </c>
      <c r="K50" s="1">
        <v>1.23E-2</v>
      </c>
    </row>
    <row r="51" spans="1:11" x14ac:dyDescent="0.45">
      <c r="A51">
        <v>5</v>
      </c>
      <c r="B51" t="s">
        <v>9</v>
      </c>
      <c r="C51" t="s">
        <v>79</v>
      </c>
      <c r="D51" s="1">
        <v>0.1124</v>
      </c>
      <c r="E51" s="1">
        <v>2.2499999999999999E-2</v>
      </c>
      <c r="F51" s="1">
        <v>0.17979999999999999</v>
      </c>
      <c r="G51" s="1">
        <v>0.22470000000000001</v>
      </c>
      <c r="H51" s="1">
        <v>2.81E-2</v>
      </c>
      <c r="I51" s="1">
        <v>0.17979999999999999</v>
      </c>
      <c r="J51" s="1">
        <v>0.1067</v>
      </c>
      <c r="K51" s="1">
        <v>0.14610000000000001</v>
      </c>
    </row>
    <row r="52" spans="1:11" x14ac:dyDescent="0.45">
      <c r="A52">
        <v>6</v>
      </c>
      <c r="B52">
        <v>1</v>
      </c>
      <c r="C52" t="s">
        <v>80</v>
      </c>
      <c r="D52" s="1">
        <v>0.27800000000000002</v>
      </c>
      <c r="E52" s="1">
        <v>2.8000000000000001E-2</v>
      </c>
      <c r="F52" s="1">
        <v>0.27800000000000002</v>
      </c>
      <c r="G52" s="1">
        <v>0.111</v>
      </c>
      <c r="H52" s="1">
        <v>2.8000000000000001E-2</v>
      </c>
      <c r="I52" s="1">
        <v>0.16700000000000001</v>
      </c>
      <c r="J52" s="1">
        <v>5.6000000000000001E-2</v>
      </c>
      <c r="K52" s="1">
        <v>5.6000000000000001E-2</v>
      </c>
    </row>
    <row r="53" spans="1:11" x14ac:dyDescent="0.45">
      <c r="A53">
        <v>6</v>
      </c>
      <c r="B53">
        <v>2</v>
      </c>
      <c r="C53" t="s">
        <v>81</v>
      </c>
      <c r="D53" s="1">
        <v>0.2727</v>
      </c>
      <c r="E53" s="1">
        <v>1.9800000000000002E-2</v>
      </c>
      <c r="F53" s="1">
        <v>0.31619999999999998</v>
      </c>
      <c r="G53" s="1">
        <v>0.1976</v>
      </c>
      <c r="H53" s="1">
        <v>2.3699999999999999E-2</v>
      </c>
      <c r="I53" s="1">
        <v>9.8799999999999999E-2</v>
      </c>
      <c r="J53" s="1">
        <v>4.3499999999999997E-2</v>
      </c>
      <c r="K53" s="1">
        <v>2.7699999999999999E-2</v>
      </c>
    </row>
    <row r="54" spans="1:11" x14ac:dyDescent="0.45">
      <c r="A54">
        <v>6</v>
      </c>
      <c r="B54">
        <v>3</v>
      </c>
      <c r="C54" t="s">
        <v>82</v>
      </c>
      <c r="D54" s="1">
        <v>0.41060000000000002</v>
      </c>
      <c r="E54" s="1">
        <v>2.81E-2</v>
      </c>
      <c r="F54" s="1">
        <v>0.37890000000000001</v>
      </c>
      <c r="G54" s="1">
        <v>0.1094</v>
      </c>
      <c r="H54" s="1">
        <v>2.5999999999999999E-2</v>
      </c>
      <c r="I54" s="1">
        <v>1.9599999999999999E-2</v>
      </c>
      <c r="J54" s="1">
        <v>9.4999999999999998E-3</v>
      </c>
      <c r="K54" s="1">
        <v>1.7999999999999999E-2</v>
      </c>
    </row>
    <row r="55" spans="1:11" x14ac:dyDescent="0.45">
      <c r="A55">
        <v>6</v>
      </c>
      <c r="B55">
        <v>4</v>
      </c>
      <c r="C55" t="s">
        <v>83</v>
      </c>
      <c r="D55" s="1">
        <v>0.62350000000000005</v>
      </c>
      <c r="E55" s="1">
        <v>3.1300000000000001E-2</v>
      </c>
      <c r="F55" s="1">
        <v>0.26319999999999999</v>
      </c>
      <c r="G55" s="1">
        <v>2.5000000000000001E-3</v>
      </c>
      <c r="H55" s="1">
        <v>1.83E-2</v>
      </c>
      <c r="I55" s="1">
        <v>3.4799999999999998E-2</v>
      </c>
      <c r="J55" s="1">
        <v>1.0699999999999999E-2</v>
      </c>
      <c r="K55" s="1">
        <v>1.5800000000000002E-2</v>
      </c>
    </row>
    <row r="56" spans="1:11" x14ac:dyDescent="0.45">
      <c r="A56">
        <v>6</v>
      </c>
      <c r="B56">
        <v>5</v>
      </c>
      <c r="C56" t="s">
        <v>84</v>
      </c>
      <c r="D56" s="1">
        <v>0.74787999999999999</v>
      </c>
      <c r="E56" s="1">
        <v>2.179E-2</v>
      </c>
      <c r="F56" s="1">
        <v>0.17829</v>
      </c>
      <c r="G56" s="1">
        <v>7.9000000000000001E-4</v>
      </c>
      <c r="H56" s="1">
        <v>1.2070000000000001E-2</v>
      </c>
      <c r="I56" s="1">
        <v>2.0740000000000001E-2</v>
      </c>
      <c r="J56" s="1">
        <v>5.5799999999999999E-3</v>
      </c>
      <c r="K56" s="1">
        <v>1.286E-2</v>
      </c>
    </row>
    <row r="57" spans="1:11" x14ac:dyDescent="0.45">
      <c r="A57">
        <v>6</v>
      </c>
      <c r="B57">
        <v>6</v>
      </c>
      <c r="C57" t="s">
        <v>85</v>
      </c>
      <c r="D57" s="1">
        <v>0.82752000000000003</v>
      </c>
      <c r="E57" s="1">
        <v>1.536E-2</v>
      </c>
      <c r="F57" s="1">
        <v>0.12024</v>
      </c>
      <c r="G57" s="1">
        <v>8.4000000000000003E-4</v>
      </c>
      <c r="H57" s="1">
        <v>8.6899999999999998E-3</v>
      </c>
      <c r="I57" s="1">
        <v>1.1599999999999999E-2</v>
      </c>
      <c r="J57" s="1">
        <v>3.63E-3</v>
      </c>
      <c r="K57" s="1">
        <v>1.2120000000000001E-2</v>
      </c>
    </row>
    <row r="58" spans="1:11" x14ac:dyDescent="0.45">
      <c r="A58">
        <v>6</v>
      </c>
      <c r="B58">
        <v>7</v>
      </c>
      <c r="C58" t="s">
        <v>86</v>
      </c>
      <c r="D58" s="1">
        <v>0.87770000000000004</v>
      </c>
      <c r="E58" s="1">
        <v>9.9000000000000008E-3</v>
      </c>
      <c r="F58" s="1">
        <v>8.4099999999999994E-2</v>
      </c>
      <c r="G58" s="1">
        <v>1E-4</v>
      </c>
      <c r="H58" s="1">
        <v>5.1999999999999998E-3</v>
      </c>
      <c r="I58" s="1">
        <v>7.0000000000000001E-3</v>
      </c>
      <c r="J58" s="1">
        <v>2.2000000000000001E-3</v>
      </c>
      <c r="K58" s="1">
        <v>1.37E-2</v>
      </c>
    </row>
    <row r="59" spans="1:11" x14ac:dyDescent="0.45">
      <c r="A59">
        <v>6</v>
      </c>
      <c r="B59">
        <v>8</v>
      </c>
      <c r="C59" t="s">
        <v>87</v>
      </c>
      <c r="D59" s="1">
        <v>0.91622999999999999</v>
      </c>
      <c r="E59" s="1">
        <v>5.5100000000000001E-3</v>
      </c>
      <c r="F59" s="1">
        <v>5.7200000000000001E-2</v>
      </c>
      <c r="G59" s="1">
        <v>2.4000000000000001E-4</v>
      </c>
      <c r="H59" s="1">
        <v>1.6800000000000001E-3</v>
      </c>
      <c r="I59" s="1">
        <v>3.1099999999999999E-3</v>
      </c>
      <c r="J59" s="1">
        <v>4.8000000000000001E-4</v>
      </c>
      <c r="K59" s="1">
        <v>1.5559999999999999E-2</v>
      </c>
    </row>
    <row r="60" spans="1:11" x14ac:dyDescent="0.45">
      <c r="A60">
        <v>6</v>
      </c>
      <c r="B60">
        <v>9</v>
      </c>
      <c r="C60" t="s">
        <v>88</v>
      </c>
      <c r="D60" s="1">
        <v>0.93552999999999997</v>
      </c>
      <c r="E60" s="1">
        <v>2.63E-3</v>
      </c>
      <c r="F60" s="1">
        <v>3.4209999999999997E-2</v>
      </c>
      <c r="G60" s="2">
        <v>0</v>
      </c>
      <c r="H60" s="1">
        <v>6.6E-4</v>
      </c>
      <c r="I60" s="1">
        <v>1.32E-3</v>
      </c>
      <c r="J60" s="1">
        <v>1.32E-3</v>
      </c>
      <c r="K60" s="1">
        <v>2.4340000000000001E-2</v>
      </c>
    </row>
    <row r="61" spans="1:11" x14ac:dyDescent="0.45">
      <c r="A61">
        <v>6</v>
      </c>
      <c r="B61" t="s">
        <v>9</v>
      </c>
      <c r="C61" t="s">
        <v>89</v>
      </c>
      <c r="D61" s="1">
        <v>0.38900000000000001</v>
      </c>
      <c r="E61" s="2">
        <v>0</v>
      </c>
      <c r="F61" s="1">
        <v>0.13900000000000001</v>
      </c>
      <c r="G61" s="1">
        <v>0.222</v>
      </c>
      <c r="H61" s="2">
        <v>0</v>
      </c>
      <c r="I61" s="1">
        <v>5.6000000000000001E-2</v>
      </c>
      <c r="J61" s="1">
        <v>8.3000000000000004E-2</v>
      </c>
      <c r="K61" s="1">
        <v>0.111</v>
      </c>
    </row>
    <row r="62" spans="1:11" x14ac:dyDescent="0.45">
      <c r="A62">
        <v>7</v>
      </c>
      <c r="B62">
        <v>1</v>
      </c>
      <c r="C62" t="s">
        <v>90</v>
      </c>
      <c r="D62" s="1">
        <v>0.56200000000000006</v>
      </c>
      <c r="E62" s="2">
        <v>0</v>
      </c>
      <c r="F62" s="1">
        <v>0.125</v>
      </c>
      <c r="G62" s="1">
        <v>6.2E-2</v>
      </c>
      <c r="H62" s="2">
        <v>0</v>
      </c>
      <c r="I62" s="1">
        <v>0.188</v>
      </c>
      <c r="J62" s="1">
        <v>6.2E-2</v>
      </c>
      <c r="K62" s="2">
        <v>0</v>
      </c>
    </row>
    <row r="63" spans="1:11" x14ac:dyDescent="0.45">
      <c r="A63">
        <v>7</v>
      </c>
      <c r="B63">
        <v>2</v>
      </c>
      <c r="C63" t="s">
        <v>91</v>
      </c>
      <c r="D63" s="1">
        <v>0.47099999999999997</v>
      </c>
      <c r="E63" s="1">
        <v>1.0999999999999999E-2</v>
      </c>
      <c r="F63" s="1">
        <v>0.26400000000000001</v>
      </c>
      <c r="G63" s="1">
        <v>0.08</v>
      </c>
      <c r="H63" s="1">
        <v>3.4000000000000002E-2</v>
      </c>
      <c r="I63" s="1">
        <v>5.7000000000000002E-2</v>
      </c>
      <c r="J63" s="1">
        <v>3.4000000000000002E-2</v>
      </c>
      <c r="K63" s="1">
        <v>4.5999999999999999E-2</v>
      </c>
    </row>
    <row r="64" spans="1:11" x14ac:dyDescent="0.45">
      <c r="A64">
        <v>7</v>
      </c>
      <c r="B64">
        <v>3</v>
      </c>
      <c r="C64" t="s">
        <v>92</v>
      </c>
      <c r="D64" s="1">
        <v>0.65510000000000002</v>
      </c>
      <c r="E64" s="1">
        <v>2.06E-2</v>
      </c>
      <c r="F64" s="1">
        <v>0.20380000000000001</v>
      </c>
      <c r="G64" s="1">
        <v>7.5899999999999995E-2</v>
      </c>
      <c r="H64" s="1">
        <v>1.1599999999999999E-2</v>
      </c>
      <c r="I64" s="1">
        <v>1.32E-2</v>
      </c>
      <c r="J64" s="1">
        <v>2.5000000000000001E-3</v>
      </c>
      <c r="K64" s="1">
        <v>1.7299999999999999E-2</v>
      </c>
    </row>
    <row r="65" spans="1:11" x14ac:dyDescent="0.45">
      <c r="A65">
        <v>7</v>
      </c>
      <c r="B65">
        <v>4</v>
      </c>
      <c r="C65" t="s">
        <v>93</v>
      </c>
      <c r="D65" s="1">
        <v>0.80854000000000004</v>
      </c>
      <c r="E65" s="1">
        <v>2.3189999999999999E-2</v>
      </c>
      <c r="F65" s="1">
        <v>0.12361</v>
      </c>
      <c r="G65" s="1">
        <v>1.48E-3</v>
      </c>
      <c r="H65" s="1">
        <v>1.1599999999999999E-2</v>
      </c>
      <c r="I65" s="1">
        <v>1.6039999999999999E-2</v>
      </c>
      <c r="J65" s="1">
        <v>4.6899999999999997E-3</v>
      </c>
      <c r="K65" s="1">
        <v>1.086E-2</v>
      </c>
    </row>
    <row r="66" spans="1:11" x14ac:dyDescent="0.45">
      <c r="A66">
        <v>7</v>
      </c>
      <c r="B66">
        <v>5</v>
      </c>
      <c r="C66" t="s">
        <v>94</v>
      </c>
      <c r="D66" s="1">
        <v>0.85719999999999996</v>
      </c>
      <c r="E66" s="1">
        <v>1.61E-2</v>
      </c>
      <c r="F66" s="1">
        <v>9.3799999999999994E-2</v>
      </c>
      <c r="G66" s="1">
        <v>8.9999999999999998E-4</v>
      </c>
      <c r="H66" s="1">
        <v>7.3000000000000001E-3</v>
      </c>
      <c r="I66" s="1">
        <v>1.0699999999999999E-2</v>
      </c>
      <c r="J66" s="1">
        <v>3.2000000000000002E-3</v>
      </c>
      <c r="K66" s="1">
        <v>1.0699999999999999E-2</v>
      </c>
    </row>
    <row r="67" spans="1:11" x14ac:dyDescent="0.45">
      <c r="A67">
        <v>7</v>
      </c>
      <c r="B67">
        <v>6</v>
      </c>
      <c r="C67" t="s">
        <v>95</v>
      </c>
      <c r="D67" s="1">
        <v>0.89419999999999999</v>
      </c>
      <c r="E67" s="1">
        <v>1.3899999999999999E-2</v>
      </c>
      <c r="F67" s="1">
        <v>6.3200000000000006E-2</v>
      </c>
      <c r="G67" s="1">
        <v>5.0000000000000001E-4</v>
      </c>
      <c r="H67" s="1">
        <v>4.4000000000000003E-3</v>
      </c>
      <c r="I67" s="1">
        <v>7.7000000000000002E-3</v>
      </c>
      <c r="J67" s="1">
        <v>2.0999999999999999E-3</v>
      </c>
      <c r="K67" s="1">
        <v>1.3899999999999999E-2</v>
      </c>
    </row>
    <row r="68" spans="1:11" x14ac:dyDescent="0.45">
      <c r="A68">
        <v>7</v>
      </c>
      <c r="B68">
        <v>7</v>
      </c>
      <c r="C68" t="s">
        <v>96</v>
      </c>
      <c r="D68" s="1">
        <v>0.92462999999999995</v>
      </c>
      <c r="E68" s="1">
        <v>8.1600000000000006E-3</v>
      </c>
      <c r="F68" s="1">
        <v>4.2950000000000002E-2</v>
      </c>
      <c r="G68" s="1">
        <v>2.1000000000000001E-4</v>
      </c>
      <c r="H68" s="1">
        <v>2.48E-3</v>
      </c>
      <c r="I68" s="1">
        <v>3.2000000000000002E-3</v>
      </c>
      <c r="J68" s="1">
        <v>2.0600000000000002E-3</v>
      </c>
      <c r="K68" s="1">
        <v>1.6310000000000002E-2</v>
      </c>
    </row>
    <row r="69" spans="1:11" x14ac:dyDescent="0.45">
      <c r="A69">
        <v>7</v>
      </c>
      <c r="B69">
        <v>8</v>
      </c>
      <c r="C69" t="s">
        <v>97</v>
      </c>
      <c r="D69" s="1">
        <v>0.93176999999999999</v>
      </c>
      <c r="E69" s="1">
        <v>6.6899999999999998E-3</v>
      </c>
      <c r="F69" s="1">
        <v>3.8670000000000003E-2</v>
      </c>
      <c r="G69" s="1">
        <v>1.9000000000000001E-4</v>
      </c>
      <c r="H69" s="1">
        <v>1.1199999999999999E-3</v>
      </c>
      <c r="I69" s="1">
        <v>1.1199999999999999E-3</v>
      </c>
      <c r="J69" s="1">
        <v>2.2300000000000002E-3</v>
      </c>
      <c r="K69" s="1">
        <v>1.822E-2</v>
      </c>
    </row>
    <row r="70" spans="1:11" x14ac:dyDescent="0.45">
      <c r="A70">
        <v>7</v>
      </c>
      <c r="B70">
        <v>9</v>
      </c>
      <c r="C70" t="s">
        <v>98</v>
      </c>
      <c r="D70" s="1">
        <v>0.93698999999999999</v>
      </c>
      <c r="E70" s="1">
        <v>3.29E-3</v>
      </c>
      <c r="F70" s="1">
        <v>3.3360000000000001E-2</v>
      </c>
      <c r="G70" s="1">
        <v>4.0999999999999999E-4</v>
      </c>
      <c r="H70" s="1">
        <v>4.0999999999999999E-4</v>
      </c>
      <c r="I70" s="1">
        <v>1.24E-3</v>
      </c>
      <c r="J70" s="1">
        <v>8.1999999999999998E-4</v>
      </c>
      <c r="K70" s="1">
        <v>2.3480000000000001E-2</v>
      </c>
    </row>
    <row r="71" spans="1:11" x14ac:dyDescent="0.45">
      <c r="A71">
        <v>7</v>
      </c>
      <c r="B71" t="s">
        <v>9</v>
      </c>
      <c r="C71" t="s">
        <v>99</v>
      </c>
      <c r="D71" s="2">
        <v>0.4</v>
      </c>
      <c r="E71" s="2">
        <v>0</v>
      </c>
      <c r="F71" s="2">
        <v>0.16</v>
      </c>
      <c r="G71" s="2">
        <v>0.08</v>
      </c>
      <c r="H71" s="2">
        <v>0.04</v>
      </c>
      <c r="I71" s="2">
        <v>0.12</v>
      </c>
      <c r="J71" s="2">
        <v>0.04</v>
      </c>
      <c r="K71" s="2">
        <v>0.16</v>
      </c>
    </row>
    <row r="72" spans="1:11" x14ac:dyDescent="0.45">
      <c r="A72">
        <v>8</v>
      </c>
      <c r="B72">
        <v>1</v>
      </c>
      <c r="C72" t="s">
        <v>100</v>
      </c>
      <c r="D72" s="2">
        <v>0.67</v>
      </c>
      <c r="E72" s="2">
        <v>0</v>
      </c>
      <c r="F72" s="2">
        <v>0</v>
      </c>
      <c r="G72" s="2">
        <v>0.33</v>
      </c>
      <c r="H72" s="2">
        <v>0</v>
      </c>
      <c r="I72" s="2">
        <v>0</v>
      </c>
      <c r="J72" s="2">
        <v>0</v>
      </c>
      <c r="K72" s="2">
        <v>0</v>
      </c>
    </row>
    <row r="73" spans="1:11" x14ac:dyDescent="0.45">
      <c r="A73">
        <v>8</v>
      </c>
      <c r="B73">
        <v>2</v>
      </c>
      <c r="C73" t="s">
        <v>101</v>
      </c>
      <c r="D73" s="1">
        <v>0.69599999999999995</v>
      </c>
      <c r="E73" s="2">
        <v>0</v>
      </c>
      <c r="F73" s="1">
        <v>8.6999999999999994E-2</v>
      </c>
      <c r="G73" s="1">
        <v>0.13</v>
      </c>
      <c r="H73" s="2">
        <v>0</v>
      </c>
      <c r="I73" s="1">
        <v>8.6999999999999994E-2</v>
      </c>
      <c r="J73" s="2">
        <v>0</v>
      </c>
      <c r="K73" s="2">
        <v>0</v>
      </c>
    </row>
    <row r="74" spans="1:11" x14ac:dyDescent="0.45">
      <c r="A74">
        <v>8</v>
      </c>
      <c r="B74">
        <v>3</v>
      </c>
      <c r="C74" t="s">
        <v>102</v>
      </c>
      <c r="D74" s="1">
        <v>0.84389999999999998</v>
      </c>
      <c r="E74" s="1">
        <v>7.9000000000000008E-3</v>
      </c>
      <c r="F74" s="1">
        <v>0.1032</v>
      </c>
      <c r="G74" s="1">
        <v>2.6499999999999999E-2</v>
      </c>
      <c r="H74" s="1">
        <v>1.06E-2</v>
      </c>
      <c r="I74" s="2">
        <v>0</v>
      </c>
      <c r="J74" s="1">
        <v>2.5999999999999999E-3</v>
      </c>
      <c r="K74" s="1">
        <v>5.3E-3</v>
      </c>
    </row>
    <row r="75" spans="1:11" x14ac:dyDescent="0.45">
      <c r="A75">
        <v>8</v>
      </c>
      <c r="B75">
        <v>4</v>
      </c>
      <c r="C75" t="s">
        <v>103</v>
      </c>
      <c r="D75" s="1">
        <v>0.89866000000000001</v>
      </c>
      <c r="E75" s="1">
        <v>1.4659999999999999E-2</v>
      </c>
      <c r="F75" s="1">
        <v>5.5449999999999999E-2</v>
      </c>
      <c r="G75" s="1">
        <v>2.5500000000000002E-3</v>
      </c>
      <c r="H75" s="1">
        <v>3.82E-3</v>
      </c>
      <c r="I75" s="1">
        <v>7.0099999999999997E-3</v>
      </c>
      <c r="J75" s="1">
        <v>3.82E-3</v>
      </c>
      <c r="K75" s="1">
        <v>1.4019999999999999E-2</v>
      </c>
    </row>
    <row r="76" spans="1:11" x14ac:dyDescent="0.45">
      <c r="A76">
        <v>8</v>
      </c>
      <c r="B76">
        <v>5</v>
      </c>
      <c r="C76" t="s">
        <v>104</v>
      </c>
      <c r="D76" s="1">
        <v>0.91820000000000002</v>
      </c>
      <c r="E76" s="1">
        <v>1.074E-2</v>
      </c>
      <c r="F76" s="1">
        <v>4.3380000000000002E-2</v>
      </c>
      <c r="G76" s="1">
        <v>2.48E-3</v>
      </c>
      <c r="H76" s="1">
        <v>2.2699999999999999E-3</v>
      </c>
      <c r="I76" s="1">
        <v>6.6100000000000004E-3</v>
      </c>
      <c r="J76" s="1">
        <v>2.48E-3</v>
      </c>
      <c r="K76" s="1">
        <v>1.384E-2</v>
      </c>
    </row>
    <row r="77" spans="1:11" x14ac:dyDescent="0.45">
      <c r="A77">
        <v>8</v>
      </c>
      <c r="B77">
        <v>6</v>
      </c>
      <c r="C77" t="s">
        <v>105</v>
      </c>
      <c r="D77" s="1">
        <v>0.93815999999999999</v>
      </c>
      <c r="E77" s="1">
        <v>7.6800000000000002E-3</v>
      </c>
      <c r="F77" s="1">
        <v>3.074E-2</v>
      </c>
      <c r="G77" s="1">
        <v>4.8999999999999998E-4</v>
      </c>
      <c r="H77" s="1">
        <v>2.5600000000000002E-3</v>
      </c>
      <c r="I77" s="1">
        <v>2.81E-3</v>
      </c>
      <c r="J77" s="1">
        <v>1.2199999999999999E-3</v>
      </c>
      <c r="K77" s="1">
        <v>1.634E-2</v>
      </c>
    </row>
    <row r="78" spans="1:11" x14ac:dyDescent="0.45">
      <c r="A78">
        <v>8</v>
      </c>
      <c r="B78">
        <v>7</v>
      </c>
      <c r="C78" t="s">
        <v>106</v>
      </c>
      <c r="D78" s="1">
        <v>0.94201000000000001</v>
      </c>
      <c r="E78" s="1">
        <v>5.3699999999999998E-3</v>
      </c>
      <c r="F78" s="1">
        <v>2.8490000000000001E-2</v>
      </c>
      <c r="G78" s="1">
        <v>2.5000000000000001E-4</v>
      </c>
      <c r="H78" s="1">
        <v>8.7000000000000001E-4</v>
      </c>
      <c r="I78" s="1">
        <v>2.1199999999999999E-3</v>
      </c>
      <c r="J78" s="1">
        <v>1.8699999999999999E-3</v>
      </c>
      <c r="K78" s="1">
        <v>1.9E-2</v>
      </c>
    </row>
    <row r="79" spans="1:11" x14ac:dyDescent="0.45">
      <c r="A79">
        <v>8</v>
      </c>
      <c r="B79">
        <v>8</v>
      </c>
      <c r="C79" t="s">
        <v>107</v>
      </c>
      <c r="D79" s="1">
        <v>0.93901999999999997</v>
      </c>
      <c r="E79" s="1">
        <v>2.64E-3</v>
      </c>
      <c r="F79" s="1">
        <v>2.724E-2</v>
      </c>
      <c r="G79" s="1">
        <v>3.5E-4</v>
      </c>
      <c r="H79" s="1">
        <v>3.5E-4</v>
      </c>
      <c r="I79" s="1">
        <v>8.8000000000000003E-4</v>
      </c>
      <c r="J79" s="1">
        <v>2.4599999999999999E-3</v>
      </c>
      <c r="K79" s="1">
        <v>2.707E-2</v>
      </c>
    </row>
    <row r="80" spans="1:11" x14ac:dyDescent="0.45">
      <c r="A80">
        <v>8</v>
      </c>
      <c r="B80">
        <v>9</v>
      </c>
      <c r="C80" t="s">
        <v>108</v>
      </c>
      <c r="D80" s="1">
        <v>0.94959000000000005</v>
      </c>
      <c r="E80" s="1">
        <v>9.3999999999999997E-4</v>
      </c>
      <c r="F80" s="1">
        <v>2.035E-2</v>
      </c>
      <c r="G80" s="1">
        <v>3.1E-4</v>
      </c>
      <c r="H80" s="1">
        <v>3.1E-4</v>
      </c>
      <c r="I80" s="1">
        <v>3.1E-4</v>
      </c>
      <c r="J80" s="1">
        <v>2.82E-3</v>
      </c>
      <c r="K80" s="1">
        <v>2.5360000000000001E-2</v>
      </c>
    </row>
    <row r="81" spans="1:11" x14ac:dyDescent="0.45">
      <c r="A81">
        <v>8</v>
      </c>
      <c r="B81" t="s">
        <v>9</v>
      </c>
      <c r="C81" t="s">
        <v>109</v>
      </c>
      <c r="D81" s="2">
        <v>0.62</v>
      </c>
      <c r="E81" s="2">
        <v>0</v>
      </c>
      <c r="F81" s="2">
        <v>0</v>
      </c>
      <c r="G81" s="2">
        <v>0.23</v>
      </c>
      <c r="H81" s="2">
        <v>0</v>
      </c>
      <c r="I81" s="2">
        <v>0</v>
      </c>
      <c r="J81" s="2">
        <v>0.08</v>
      </c>
      <c r="K81" s="2">
        <v>0.08</v>
      </c>
    </row>
    <row r="82" spans="1:11" x14ac:dyDescent="0.45">
      <c r="A82">
        <v>9</v>
      </c>
      <c r="B82">
        <v>1</v>
      </c>
      <c r="C82" t="s">
        <v>110</v>
      </c>
      <c r="D82" s="2">
        <v>1</v>
      </c>
      <c r="E82" s="2">
        <v>0</v>
      </c>
      <c r="F82" s="2">
        <v>0</v>
      </c>
      <c r="G82" s="2">
        <v>0</v>
      </c>
      <c r="H82" s="2">
        <v>0</v>
      </c>
      <c r="I82" s="2">
        <v>0</v>
      </c>
      <c r="J82" s="2">
        <v>0</v>
      </c>
      <c r="K82" s="2">
        <v>0</v>
      </c>
    </row>
    <row r="83" spans="1:11" x14ac:dyDescent="0.45">
      <c r="A83">
        <v>9</v>
      </c>
      <c r="B83">
        <v>2</v>
      </c>
      <c r="C83" t="s">
        <v>111</v>
      </c>
      <c r="D83" s="2">
        <v>1</v>
      </c>
      <c r="E83" s="2">
        <v>0</v>
      </c>
      <c r="F83" s="2">
        <v>0</v>
      </c>
      <c r="G83" s="2">
        <v>0</v>
      </c>
      <c r="H83" s="2">
        <v>0</v>
      </c>
      <c r="I83" s="2">
        <v>0</v>
      </c>
      <c r="J83" s="2">
        <v>0</v>
      </c>
      <c r="K83" s="2">
        <v>0</v>
      </c>
    </row>
    <row r="84" spans="1:11" x14ac:dyDescent="0.45">
      <c r="A84">
        <v>9</v>
      </c>
      <c r="B84">
        <v>3</v>
      </c>
      <c r="C84" t="s">
        <v>112</v>
      </c>
      <c r="D84" s="1">
        <v>0.93600000000000005</v>
      </c>
      <c r="E84" s="2">
        <v>0</v>
      </c>
      <c r="F84" s="1">
        <v>3.7999999999999999E-2</v>
      </c>
      <c r="G84" s="1">
        <v>1.2999999999999999E-2</v>
      </c>
      <c r="H84" s="2">
        <v>0</v>
      </c>
      <c r="I84" s="2">
        <v>0</v>
      </c>
      <c r="J84" s="2">
        <v>0</v>
      </c>
      <c r="K84" s="1">
        <v>1.2999999999999999E-2</v>
      </c>
    </row>
    <row r="85" spans="1:11" x14ac:dyDescent="0.45">
      <c r="A85">
        <v>9</v>
      </c>
      <c r="B85">
        <v>4</v>
      </c>
      <c r="C85" t="s">
        <v>113</v>
      </c>
      <c r="D85" s="1">
        <v>0.9405</v>
      </c>
      <c r="E85" s="1">
        <v>2.8E-3</v>
      </c>
      <c r="F85" s="1">
        <v>3.6799999999999999E-2</v>
      </c>
      <c r="G85" s="1">
        <v>5.7000000000000002E-3</v>
      </c>
      <c r="H85" s="2">
        <v>0</v>
      </c>
      <c r="I85" s="1">
        <v>2.8E-3</v>
      </c>
      <c r="J85" s="2">
        <v>0</v>
      </c>
      <c r="K85" s="1">
        <v>1.1299999999999999E-2</v>
      </c>
    </row>
    <row r="86" spans="1:11" x14ac:dyDescent="0.45">
      <c r="A86">
        <v>9</v>
      </c>
      <c r="B86">
        <v>5</v>
      </c>
      <c r="C86" t="s">
        <v>114</v>
      </c>
      <c r="D86" s="1">
        <v>0.95682999999999996</v>
      </c>
      <c r="E86" s="1">
        <v>5.7600000000000004E-3</v>
      </c>
      <c r="F86" s="1">
        <v>1.8710000000000001E-2</v>
      </c>
      <c r="G86" s="1">
        <v>2.8800000000000002E-3</v>
      </c>
      <c r="H86" s="2">
        <v>0</v>
      </c>
      <c r="I86" s="1">
        <v>2.16E-3</v>
      </c>
      <c r="J86" s="2">
        <v>0</v>
      </c>
      <c r="K86" s="1">
        <v>1.367E-2</v>
      </c>
    </row>
    <row r="87" spans="1:11" x14ac:dyDescent="0.45">
      <c r="A87">
        <v>9</v>
      </c>
      <c r="B87">
        <v>6</v>
      </c>
      <c r="C87" t="s">
        <v>115</v>
      </c>
      <c r="D87" s="1">
        <v>0.95472000000000001</v>
      </c>
      <c r="E87" s="1">
        <v>3.62E-3</v>
      </c>
      <c r="F87" s="1">
        <v>1.298E-2</v>
      </c>
      <c r="G87" s="1">
        <v>1.2099999999999999E-3</v>
      </c>
      <c r="H87" s="1">
        <v>2.1099999999999999E-3</v>
      </c>
      <c r="I87" s="1">
        <v>1.2099999999999999E-3</v>
      </c>
      <c r="J87" s="1">
        <v>1.5100000000000001E-3</v>
      </c>
      <c r="K87" s="1">
        <v>2.264E-2</v>
      </c>
    </row>
    <row r="88" spans="1:11" x14ac:dyDescent="0.45">
      <c r="A88">
        <v>9</v>
      </c>
      <c r="B88">
        <v>7</v>
      </c>
      <c r="C88" t="s">
        <v>116</v>
      </c>
      <c r="D88" s="1">
        <v>0.95133999999999996</v>
      </c>
      <c r="E88" s="1">
        <v>2.7699999999999999E-3</v>
      </c>
      <c r="F88" s="1">
        <v>1.2919999999999999E-2</v>
      </c>
      <c r="G88" s="1">
        <v>2.3000000000000001E-4</v>
      </c>
      <c r="H88" s="1">
        <v>2.3000000000000001E-4</v>
      </c>
      <c r="I88" s="1">
        <v>4.6000000000000001E-4</v>
      </c>
      <c r="J88" s="1">
        <v>3.2299999999999998E-3</v>
      </c>
      <c r="K88" s="1">
        <v>2.8830000000000001E-2</v>
      </c>
    </row>
    <row r="89" spans="1:11" x14ac:dyDescent="0.45">
      <c r="A89">
        <v>9</v>
      </c>
      <c r="B89">
        <v>8</v>
      </c>
      <c r="C89" t="s">
        <v>117</v>
      </c>
      <c r="D89" s="1">
        <v>0.94672000000000001</v>
      </c>
      <c r="E89" s="1">
        <v>2.2200000000000002E-3</v>
      </c>
      <c r="F89" s="1">
        <v>1.9730000000000001E-2</v>
      </c>
      <c r="G89" s="1">
        <v>2.5000000000000001E-4</v>
      </c>
      <c r="H89" s="2">
        <v>0</v>
      </c>
      <c r="I89" s="1">
        <v>2.5000000000000001E-4</v>
      </c>
      <c r="J89" s="1">
        <v>2.96E-3</v>
      </c>
      <c r="K89" s="1">
        <v>2.7869999999999999E-2</v>
      </c>
    </row>
    <row r="90" spans="1:11" x14ac:dyDescent="0.45">
      <c r="A90">
        <v>9</v>
      </c>
      <c r="B90">
        <v>9</v>
      </c>
      <c r="C90" t="s">
        <v>118</v>
      </c>
      <c r="D90" s="1">
        <v>0.94621999999999995</v>
      </c>
      <c r="E90" s="1">
        <v>2.9E-4</v>
      </c>
      <c r="F90" s="1">
        <v>1.9099999999999999E-2</v>
      </c>
      <c r="G90" s="2">
        <v>0</v>
      </c>
      <c r="H90" s="2">
        <v>0</v>
      </c>
      <c r="I90" s="1">
        <v>5.9000000000000003E-4</v>
      </c>
      <c r="J90" s="1">
        <v>3.5300000000000002E-3</v>
      </c>
      <c r="K90" s="1">
        <v>3.0269999999999998E-2</v>
      </c>
    </row>
    <row r="91" spans="1:11" x14ac:dyDescent="0.45">
      <c r="A91">
        <v>9</v>
      </c>
      <c r="B91" t="s">
        <v>9</v>
      </c>
      <c r="C91" t="s">
        <v>119</v>
      </c>
      <c r="D91" s="2">
        <v>0.4</v>
      </c>
      <c r="E91" s="2">
        <v>0</v>
      </c>
      <c r="F91" s="2">
        <v>0</v>
      </c>
      <c r="G91" s="2">
        <v>0.6</v>
      </c>
      <c r="H91" s="2">
        <v>0</v>
      </c>
      <c r="I91" s="2">
        <v>0</v>
      </c>
      <c r="J91" s="2">
        <v>0</v>
      </c>
      <c r="K91" s="2">
        <v>0</v>
      </c>
    </row>
    <row r="92" spans="1:11" x14ac:dyDescent="0.45">
      <c r="A92" t="s">
        <v>9</v>
      </c>
      <c r="B92">
        <v>1</v>
      </c>
      <c r="C92" t="s">
        <v>120</v>
      </c>
      <c r="D92" s="1">
        <v>1.5E-3</v>
      </c>
      <c r="E92" s="1">
        <v>1.5E-3</v>
      </c>
      <c r="F92" s="1">
        <v>1.18E-2</v>
      </c>
      <c r="G92" s="1">
        <v>0.13120000000000001</v>
      </c>
      <c r="H92" s="1">
        <v>1.9300000000000001E-2</v>
      </c>
      <c r="I92" s="1">
        <v>8.9899999999999994E-2</v>
      </c>
      <c r="J92" s="1">
        <v>0.58509999999999995</v>
      </c>
      <c r="K92" s="1">
        <v>0.15970000000000001</v>
      </c>
    </row>
    <row r="93" spans="1:11" x14ac:dyDescent="0.45">
      <c r="A93" t="s">
        <v>9</v>
      </c>
      <c r="B93">
        <v>2</v>
      </c>
      <c r="C93" t="s">
        <v>121</v>
      </c>
      <c r="D93" s="1">
        <v>4.7999999999999996E-3</v>
      </c>
      <c r="E93" s="1">
        <v>3.0999999999999999E-3</v>
      </c>
      <c r="F93" s="1">
        <v>2.3699999999999999E-2</v>
      </c>
      <c r="G93" s="1">
        <v>0.27860000000000001</v>
      </c>
      <c r="H93" s="1">
        <v>3.73E-2</v>
      </c>
      <c r="I93" s="1">
        <v>0.1138</v>
      </c>
      <c r="J93" s="1">
        <v>0.42709999999999998</v>
      </c>
      <c r="K93" s="1">
        <v>0.1116</v>
      </c>
    </row>
    <row r="94" spans="1:11" x14ac:dyDescent="0.45">
      <c r="A94" t="s">
        <v>9</v>
      </c>
      <c r="B94">
        <v>3</v>
      </c>
      <c r="C94" t="s">
        <v>122</v>
      </c>
      <c r="D94" s="1">
        <v>3.9199999999999999E-2</v>
      </c>
      <c r="E94" s="1">
        <v>7.7999999999999996E-3</v>
      </c>
      <c r="F94" s="1">
        <v>6.4199999999999993E-2</v>
      </c>
      <c r="G94" s="1">
        <v>0.62260000000000004</v>
      </c>
      <c r="H94" s="1">
        <v>5.3199999999999997E-2</v>
      </c>
      <c r="I94" s="1">
        <v>5.79E-2</v>
      </c>
      <c r="J94" s="1">
        <v>7.4399999999999994E-2</v>
      </c>
      <c r="K94" s="1">
        <v>8.0699999999999994E-2</v>
      </c>
    </row>
    <row r="95" spans="1:11" x14ac:dyDescent="0.45">
      <c r="A95" t="s">
        <v>9</v>
      </c>
      <c r="B95">
        <v>4</v>
      </c>
      <c r="C95" t="s">
        <v>123</v>
      </c>
      <c r="D95" s="1">
        <v>0.115</v>
      </c>
      <c r="E95" s="1">
        <v>1.4999999999999999E-2</v>
      </c>
      <c r="F95" s="1">
        <v>0.28899999999999998</v>
      </c>
      <c r="G95" s="1">
        <v>0.23</v>
      </c>
      <c r="H95" s="1">
        <v>4.5999999999999999E-2</v>
      </c>
      <c r="I95" s="1">
        <v>0.159</v>
      </c>
      <c r="J95" s="1">
        <v>8.6999999999999994E-2</v>
      </c>
      <c r="K95" s="1">
        <v>5.8999999999999997E-2</v>
      </c>
    </row>
    <row r="96" spans="1:11" x14ac:dyDescent="0.45">
      <c r="A96" t="s">
        <v>9</v>
      </c>
      <c r="B96">
        <v>5</v>
      </c>
      <c r="C96" t="s">
        <v>124</v>
      </c>
      <c r="D96" s="1">
        <v>0.25209999999999999</v>
      </c>
      <c r="E96" s="1">
        <v>2.07E-2</v>
      </c>
      <c r="F96" s="1">
        <v>0.32640000000000002</v>
      </c>
      <c r="G96" s="1">
        <v>0.1736</v>
      </c>
      <c r="H96" s="1">
        <v>1.6500000000000001E-2</v>
      </c>
      <c r="I96" s="1">
        <v>0.12809999999999999</v>
      </c>
      <c r="J96" s="1">
        <v>3.7199999999999997E-2</v>
      </c>
      <c r="K96" s="1">
        <v>4.5499999999999999E-2</v>
      </c>
    </row>
    <row r="97" spans="1:11" x14ac:dyDescent="0.45">
      <c r="A97" t="s">
        <v>9</v>
      </c>
      <c r="B97">
        <v>6</v>
      </c>
      <c r="C97" t="s">
        <v>125</v>
      </c>
      <c r="D97" s="1">
        <v>0.45500000000000002</v>
      </c>
      <c r="E97" s="1">
        <v>1.0999999999999999E-2</v>
      </c>
      <c r="F97" s="1">
        <v>0.318</v>
      </c>
      <c r="G97" s="1">
        <v>0.125</v>
      </c>
      <c r="H97" s="1">
        <v>2.3E-2</v>
      </c>
      <c r="I97" s="1">
        <v>3.4000000000000002E-2</v>
      </c>
      <c r="J97" s="2">
        <v>0</v>
      </c>
      <c r="K97" s="1">
        <v>3.4000000000000002E-2</v>
      </c>
    </row>
    <row r="98" spans="1:11" x14ac:dyDescent="0.45">
      <c r="A98" t="s">
        <v>9</v>
      </c>
      <c r="B98">
        <v>7</v>
      </c>
      <c r="C98" t="s">
        <v>126</v>
      </c>
      <c r="D98" s="1">
        <v>0.46200000000000002</v>
      </c>
      <c r="E98" s="2">
        <v>0</v>
      </c>
      <c r="F98" s="1">
        <v>0.308</v>
      </c>
      <c r="G98" s="1">
        <v>0.115</v>
      </c>
      <c r="H98" s="2">
        <v>0</v>
      </c>
      <c r="I98" s="1">
        <v>7.6999999999999999E-2</v>
      </c>
      <c r="J98" s="2">
        <v>0</v>
      </c>
      <c r="K98" s="1">
        <v>3.7999999999999999E-2</v>
      </c>
    </row>
    <row r="99" spans="1:11" x14ac:dyDescent="0.45">
      <c r="A99" t="s">
        <v>9</v>
      </c>
      <c r="B99">
        <v>8</v>
      </c>
      <c r="C99" t="s">
        <v>127</v>
      </c>
      <c r="D99" s="2">
        <v>0.56000000000000005</v>
      </c>
      <c r="E99" s="2">
        <v>0</v>
      </c>
      <c r="F99" s="2">
        <v>0.22</v>
      </c>
      <c r="G99" s="2">
        <v>0.11</v>
      </c>
      <c r="H99" s="2">
        <v>0</v>
      </c>
      <c r="I99" s="2">
        <v>0</v>
      </c>
      <c r="J99" s="2">
        <v>0</v>
      </c>
      <c r="K99" s="2">
        <v>0.11</v>
      </c>
    </row>
    <row r="100" spans="1:11" x14ac:dyDescent="0.45">
      <c r="A100" t="s">
        <v>9</v>
      </c>
      <c r="B100" t="s">
        <v>9</v>
      </c>
      <c r="C100" t="s">
        <v>128</v>
      </c>
      <c r="D100" s="1">
        <v>8.3000000000000001E-3</v>
      </c>
      <c r="E100" s="1">
        <v>1.1999999999999999E-3</v>
      </c>
      <c r="F100" s="1">
        <v>1.01E-2</v>
      </c>
      <c r="G100" s="1">
        <v>0.19470000000000001</v>
      </c>
      <c r="H100" s="1">
        <v>1.14E-2</v>
      </c>
      <c r="I100" s="1">
        <v>5.1999999999999998E-2</v>
      </c>
      <c r="J100" s="1">
        <v>0.53690000000000004</v>
      </c>
      <c r="K100" s="1">
        <v>0.1855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2E8A2-68EB-4EDE-9B58-7A813F2BE02F}">
  <sheetPr>
    <tabColor theme="5" tint="-0.249977111117893"/>
  </sheetPr>
  <dimension ref="A1:F9"/>
  <sheetViews>
    <sheetView workbookViewId="0">
      <selection activeCell="H40" sqref="H40"/>
    </sheetView>
  </sheetViews>
  <sheetFormatPr defaultRowHeight="14.25" x14ac:dyDescent="0.45"/>
  <cols>
    <col min="1" max="1" width="21.73046875" customWidth="1"/>
    <col min="2" max="2" width="16.59765625" customWidth="1"/>
    <col min="3" max="3" width="18.265625" customWidth="1"/>
    <col min="4" max="4" width="19.3984375" customWidth="1"/>
  </cols>
  <sheetData>
    <row r="1" spans="1:6" x14ac:dyDescent="0.45">
      <c r="A1" t="s">
        <v>174</v>
      </c>
      <c r="B1" t="s">
        <v>175</v>
      </c>
      <c r="C1" t="s">
        <v>176</v>
      </c>
      <c r="D1" t="s">
        <v>177</v>
      </c>
      <c r="E1" t="s">
        <v>171</v>
      </c>
      <c r="F1" t="s">
        <v>178</v>
      </c>
    </row>
    <row r="2" spans="1:6" x14ac:dyDescent="0.45">
      <c r="A2" t="s">
        <v>173</v>
      </c>
      <c r="B2" s="8">
        <v>0.86235990535454199</v>
      </c>
      <c r="C2" s="8">
        <v>8.3437886812788895E-2</v>
      </c>
      <c r="D2" s="8">
        <v>1.17885802339191E-4</v>
      </c>
      <c r="E2" s="8">
        <v>0</v>
      </c>
      <c r="F2" s="8">
        <v>5.4084322030330298E-2</v>
      </c>
    </row>
    <row r="3" spans="1:6" x14ac:dyDescent="0.45">
      <c r="A3" t="s">
        <v>23</v>
      </c>
      <c r="B3" s="8">
        <v>0.30234924344690001</v>
      </c>
      <c r="C3" s="8">
        <v>0.63438639614772396</v>
      </c>
      <c r="D3" s="8">
        <v>9.0665484657385202E-5</v>
      </c>
      <c r="E3" s="8">
        <v>1.15850341506659E-3</v>
      </c>
      <c r="F3" s="8">
        <v>6.2015191505651497E-2</v>
      </c>
    </row>
    <row r="4" spans="1:6" x14ac:dyDescent="0.45">
      <c r="A4" t="s">
        <v>24</v>
      </c>
      <c r="B4" s="8">
        <v>0.165228316131835</v>
      </c>
      <c r="C4" s="8">
        <v>0.78351943828008497</v>
      </c>
      <c r="D4" s="8">
        <v>5.1193537402984702E-3</v>
      </c>
      <c r="E4" s="8">
        <v>0</v>
      </c>
      <c r="F4" s="8">
        <v>4.6132891847781403E-2</v>
      </c>
    </row>
    <row r="5" spans="1:6" x14ac:dyDescent="0.45">
      <c r="A5" t="s">
        <v>26</v>
      </c>
      <c r="B5" s="8">
        <v>7.5260313694477401E-2</v>
      </c>
      <c r="C5" s="8">
        <v>0.77725056016870997</v>
      </c>
      <c r="D5" s="8">
        <v>7.381046526954E-3</v>
      </c>
      <c r="E5" s="8">
        <v>0</v>
      </c>
      <c r="F5" s="8">
        <v>0.14010807960985899</v>
      </c>
    </row>
    <row r="6" spans="1:6" x14ac:dyDescent="0.45">
      <c r="A6" t="s">
        <v>27</v>
      </c>
      <c r="B6" s="8">
        <v>4.1539597444704798E-2</v>
      </c>
      <c r="C6" s="8">
        <v>0.67975345895797901</v>
      </c>
      <c r="D6" s="8">
        <v>0.160861609579147</v>
      </c>
      <c r="E6" s="8">
        <v>0</v>
      </c>
      <c r="F6" s="8">
        <v>0.11784533401817</v>
      </c>
    </row>
    <row r="7" spans="1:6" x14ac:dyDescent="0.45">
      <c r="A7" t="s">
        <v>28</v>
      </c>
      <c r="B7" s="8">
        <v>1</v>
      </c>
      <c r="C7" s="8">
        <v>0</v>
      </c>
      <c r="D7" s="8">
        <v>0</v>
      </c>
      <c r="E7" s="8">
        <v>0</v>
      </c>
      <c r="F7" s="8">
        <v>0</v>
      </c>
    </row>
    <row r="8" spans="1:6" x14ac:dyDescent="0.45">
      <c r="A8" t="s">
        <v>22</v>
      </c>
      <c r="B8" s="8">
        <v>0</v>
      </c>
      <c r="C8" s="8">
        <v>0</v>
      </c>
      <c r="D8" s="8">
        <v>0</v>
      </c>
      <c r="E8" s="8">
        <v>1</v>
      </c>
      <c r="F8" s="8">
        <v>0</v>
      </c>
    </row>
    <row r="9" spans="1:6" x14ac:dyDescent="0.45">
      <c r="A9" t="s">
        <v>25</v>
      </c>
      <c r="B9" s="8">
        <v>0</v>
      </c>
      <c r="C9" s="8">
        <v>0</v>
      </c>
      <c r="D9" s="8">
        <v>0</v>
      </c>
      <c r="E9" s="8">
        <v>1</v>
      </c>
      <c r="F9" s="8">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F4BB0-1903-4D68-B051-847A158B7143}">
  <sheetPr>
    <tabColor theme="7" tint="0.39997558519241921"/>
  </sheetPr>
  <dimension ref="A1:D10"/>
  <sheetViews>
    <sheetView workbookViewId="0">
      <selection activeCell="F35" sqref="F35"/>
    </sheetView>
  </sheetViews>
  <sheetFormatPr defaultRowHeight="14.25" x14ac:dyDescent="0.45"/>
  <cols>
    <col min="1" max="1" width="19.1328125" customWidth="1"/>
    <col min="2" max="2" width="19.86328125" customWidth="1"/>
    <col min="3" max="3" width="18.3984375" customWidth="1"/>
  </cols>
  <sheetData>
    <row r="1" spans="1:4" x14ac:dyDescent="0.45">
      <c r="A1" t="s">
        <v>155</v>
      </c>
      <c r="B1" t="s">
        <v>143</v>
      </c>
      <c r="C1" t="s">
        <v>144</v>
      </c>
      <c r="D1" t="s">
        <v>145</v>
      </c>
    </row>
    <row r="2" spans="1:4" x14ac:dyDescent="0.45">
      <c r="A2" t="s">
        <v>146</v>
      </c>
      <c r="B2">
        <v>39950</v>
      </c>
      <c r="C2">
        <v>31001</v>
      </c>
      <c r="D2">
        <v>0.43693534974841802</v>
      </c>
    </row>
    <row r="3" spans="1:4" x14ac:dyDescent="0.45">
      <c r="A3" t="s">
        <v>147</v>
      </c>
      <c r="B3">
        <v>145270</v>
      </c>
      <c r="C3">
        <v>56899</v>
      </c>
      <c r="D3">
        <v>0.281442753340027</v>
      </c>
    </row>
    <row r="4" spans="1:4" x14ac:dyDescent="0.45">
      <c r="A4" t="s">
        <v>148</v>
      </c>
      <c r="B4">
        <v>276317</v>
      </c>
      <c r="C4">
        <v>45003</v>
      </c>
      <c r="D4">
        <v>0.14005664135441301</v>
      </c>
    </row>
    <row r="5" spans="1:4" x14ac:dyDescent="0.45">
      <c r="A5" t="s">
        <v>149</v>
      </c>
      <c r="B5">
        <v>307200</v>
      </c>
      <c r="C5">
        <v>12426</v>
      </c>
      <c r="D5">
        <v>3.88766871280809E-2</v>
      </c>
    </row>
    <row r="6" spans="1:4" x14ac:dyDescent="0.45">
      <c r="A6" t="s">
        <v>150</v>
      </c>
      <c r="B6">
        <v>108108</v>
      </c>
      <c r="C6">
        <v>742</v>
      </c>
      <c r="D6">
        <v>6.8167202572347301E-3</v>
      </c>
    </row>
    <row r="7" spans="1:4" x14ac:dyDescent="0.45">
      <c r="A7" t="s">
        <v>151</v>
      </c>
      <c r="B7">
        <v>25484</v>
      </c>
      <c r="C7">
        <v>61</v>
      </c>
      <c r="D7">
        <v>2.3879428459581101E-3</v>
      </c>
    </row>
    <row r="8" spans="1:4" x14ac:dyDescent="0.45">
      <c r="A8" t="s">
        <v>152</v>
      </c>
      <c r="B8">
        <v>5059</v>
      </c>
      <c r="C8">
        <v>9</v>
      </c>
      <c r="D8">
        <v>1.77584846093133E-3</v>
      </c>
    </row>
    <row r="9" spans="1:4" x14ac:dyDescent="0.45">
      <c r="A9" t="s">
        <v>153</v>
      </c>
      <c r="B9">
        <v>855</v>
      </c>
      <c r="C9">
        <v>2</v>
      </c>
      <c r="D9">
        <v>2.3337222870478398E-3</v>
      </c>
    </row>
    <row r="10" spans="1:4" x14ac:dyDescent="0.45">
      <c r="A10" t="s">
        <v>154</v>
      </c>
      <c r="B10">
        <v>551</v>
      </c>
      <c r="C10">
        <v>4</v>
      </c>
      <c r="D10">
        <v>7.2072072072072099E-3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56F455F2358C54AA94BBFF8BBD4D051" ma:contentTypeVersion="18" ma:contentTypeDescription="Create a new document." ma:contentTypeScope="" ma:versionID="5830d93f7fb621fe4edea595a8dccebe">
  <xsd:schema xmlns:xsd="http://www.w3.org/2001/XMLSchema" xmlns:xs="http://www.w3.org/2001/XMLSchema" xmlns:p="http://schemas.microsoft.com/office/2006/metadata/properties" xmlns:ns2="e967a298-a971-4578-bee3-3f5c7149a83d" xmlns:ns3="9cda6800-da69-4b6c-9a1d-259367ce3af5" xmlns:ns4="8c566321-f672-4e06-a901-b5e72b4c4357" targetNamespace="http://schemas.microsoft.com/office/2006/metadata/properties" ma:root="true" ma:fieldsID="5ccfef0ea5b4052c316e912cb0a04eb0" ns2:_="" ns3:_="" ns4:_="">
    <xsd:import namespace="e967a298-a971-4578-bee3-3f5c7149a83d"/>
    <xsd:import namespace="9cda6800-da69-4b6c-9a1d-259367ce3af5"/>
    <xsd:import namespace="8c566321-f672-4e06-a901-b5e72b4c435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67a298-a971-4578-bee3-3f5c7149a8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ec07c698-60f5-424f-b9af-f4c59398b511"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cda6800-da69-4b6c-9a1d-259367ce3af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c566321-f672-4e06-a901-b5e72b4c4357"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db9fabd4-e73a-44ee-a587-6aa0d481c866}" ma:internalName="TaxCatchAll" ma:showField="CatchAllData" ma:web="9cda6800-da69-4b6c-9a1d-259367ce3af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8c566321-f672-4e06-a901-b5e72b4c4357" xsi:nil="true"/>
    <lcf76f155ced4ddcb4097134ff3c332f xmlns="e967a298-a971-4578-bee3-3f5c7149a83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9EF8D46-478E-4C84-A9D5-00C9D788BA52}">
  <ds:schemaRefs>
    <ds:schemaRef ds:uri="http://schemas.microsoft.com/sharepoint/v3/contenttype/forms"/>
  </ds:schemaRefs>
</ds:datastoreItem>
</file>

<file path=customXml/itemProps2.xml><?xml version="1.0" encoding="utf-8"?>
<ds:datastoreItem xmlns:ds="http://schemas.openxmlformats.org/officeDocument/2006/customXml" ds:itemID="{97D42F28-4526-45BD-9753-1C626231CB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67a298-a971-4578-bee3-3f5c7149a83d"/>
    <ds:schemaRef ds:uri="9cda6800-da69-4b6c-9a1d-259367ce3af5"/>
    <ds:schemaRef ds:uri="8c566321-f672-4e06-a901-b5e72b4c43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5D5E884-318D-4A7F-95B1-B5A708F28974}">
  <ds:schemaRefs>
    <ds:schemaRef ds:uri="http://schemas.microsoft.com/office/2006/documentManagement/types"/>
    <ds:schemaRef ds:uri="e967a298-a971-4578-bee3-3f5c7149a83d"/>
    <ds:schemaRef ds:uri="9cda6800-da69-4b6c-9a1d-259367ce3af5"/>
    <ds:schemaRef ds:uri="http://schemas.microsoft.com/office/2006/metadata/properties"/>
    <ds:schemaRef ds:uri="http://purl.org/dc/elements/1.1/"/>
    <ds:schemaRef ds:uri="http://schemas.microsoft.com/office/infopath/2007/PartnerControls"/>
    <ds:schemaRef ds:uri="8c566321-f672-4e06-a901-b5e72b4c4357"/>
    <ds:schemaRef ds:uri="http://schemas.openxmlformats.org/package/2006/metadata/core-properties"/>
    <ds:schemaRef ds:uri="http://www.w3.org/XML/1998/namespace"/>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Content</vt:lpstr>
      <vt:lpstr>1.1 English_continuation_2</vt:lpstr>
      <vt:lpstr>1.2 MATH_continuation_2</vt:lpstr>
      <vt:lpstr>2.1 Routes by attainment group</vt:lpstr>
      <vt:lpstr>2.2 Routes by Eng</vt:lpstr>
      <vt:lpstr>2.3 Routes by Math</vt:lpstr>
      <vt:lpstr>2.4 Routes by Eng Maths</vt:lpstr>
      <vt:lpstr>2.5 inst by route</vt:lpstr>
      <vt:lpstr>2.6 4 A levels eng 07-10 co</vt:lpstr>
      <vt:lpstr>2.7 4 A levels maths 07-10 co</vt:lpstr>
      <vt:lpstr>3.1 Eng_behaviour_2</vt:lpstr>
      <vt:lpstr>3.2 Maths_behaviour_2</vt:lpstr>
      <vt:lpstr>3.3 ABS_pathway_chosen_maths</vt:lpstr>
      <vt:lpstr>3.4 ABS_pathway_chosen_english</vt:lpstr>
      <vt:lpstr>4.1 ABS_path_GLH_assumptions</vt:lpstr>
      <vt:lpstr>4.2 subject_path_GLH_assumption</vt:lpstr>
      <vt:lpstr>4.3 Baseline_GLH_assumptions</vt:lpstr>
      <vt:lpstr>4.4 Baseline_pathway_GLH_asssup</vt:lpstr>
      <vt:lpstr>5.1 Institution_type_assumption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WALKER, William</dc:creator>
  <cp:lastModifiedBy>WALKER, William</cp:lastModifiedBy>
  <dcterms:created xsi:type="dcterms:W3CDTF">2023-11-27T19:05:57Z</dcterms:created>
  <dcterms:modified xsi:type="dcterms:W3CDTF">2024-01-12T23:11:01Z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0x010100256F455F2358C54AA94BBFF8BBD4D051</vt:lpwstr>
  </property>
  <property fmtid="{D5CDD505-2E9C-101B-9397-08002B2CF9AE}" pid="3" name="MediaServiceImageTags">
    <vt:lpwstr/>
  </property>
</Properties>
</file>