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codeName="ThisWorkbook" defaultThemeVersion="124226"/>
  <mc:AlternateContent xmlns:mc="http://schemas.openxmlformats.org/markup-compatibility/2006">
    <mc:Choice Requires="x15">
      <x15ac:absPath xmlns:x15ac="http://schemas.microsoft.com/office/spreadsheetml/2010/11/ac" url="A:\SMS\30 Master Data\31 CORTEC Masters\Measurements\"/>
    </mc:Choice>
  </mc:AlternateContent>
  <xr:revisionPtr revIDLastSave="0" documentId="13_ncr:1_{3153A19C-65E6-483C-AFDE-73BB64342DC7}" xr6:coauthVersionLast="41" xr6:coauthVersionMax="41" xr10:uidLastSave="{00000000-0000-0000-0000-000000000000}"/>
  <bookViews>
    <workbookView xWindow="28680" yWindow="-120" windowWidth="29040" windowHeight="16440" xr2:uid="{00000000-000D-0000-FFFF-FFFF00000000}"/>
  </bookViews>
  <sheets>
    <sheet name="Disclaimer" sheetId="8" r:id="rId1"/>
    <sheet name="Cortec" sheetId="9" r:id="rId2"/>
    <sheet name="Configurator" sheetId="4" r:id="rId3"/>
    <sheet name="Master Text" sheetId="10" r:id="rId4"/>
    <sheet name="I5RDDbase" sheetId="5" state="hidden" r:id="rId5"/>
    <sheet name="I5RDData" sheetId="6" state="hidden" r:id="rId6"/>
    <sheet name="Decode Model" sheetId="7" r:id="rId7"/>
  </sheets>
  <definedNames>
    <definedName name="_xlnm.Print_Area" localSheetId="2">Configurator!$I$1:$I$13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0" i="10" l="1"/>
  <c r="A9" i="10"/>
  <c r="A7" i="10"/>
  <c r="A6" i="10"/>
  <c r="A5" i="10"/>
  <c r="A4" i="10"/>
  <c r="A3" i="10"/>
  <c r="A2" i="10"/>
  <c r="K2" i="5" l="1"/>
  <c r="E31" i="5"/>
  <c r="D31" i="5"/>
  <c r="B30" i="5"/>
  <c r="E23" i="5"/>
  <c r="D23" i="5"/>
  <c r="E22" i="5"/>
  <c r="D22" i="5"/>
  <c r="B21" i="5"/>
  <c r="E15" i="5"/>
  <c r="D15" i="5"/>
  <c r="E14" i="5"/>
  <c r="D14" i="5"/>
  <c r="B13" i="5"/>
  <c r="E10" i="5"/>
  <c r="D10" i="5"/>
  <c r="E9" i="5"/>
  <c r="D9" i="5"/>
  <c r="B8" i="5"/>
  <c r="D5" i="5"/>
  <c r="B5" i="5"/>
  <c r="A11" i="4"/>
  <c r="A10" i="4"/>
  <c r="A8" i="4"/>
  <c r="A6" i="4"/>
  <c r="A4" i="4"/>
  <c r="B3" i="4"/>
  <c r="A3" i="4"/>
  <c r="J30" i="5" l="1"/>
  <c r="O10" i="5" s="1"/>
  <c r="E9" i="7" s="1"/>
  <c r="E30" i="5"/>
  <c r="D30" i="5"/>
  <c r="B11" i="4" s="1"/>
  <c r="F23" i="5"/>
  <c r="F22" i="5"/>
  <c r="J21" i="5"/>
  <c r="N9" i="5" s="1"/>
  <c r="C8" i="7" s="1"/>
  <c r="E21" i="5"/>
  <c r="D21" i="5"/>
  <c r="B9" i="4" s="1"/>
  <c r="F15" i="5"/>
  <c r="F14" i="5"/>
  <c r="J13" i="5"/>
  <c r="E13" i="5"/>
  <c r="D13" i="5"/>
  <c r="B7" i="4" s="1"/>
  <c r="D3" i="4" s="1"/>
  <c r="M10" i="5"/>
  <c r="B9" i="7" s="1"/>
  <c r="F10" i="5"/>
  <c r="M9" i="5"/>
  <c r="B8" i="7" s="1"/>
  <c r="F9" i="5"/>
  <c r="O8" i="5"/>
  <c r="E7" i="7" s="1"/>
  <c r="M8" i="5"/>
  <c r="B7" i="7" s="1"/>
  <c r="J8" i="5"/>
  <c r="N7" i="5" s="1"/>
  <c r="C6" i="7" s="1"/>
  <c r="E8" i="5"/>
  <c r="D8" i="5"/>
  <c r="M7" i="5"/>
  <c r="B6" i="7" s="1"/>
  <c r="J6" i="5"/>
  <c r="O6" i="5" s="1"/>
  <c r="E5" i="7" s="1"/>
  <c r="M5" i="5"/>
  <c r="B4" i="7" s="1"/>
  <c r="M6" i="5"/>
  <c r="B5" i="7" s="1"/>
  <c r="K1" i="5"/>
  <c r="E3" i="4"/>
  <c r="F3" i="4"/>
  <c r="A8" i="10" l="1"/>
  <c r="O9" i="5"/>
  <c r="E8" i="7" s="1"/>
  <c r="N10" i="5"/>
  <c r="C9" i="7" s="1"/>
  <c r="N8" i="5"/>
  <c r="C7" i="7" s="1"/>
  <c r="B5" i="4"/>
  <c r="C3" i="4" s="1"/>
  <c r="E2" i="5"/>
  <c r="O7" i="5"/>
  <c r="E6" i="7" s="1"/>
  <c r="A1" i="10" l="1"/>
</calcChain>
</file>

<file path=xl/sharedStrings.xml><?xml version="1.0" encoding="utf-8"?>
<sst xmlns="http://schemas.openxmlformats.org/spreadsheetml/2006/main" count="118" uniqueCount="93">
  <si>
    <t>I500 REMOTE DISPLAY</t>
  </si>
  <si>
    <t>1 - 4</t>
  </si>
  <si>
    <t>DECODER</t>
  </si>
  <si>
    <t>Model Number</t>
  </si>
  <si>
    <t>Data Driver</t>
  </si>
  <si>
    <t>Look Up Index</t>
  </si>
  <si>
    <t>Decode</t>
  </si>
  <si>
    <t>Decoded model data</t>
  </si>
  <si>
    <t>Option</t>
  </si>
  <si>
    <t>Value</t>
  </si>
  <si>
    <t>Charcater</t>
  </si>
  <si>
    <t>Idx</t>
  </si>
  <si>
    <t>Code</t>
  </si>
  <si>
    <t>Description</t>
  </si>
  <si>
    <t>Dropdown description</t>
  </si>
  <si>
    <t>i5RD Remote Display</t>
  </si>
  <si>
    <t>I5RD</t>
  </si>
  <si>
    <t>Index</t>
  </si>
  <si>
    <t>1</t>
  </si>
  <si>
    <t>2</t>
  </si>
  <si>
    <t>3</t>
  </si>
  <si>
    <t>Enclosure Version:</t>
  </si>
  <si>
    <t>4</t>
  </si>
  <si>
    <t>DIN Style 96mm x 96mm</t>
  </si>
  <si>
    <t>5</t>
  </si>
  <si>
    <t>ANSI Style 4 Round</t>
  </si>
  <si>
    <t>6</t>
  </si>
  <si>
    <t>7</t>
  </si>
  <si>
    <t>D</t>
  </si>
  <si>
    <t>8</t>
  </si>
  <si>
    <t>A</t>
  </si>
  <si>
    <t>9</t>
  </si>
  <si>
    <t>10</t>
  </si>
  <si>
    <t>11</t>
  </si>
  <si>
    <t>12</t>
  </si>
  <si>
    <t>LCD Colour:</t>
  </si>
  <si>
    <t>13</t>
  </si>
  <si>
    <t>Green / Yellow</t>
  </si>
  <si>
    <t>14</t>
  </si>
  <si>
    <t>Red / Black</t>
  </si>
  <si>
    <t>15</t>
  </si>
  <si>
    <t>16</t>
  </si>
  <si>
    <t>17</t>
  </si>
  <si>
    <t>G</t>
  </si>
  <si>
    <t>18</t>
  </si>
  <si>
    <t>X</t>
  </si>
  <si>
    <t>19</t>
  </si>
  <si>
    <t>20</t>
  </si>
  <si>
    <t>21</t>
  </si>
  <si>
    <t>22</t>
  </si>
  <si>
    <t>23</t>
  </si>
  <si>
    <t>Communications:</t>
  </si>
  <si>
    <t>24</t>
  </si>
  <si>
    <t>Serial RS485 (DB9 connector)</t>
  </si>
  <si>
    <t>25</t>
  </si>
  <si>
    <t>Serial RS485 (Terminals)</t>
  </si>
  <si>
    <t>26</t>
  </si>
  <si>
    <t>27</t>
  </si>
  <si>
    <t>28</t>
  </si>
  <si>
    <t>29</t>
  </si>
  <si>
    <t>T</t>
  </si>
  <si>
    <t>30</t>
  </si>
  <si>
    <t>31</t>
  </si>
  <si>
    <t>32</t>
  </si>
  <si>
    <t>33</t>
  </si>
  <si>
    <t>34</t>
  </si>
  <si>
    <t>Design Suffix:</t>
  </si>
  <si>
    <t>35</t>
  </si>
  <si>
    <t>Factory Allocated</t>
  </si>
  <si>
    <t>36</t>
  </si>
  <si>
    <t>37</t>
  </si>
  <si>
    <t>38</t>
  </si>
  <si>
    <t>39</t>
  </si>
  <si>
    <t>40</t>
  </si>
  <si>
    <t>41</t>
  </si>
  <si>
    <t>42</t>
  </si>
  <si>
    <t>43</t>
  </si>
  <si>
    <t>44</t>
  </si>
  <si>
    <t>Enter Model Number to Decode:</t>
  </si>
  <si>
    <t>I5RDAXTX</t>
  </si>
  <si>
    <t xml:space="preserve">Our policy is one of continuous development. Accordingly the design of our products may change at any time. </t>
  </si>
  <si>
    <t>Whilst every effort is made to produce up to date literature, this document should only be regarded as a guide and is intended for information purposes only.</t>
  </si>
  <si>
    <t>Its contents do not constitute an offer for sale or advice on the application of any product referred to in it. We cannot be held responsible for any reliance on any decisions taken on its contents without specific advice.</t>
  </si>
  <si>
    <t>Information required with Order :</t>
  </si>
  <si>
    <t>Variants</t>
  </si>
  <si>
    <t>Order Number</t>
  </si>
  <si>
    <t>Function:</t>
  </si>
  <si>
    <t>Design Suffix :</t>
  </si>
  <si>
    <t>Issue :</t>
  </si>
  <si>
    <t>Initial Issue in this format - 14/08/19</t>
  </si>
  <si>
    <t>Red / Black (Withdrawn)</t>
  </si>
  <si>
    <t>B</t>
  </si>
  <si>
    <t>Red/Black LCD withdrawn CID00xxxx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</si>
</sst>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theme="1"/>
      <name val="Arial"/>
      <family val="2"/>
    </font>
    <font>
      <sz val="10"/>
      <color theme="1"/>
      <name val="Arial"/>
      <family val="2"/>
    </font>
    <font>
      <sz val="10"/>
      <color rgb="FFFF0000"/>
      <name val="Arial"/>
      <family val="2"/>
    </font>
    <font>
      <b/>
      <sz val="10"/>
      <color theme="1"/>
      <name val="Arial"/>
      <family val="2"/>
    </font>
    <font>
      <sz val="14"/>
      <color theme="1"/>
      <name val="Arial"/>
      <family val="2"/>
    </font>
    <font>
      <b/>
      <sz val="11"/>
      <name val="Arial"/>
      <family val="2"/>
    </font>
    <font>
      <b/>
      <sz val="12"/>
      <color rgb="FFFF0000"/>
      <name val="Arial"/>
      <family val="2"/>
    </font>
    <font>
      <b/>
      <sz val="16"/>
      <color rgb="FFFF0000"/>
      <name val="Arial"/>
      <family val="2"/>
    </font>
    <font>
      <b/>
      <sz val="11"/>
      <color theme="1"/>
      <name val="Arial"/>
      <family val="2"/>
    </font>
    <font>
      <sz val="11"/>
      <color rgb="FFFF0000"/>
      <name val="Arial"/>
      <family val="2"/>
    </font>
    <font>
      <sz val="10"/>
      <name val="Arial"/>
      <family val="2"/>
    </font>
    <font>
      <sz val="10"/>
      <color rgb="FF0070C0"/>
      <name val="Arial"/>
      <family val="2"/>
    </font>
    <font>
      <b/>
      <sz val="10"/>
      <color rgb="FFFF0000"/>
      <name val="Arial"/>
      <family val="2"/>
    </font>
    <font>
      <b/>
      <sz val="10"/>
      <name val="Arial"/>
      <family val="2"/>
    </font>
    <font>
      <b/>
      <sz val="10"/>
      <color rgb="FF0070C0"/>
      <name val="Arial"/>
      <family val="2"/>
    </font>
    <font>
      <sz val="11"/>
      <name val="Arial"/>
      <family val="2"/>
    </font>
    <font>
      <sz val="10"/>
      <name val="GE Inspira"/>
      <family val="2"/>
    </font>
    <font>
      <sz val="10"/>
      <color indexed="9"/>
      <name val="GE Inspira"/>
      <family val="2"/>
    </font>
    <font>
      <sz val="10"/>
      <color theme="1"/>
      <name val="GE Inspira"/>
      <family val="2"/>
    </font>
    <font>
      <b/>
      <sz val="11"/>
      <name val="GE Inspira"/>
      <family val="2"/>
    </font>
    <font>
      <b/>
      <sz val="12"/>
      <name val="GE Inspira"/>
      <family val="2"/>
    </font>
    <font>
      <b/>
      <sz val="10"/>
      <name val="GE Inspira"/>
      <family val="2"/>
    </font>
    <font>
      <b/>
      <sz val="12"/>
      <color rgb="FFFF0000"/>
      <name val="GE Inspira"/>
      <family val="2"/>
    </font>
    <font>
      <b/>
      <sz val="11"/>
      <color theme="1"/>
      <name val="GE Inspira"/>
      <family val="2"/>
    </font>
    <font>
      <sz val="11"/>
      <color rgb="FFFF0000"/>
      <name val="GE Inspira"/>
      <family val="2"/>
    </font>
    <font>
      <b/>
      <sz val="12"/>
      <color theme="1"/>
      <name val="GE Inspira"/>
      <family val="2"/>
    </font>
    <font>
      <b/>
      <sz val="10"/>
      <color theme="1"/>
      <name val="GE Inspira"/>
      <family val="2"/>
    </font>
    <font>
      <b/>
      <sz val="12"/>
      <color rgb="FF0070C0"/>
      <name val="GE Inspira"/>
      <family val="2"/>
    </font>
    <font>
      <b/>
      <sz val="12"/>
      <color indexed="12"/>
      <name val="GE Inspira"/>
      <family val="2"/>
    </font>
    <font>
      <sz val="12"/>
      <color theme="1"/>
      <name val="GE Inspira"/>
      <family val="2"/>
    </font>
    <font>
      <sz val="9"/>
      <color theme="1"/>
      <name val="GE Inspira"/>
      <family val="2"/>
    </font>
    <font>
      <sz val="11"/>
      <name val="GE Inspira"/>
      <family val="2"/>
    </font>
    <font>
      <b/>
      <strike/>
      <sz val="10"/>
      <name val="GE Inspira"/>
      <family val="2"/>
    </font>
  </fonts>
  <fills count="17">
    <fill>
      <patternFill patternType="none"/>
    </fill>
    <fill>
      <patternFill patternType="gray125"/>
    </fill>
    <fill>
      <patternFill patternType="solid">
        <fgColor theme="8"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indexed="45"/>
        <bgColor indexed="64"/>
      </patternFill>
    </fill>
    <fill>
      <patternFill patternType="solid">
        <fgColor theme="9" tint="0.59999389629810485"/>
        <bgColor indexed="64"/>
      </patternFill>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0"/>
        <bgColor indexed="64"/>
      </patternFill>
    </fill>
  </fills>
  <borders count="5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bottom style="medium">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thin">
        <color indexed="64"/>
      </top>
      <bottom/>
      <diagonal/>
    </border>
    <border>
      <left style="medium">
        <color indexed="64"/>
      </left>
      <right style="medium">
        <color indexed="64"/>
      </right>
      <top style="thin">
        <color indexed="64"/>
      </top>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style="medium">
        <color indexed="64"/>
      </right>
      <top/>
      <bottom style="medium">
        <color indexed="64"/>
      </bottom>
      <diagonal/>
    </border>
    <border>
      <left style="thin">
        <color rgb="FF00B0F0"/>
      </left>
      <right/>
      <top style="thin">
        <color rgb="FF00B0F0"/>
      </top>
      <bottom/>
      <diagonal/>
    </border>
    <border>
      <left/>
      <right style="thin">
        <color rgb="FF00B0F0"/>
      </right>
      <top style="thin">
        <color rgb="FF00B0F0"/>
      </top>
      <bottom/>
      <diagonal/>
    </border>
    <border>
      <left style="thin">
        <color rgb="FF00B0F0"/>
      </left>
      <right/>
      <top/>
      <bottom style="thin">
        <color rgb="FF00B0F0"/>
      </bottom>
      <diagonal/>
    </border>
    <border>
      <left/>
      <right style="thin">
        <color rgb="FF00B0F0"/>
      </right>
      <top/>
      <bottom style="thin">
        <color rgb="FF00B0F0"/>
      </bottom>
      <diagonal/>
    </border>
    <border>
      <left style="thin">
        <color rgb="FF00B0F0"/>
      </left>
      <right style="thin">
        <color rgb="FF00B0F0"/>
      </right>
      <top style="thin">
        <color rgb="FF00B0F0"/>
      </top>
      <bottom/>
      <diagonal/>
    </border>
    <border>
      <left style="thin">
        <color rgb="FFFF0000"/>
      </left>
      <right style="thin">
        <color rgb="FFFF0000"/>
      </right>
      <top style="thin">
        <color rgb="FFFF0000"/>
      </top>
      <bottom/>
      <diagonal/>
    </border>
    <border>
      <left style="thin">
        <color rgb="FF00B0F0"/>
      </left>
      <right style="thin">
        <color rgb="FF00B0F0"/>
      </right>
      <top/>
      <bottom/>
      <diagonal/>
    </border>
    <border>
      <left style="thin">
        <color rgb="FFFF0000"/>
      </left>
      <right style="thin">
        <color rgb="FFFF0000"/>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right style="thin">
        <color rgb="FF00B0F0"/>
      </right>
      <top/>
      <bottom/>
      <diagonal/>
    </border>
    <border>
      <left style="thin">
        <color rgb="FF00B0F0"/>
      </left>
      <right style="thin">
        <color rgb="FF00B0F0"/>
      </right>
      <top/>
      <bottom style="thin">
        <color rgb="FF00B0F0"/>
      </bottom>
      <diagonal/>
    </border>
    <border>
      <left style="thin">
        <color rgb="FFFF0000"/>
      </left>
      <right style="thin">
        <color rgb="FFFF0000"/>
      </right>
      <top/>
      <bottom style="thin">
        <color rgb="FFFF0000"/>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diagonal/>
    </border>
    <border>
      <left/>
      <right style="thick">
        <color indexed="10"/>
      </right>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thin">
        <color indexed="64"/>
      </bottom>
      <diagonal/>
    </border>
  </borders>
  <cellStyleXfs count="14">
    <xf numFmtId="0" fontId="0" fillId="0" borderId="0"/>
    <xf numFmtId="0" fontId="10"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0" fillId="0" borderId="0"/>
    <xf numFmtId="0" fontId="10" fillId="0" borderId="0"/>
  </cellStyleXfs>
  <cellXfs count="227">
    <xf numFmtId="0" fontId="0" fillId="0" borderId="0" xfId="0"/>
    <xf numFmtId="0" fontId="0" fillId="0" borderId="3" xfId="0" applyBorder="1"/>
    <xf numFmtId="0" fontId="0" fillId="0" borderId="6" xfId="0" applyBorder="1"/>
    <xf numFmtId="0" fontId="7" fillId="0" borderId="6" xfId="0" applyFont="1" applyBorder="1" applyAlignment="1">
      <alignment horizontal="center" vertical="center"/>
    </xf>
    <xf numFmtId="0" fontId="0" fillId="0" borderId="6" xfId="0" applyFill="1" applyBorder="1" applyAlignment="1">
      <alignment horizontal="center" vertical="center"/>
    </xf>
    <xf numFmtId="0" fontId="11" fillId="0" borderId="16" xfId="1" applyNumberFormat="1" applyFont="1" applyFill="1" applyBorder="1"/>
    <xf numFmtId="0" fontId="0" fillId="0" borderId="7" xfId="0" applyBorder="1" applyAlignment="1">
      <alignment horizontal="center" vertical="center"/>
    </xf>
    <xf numFmtId="0" fontId="0" fillId="0" borderId="7" xfId="0" applyBorder="1"/>
    <xf numFmtId="0" fontId="0" fillId="0" borderId="25" xfId="0" applyBorder="1"/>
    <xf numFmtId="0" fontId="0" fillId="0" borderId="0" xfId="0" applyAlignment="1">
      <alignment horizontal="center" vertical="center"/>
    </xf>
    <xf numFmtId="0" fontId="0" fillId="0" borderId="0" xfId="0" applyNumberFormat="1"/>
    <xf numFmtId="0" fontId="12" fillId="0" borderId="0" xfId="0" applyNumberFormat="1" applyFont="1" applyAlignment="1">
      <alignment horizontal="center"/>
    </xf>
    <xf numFmtId="0" fontId="0" fillId="0" borderId="0" xfId="0" applyNumberFormat="1" applyAlignment="1">
      <alignment horizontal="center"/>
    </xf>
    <xf numFmtId="0" fontId="0" fillId="0" borderId="0" xfId="0" applyNumberFormat="1" applyFill="1" applyAlignment="1">
      <alignment horizontal="left"/>
    </xf>
    <xf numFmtId="0" fontId="11" fillId="0" borderId="0" xfId="0" applyNumberFormat="1" applyFont="1" applyAlignment="1">
      <alignment horizontal="center"/>
    </xf>
    <xf numFmtId="0" fontId="12" fillId="0" borderId="0" xfId="0" applyNumberFormat="1" applyFont="1" applyAlignment="1"/>
    <xf numFmtId="0" fontId="0" fillId="0" borderId="0" xfId="0" applyNumberFormat="1" applyAlignment="1">
      <alignment horizontal="left"/>
    </xf>
    <xf numFmtId="0" fontId="0" fillId="0" borderId="30" xfId="0" applyNumberFormat="1" applyBorder="1"/>
    <xf numFmtId="0" fontId="12" fillId="0" borderId="31" xfId="0" applyNumberFormat="1" applyFont="1" applyBorder="1" applyAlignment="1">
      <alignment horizontal="center"/>
    </xf>
    <xf numFmtId="0" fontId="11" fillId="0" borderId="32" xfId="0" applyNumberFormat="1" applyFont="1" applyBorder="1" applyAlignment="1">
      <alignment horizontal="center"/>
    </xf>
    <xf numFmtId="0" fontId="12" fillId="0" borderId="33" xfId="0" applyNumberFormat="1" applyFont="1" applyBorder="1" applyAlignment="1">
      <alignment horizontal="center"/>
    </xf>
    <xf numFmtId="0" fontId="0" fillId="0" borderId="34" xfId="0" applyNumberFormat="1" applyBorder="1"/>
    <xf numFmtId="0" fontId="0" fillId="0" borderId="20" xfId="0" applyNumberFormat="1" applyBorder="1"/>
    <xf numFmtId="0" fontId="0" fillId="0" borderId="13" xfId="0" applyNumberFormat="1" applyBorder="1" applyAlignment="1">
      <alignment horizontal="center"/>
    </xf>
    <xf numFmtId="0" fontId="0" fillId="0" borderId="35" xfId="0" applyNumberFormat="1" applyBorder="1"/>
    <xf numFmtId="0" fontId="0" fillId="0" borderId="0" xfId="0" applyNumberFormat="1" applyBorder="1"/>
    <xf numFmtId="0" fontId="0" fillId="0" borderId="14" xfId="0" applyNumberFormat="1" applyBorder="1"/>
    <xf numFmtId="0" fontId="3" fillId="0" borderId="0" xfId="0" applyNumberFormat="1" applyFont="1" applyAlignment="1">
      <alignment horizontal="center"/>
    </xf>
    <xf numFmtId="0" fontId="3" fillId="0" borderId="0" xfId="0" applyNumberFormat="1" applyFont="1"/>
    <xf numFmtId="0" fontId="3" fillId="7" borderId="5" xfId="0" applyNumberFormat="1" applyFont="1" applyFill="1" applyBorder="1" applyAlignment="1">
      <alignment horizontal="center"/>
    </xf>
    <xf numFmtId="0" fontId="11" fillId="0" borderId="32" xfId="0" applyNumberFormat="1" applyFont="1" applyBorder="1" applyAlignment="1"/>
    <xf numFmtId="0" fontId="10" fillId="0" borderId="0" xfId="0" applyNumberFormat="1" applyFont="1" applyBorder="1" applyAlignment="1"/>
    <xf numFmtId="0" fontId="0" fillId="0" borderId="14" xfId="0" applyNumberFormat="1" applyBorder="1" applyAlignment="1">
      <alignment horizontal="center"/>
    </xf>
    <xf numFmtId="0" fontId="0" fillId="8" borderId="5" xfId="0" applyNumberFormat="1" applyFill="1" applyBorder="1"/>
    <xf numFmtId="0" fontId="0" fillId="8" borderId="5" xfId="0" applyNumberFormat="1" applyFill="1" applyBorder="1" applyAlignment="1">
      <alignment horizontal="center"/>
    </xf>
    <xf numFmtId="0" fontId="0" fillId="0" borderId="0" xfId="0" applyNumberFormat="1" applyFill="1" applyBorder="1" applyAlignment="1">
      <alignment horizontal="left"/>
    </xf>
    <xf numFmtId="0" fontId="0" fillId="0" borderId="36" xfId="0" applyNumberFormat="1" applyBorder="1"/>
    <xf numFmtId="0" fontId="0" fillId="0" borderId="36" xfId="0" applyNumberFormat="1" applyBorder="1" applyAlignment="1">
      <alignment horizontal="center"/>
    </xf>
    <xf numFmtId="0" fontId="0" fillId="7" borderId="36" xfId="0" applyNumberFormat="1" applyFill="1" applyBorder="1" applyAlignment="1">
      <alignment horizontal="left"/>
    </xf>
    <xf numFmtId="0" fontId="11" fillId="0" borderId="37" xfId="0" applyNumberFormat="1" applyFont="1" applyBorder="1" applyAlignment="1">
      <alignment horizontal="center"/>
    </xf>
    <xf numFmtId="0" fontId="0" fillId="0" borderId="10" xfId="0" applyNumberFormat="1" applyBorder="1"/>
    <xf numFmtId="0" fontId="0" fillId="0" borderId="10" xfId="0" applyNumberFormat="1" applyBorder="1" applyAlignment="1">
      <alignment horizontal="center"/>
    </xf>
    <xf numFmtId="0" fontId="0" fillId="7" borderId="10" xfId="0" applyNumberFormat="1" applyFill="1" applyBorder="1" applyAlignment="1">
      <alignment horizontal="left"/>
    </xf>
    <xf numFmtId="0" fontId="0" fillId="0" borderId="33" xfId="0" applyNumberFormat="1" applyBorder="1"/>
    <xf numFmtId="0" fontId="0" fillId="0" borderId="9" xfId="0" applyNumberFormat="1" applyBorder="1"/>
    <xf numFmtId="0" fontId="0" fillId="0" borderId="9" xfId="0" applyNumberFormat="1" applyBorder="1" applyAlignment="1">
      <alignment horizontal="center"/>
    </xf>
    <xf numFmtId="0" fontId="0" fillId="7" borderId="9" xfId="0" applyNumberFormat="1" applyFill="1" applyBorder="1" applyAlignment="1">
      <alignment horizontal="left"/>
    </xf>
    <xf numFmtId="0" fontId="0" fillId="0" borderId="0" xfId="0" applyNumberFormat="1" applyFill="1" applyBorder="1"/>
    <xf numFmtId="0" fontId="0" fillId="8" borderId="18" xfId="0" applyNumberFormat="1" applyFill="1" applyBorder="1" applyAlignment="1">
      <alignment horizontal="center"/>
    </xf>
    <xf numFmtId="0" fontId="0" fillId="0" borderId="24" xfId="0" applyNumberFormat="1" applyBorder="1"/>
    <xf numFmtId="0" fontId="0" fillId="0" borderId="35" xfId="0" applyNumberFormat="1" applyFill="1" applyBorder="1"/>
    <xf numFmtId="0" fontId="0" fillId="0" borderId="24" xfId="0" applyNumberFormat="1" applyFill="1" applyBorder="1"/>
    <xf numFmtId="0" fontId="0" fillId="0" borderId="22" xfId="0" applyNumberFormat="1" applyBorder="1"/>
    <xf numFmtId="0" fontId="0" fillId="0" borderId="17" xfId="0" applyNumberFormat="1" applyBorder="1" applyAlignment="1">
      <alignment horizontal="center"/>
    </xf>
    <xf numFmtId="0" fontId="0" fillId="0" borderId="0" xfId="0" applyNumberFormat="1" applyFill="1" applyBorder="1" applyAlignment="1">
      <alignment horizontal="center"/>
    </xf>
    <xf numFmtId="0" fontId="11" fillId="0" borderId="0" xfId="0" applyNumberFormat="1" applyFont="1" applyFill="1" applyBorder="1" applyAlignment="1">
      <alignment horizontal="center"/>
    </xf>
    <xf numFmtId="0" fontId="11" fillId="0" borderId="38" xfId="0" applyNumberFormat="1" applyFont="1" applyBorder="1" applyAlignment="1">
      <alignment horizontal="center"/>
    </xf>
    <xf numFmtId="0" fontId="0" fillId="0" borderId="39" xfId="0" applyNumberFormat="1" applyBorder="1"/>
    <xf numFmtId="0" fontId="12" fillId="0" borderId="0" xfId="0" applyNumberFormat="1" applyFont="1" applyBorder="1" applyAlignment="1">
      <alignment horizontal="center"/>
    </xf>
    <xf numFmtId="0" fontId="0" fillId="0" borderId="0" xfId="0" applyNumberFormat="1" applyBorder="1" applyAlignment="1">
      <alignment horizontal="center"/>
    </xf>
    <xf numFmtId="0" fontId="2" fillId="0" borderId="0" xfId="0" applyNumberFormat="1" applyFont="1" applyFill="1" applyBorder="1" applyAlignment="1">
      <alignment horizontal="center"/>
    </xf>
    <xf numFmtId="0" fontId="2" fillId="0" borderId="0" xfId="0" applyNumberFormat="1" applyFont="1" applyFill="1" applyBorder="1" applyAlignment="1">
      <alignment horizontal="left"/>
    </xf>
    <xf numFmtId="0" fontId="13" fillId="0" borderId="0" xfId="0" applyNumberFormat="1" applyFont="1"/>
    <xf numFmtId="0" fontId="13" fillId="0" borderId="0" xfId="5" applyNumberFormat="1" applyFont="1"/>
    <xf numFmtId="0" fontId="11" fillId="0" borderId="0" xfId="5" applyNumberFormat="1" applyFont="1" applyAlignment="1">
      <alignment horizontal="center"/>
    </xf>
    <xf numFmtId="0" fontId="14" fillId="0" borderId="0" xfId="0" applyNumberFormat="1" applyFont="1"/>
    <xf numFmtId="0" fontId="10" fillId="8" borderId="5" xfId="5" applyNumberFormat="1" applyFill="1" applyBorder="1"/>
    <xf numFmtId="0" fontId="10" fillId="9" borderId="36" xfId="8" applyNumberFormat="1" applyFill="1" applyBorder="1"/>
    <xf numFmtId="0" fontId="10" fillId="9" borderId="10" xfId="8" applyNumberFormat="1" applyFill="1" applyBorder="1"/>
    <xf numFmtId="0" fontId="10" fillId="9" borderId="9" xfId="5" applyNumberFormat="1" applyFill="1" applyBorder="1"/>
    <xf numFmtId="0" fontId="10" fillId="9" borderId="36" xfId="5" applyNumberFormat="1" applyFill="1" applyBorder="1"/>
    <xf numFmtId="0" fontId="10" fillId="9" borderId="10" xfId="5" applyNumberFormat="1" applyFill="1" applyBorder="1"/>
    <xf numFmtId="0" fontId="10" fillId="0" borderId="0" xfId="5" applyNumberFormat="1" applyFill="1"/>
    <xf numFmtId="0" fontId="10" fillId="10" borderId="36" xfId="5" applyNumberFormat="1" applyFill="1" applyBorder="1"/>
    <xf numFmtId="0" fontId="10" fillId="10" borderId="10" xfId="5" applyNumberFormat="1" applyFill="1" applyBorder="1"/>
    <xf numFmtId="0" fontId="10" fillId="10" borderId="9" xfId="5" applyNumberFormat="1" applyFill="1" applyBorder="1"/>
    <xf numFmtId="0" fontId="10" fillId="8" borderId="36" xfId="5" applyNumberFormat="1" applyFill="1" applyBorder="1"/>
    <xf numFmtId="0" fontId="10" fillId="11" borderId="36" xfId="5" applyNumberFormat="1" applyFill="1" applyBorder="1"/>
    <xf numFmtId="0" fontId="10" fillId="11" borderId="10" xfId="5" applyNumberFormat="1" applyFill="1" applyBorder="1"/>
    <xf numFmtId="0" fontId="0" fillId="0" borderId="0" xfId="0" applyNumberFormat="1" applyFill="1"/>
    <xf numFmtId="0" fontId="10" fillId="11" borderId="9" xfId="5" applyNumberFormat="1" applyFill="1" applyBorder="1"/>
    <xf numFmtId="0" fontId="10" fillId="12" borderId="36" xfId="5" applyNumberFormat="1" applyFill="1" applyBorder="1"/>
    <xf numFmtId="0" fontId="10" fillId="12" borderId="10" xfId="5" applyNumberFormat="1" applyFill="1" applyBorder="1"/>
    <xf numFmtId="0" fontId="10" fillId="12" borderId="36" xfId="10" applyNumberFormat="1" applyFill="1" applyBorder="1"/>
    <xf numFmtId="0" fontId="10" fillId="12" borderId="9" xfId="5" applyNumberFormat="1" applyFill="1" applyBorder="1"/>
    <xf numFmtId="0" fontId="0" fillId="0" borderId="0" xfId="0" applyBorder="1" applyAlignment="1"/>
    <xf numFmtId="0" fontId="0" fillId="0" borderId="0" xfId="0" applyBorder="1"/>
    <xf numFmtId="0" fontId="0" fillId="0" borderId="0" xfId="0" applyBorder="1" applyAlignment="1">
      <alignment horizontal="center"/>
    </xf>
    <xf numFmtId="0" fontId="0" fillId="0" borderId="0" xfId="0" applyBorder="1" applyAlignment="1">
      <alignment horizontal="left"/>
    </xf>
    <xf numFmtId="0" fontId="15" fillId="0" borderId="0" xfId="11"/>
    <xf numFmtId="0" fontId="16" fillId="0" borderId="1" xfId="12" applyFont="1" applyBorder="1"/>
    <xf numFmtId="0" fontId="16" fillId="0" borderId="2" xfId="12" applyFont="1" applyBorder="1"/>
    <xf numFmtId="0" fontId="16" fillId="0" borderId="2" xfId="12" applyFont="1" applyBorder="1" applyAlignment="1">
      <alignment horizontal="center"/>
    </xf>
    <xf numFmtId="0" fontId="16" fillId="0" borderId="8" xfId="12" applyFont="1" applyBorder="1"/>
    <xf numFmtId="0" fontId="16" fillId="0" borderId="0" xfId="12" applyFont="1" applyBorder="1"/>
    <xf numFmtId="0" fontId="16" fillId="0" borderId="0" xfId="12" applyFont="1" applyBorder="1" applyAlignment="1">
      <alignment horizontal="center"/>
    </xf>
    <xf numFmtId="0" fontId="17" fillId="14" borderId="1" xfId="12" applyFont="1" applyFill="1" applyBorder="1"/>
    <xf numFmtId="0" fontId="19" fillId="0" borderId="8" xfId="12" applyFont="1" applyBorder="1"/>
    <xf numFmtId="0" fontId="20" fillId="0" borderId="0" xfId="12" applyFont="1" applyBorder="1"/>
    <xf numFmtId="0" fontId="20" fillId="0" borderId="5" xfId="12" applyFont="1" applyBorder="1" applyAlignment="1">
      <alignment horizontal="center"/>
    </xf>
    <xf numFmtId="0" fontId="20" fillId="0" borderId="48" xfId="12" applyFont="1" applyBorder="1" applyAlignment="1">
      <alignment horizontal="center"/>
    </xf>
    <xf numFmtId="0" fontId="21" fillId="0" borderId="8" xfId="12" applyFont="1" applyBorder="1"/>
    <xf numFmtId="0" fontId="16" fillId="15" borderId="0" xfId="12" applyFont="1" applyFill="1" applyBorder="1" applyAlignment="1">
      <alignment horizontal="center"/>
    </xf>
    <xf numFmtId="0" fontId="16" fillId="4" borderId="0" xfId="12" applyFont="1" applyFill="1" applyBorder="1" applyAlignment="1">
      <alignment horizontal="center"/>
    </xf>
    <xf numFmtId="0" fontId="16" fillId="5" borderId="0" xfId="12" applyFont="1" applyFill="1" applyBorder="1" applyAlignment="1">
      <alignment horizontal="center"/>
    </xf>
    <xf numFmtId="0" fontId="16" fillId="3" borderId="0" xfId="12" applyFont="1" applyFill="1" applyBorder="1" applyAlignment="1">
      <alignment horizontal="center"/>
    </xf>
    <xf numFmtId="0" fontId="21" fillId="0" borderId="5" xfId="12" applyFont="1" applyBorder="1" applyAlignment="1">
      <alignment horizontal="center"/>
    </xf>
    <xf numFmtId="0" fontId="16" fillId="0" borderId="49" xfId="12" applyFont="1" applyBorder="1"/>
    <xf numFmtId="0" fontId="16" fillId="0" borderId="22" xfId="12" applyFont="1" applyBorder="1"/>
    <xf numFmtId="0" fontId="21" fillId="0" borderId="18" xfId="12" applyFont="1" applyBorder="1" applyAlignment="1">
      <alignment horizontal="center"/>
    </xf>
    <xf numFmtId="0" fontId="21" fillId="0" borderId="5" xfId="12" applyFont="1" applyFill="1" applyBorder="1" applyAlignment="1">
      <alignment horizontal="center"/>
    </xf>
    <xf numFmtId="0" fontId="21" fillId="0" borderId="18" xfId="12" applyFont="1" applyFill="1" applyBorder="1" applyAlignment="1">
      <alignment horizontal="center"/>
    </xf>
    <xf numFmtId="0" fontId="21" fillId="0" borderId="50" xfId="12" applyFont="1" applyBorder="1"/>
    <xf numFmtId="0" fontId="16" fillId="0" borderId="20" xfId="12" applyFont="1" applyBorder="1"/>
    <xf numFmtId="0" fontId="16" fillId="0" borderId="20" xfId="12" applyFont="1" applyBorder="1" applyAlignment="1">
      <alignment horizontal="center"/>
    </xf>
    <xf numFmtId="0" fontId="16" fillId="0" borderId="0" xfId="12" applyFont="1" applyFill="1" applyBorder="1" applyAlignment="1">
      <alignment horizontal="center"/>
    </xf>
    <xf numFmtId="0" fontId="16" fillId="0" borderId="8" xfId="13" applyFont="1" applyBorder="1"/>
    <xf numFmtId="0" fontId="16" fillId="0" borderId="22" xfId="12" applyFont="1" applyBorder="1" applyAlignment="1">
      <alignment horizontal="center"/>
    </xf>
    <xf numFmtId="0" fontId="16" fillId="0" borderId="22" xfId="12" applyFont="1" applyFill="1" applyBorder="1" applyAlignment="1">
      <alignment horizontal="center"/>
    </xf>
    <xf numFmtId="0" fontId="21" fillId="0" borderId="22" xfId="12" applyFont="1" applyFill="1" applyBorder="1" applyAlignment="1">
      <alignment horizontal="center"/>
    </xf>
    <xf numFmtId="0" fontId="16" fillId="0" borderId="49" xfId="12" applyFont="1" applyFill="1" applyBorder="1"/>
    <xf numFmtId="0" fontId="16" fillId="0" borderId="22" xfId="12" applyFont="1" applyFill="1" applyBorder="1"/>
    <xf numFmtId="0" fontId="21" fillId="0" borderId="14" xfId="12" applyFont="1" applyFill="1" applyBorder="1" applyAlignment="1">
      <alignment horizontal="center"/>
    </xf>
    <xf numFmtId="0" fontId="16" fillId="0" borderId="14" xfId="12" applyFont="1" applyFill="1" applyBorder="1" applyAlignment="1">
      <alignment horizontal="center"/>
    </xf>
    <xf numFmtId="0" fontId="16" fillId="0" borderId="7" xfId="12" applyFont="1" applyBorder="1" applyAlignment="1">
      <alignment horizontal="center"/>
    </xf>
    <xf numFmtId="0" fontId="16" fillId="0" borderId="7" xfId="12" applyFont="1" applyFill="1" applyBorder="1" applyAlignment="1">
      <alignment horizontal="center"/>
    </xf>
    <xf numFmtId="0" fontId="16" fillId="0" borderId="52" xfId="12" applyFont="1" applyBorder="1"/>
    <xf numFmtId="0" fontId="6" fillId="16" borderId="0" xfId="0" applyFont="1" applyFill="1" applyBorder="1"/>
    <xf numFmtId="0" fontId="0" fillId="16" borderId="0" xfId="0" applyFill="1" applyBorder="1"/>
    <xf numFmtId="0" fontId="8" fillId="16" borderId="0" xfId="0" applyFont="1" applyFill="1" applyBorder="1"/>
    <xf numFmtId="0" fontId="9" fillId="16" borderId="0" xfId="0" applyFont="1" applyFill="1" applyBorder="1"/>
    <xf numFmtId="0" fontId="5" fillId="16" borderId="0" xfId="0" applyFont="1" applyFill="1" applyBorder="1"/>
    <xf numFmtId="0" fontId="18" fillId="16" borderId="0" xfId="0" applyFont="1" applyFill="1" applyBorder="1"/>
    <xf numFmtId="0" fontId="22" fillId="16" borderId="1" xfId="0" applyFont="1" applyFill="1" applyBorder="1"/>
    <xf numFmtId="0" fontId="18" fillId="16" borderId="2" xfId="0" applyFont="1" applyFill="1" applyBorder="1"/>
    <xf numFmtId="0" fontId="18" fillId="16" borderId="3" xfId="0" applyFont="1" applyFill="1" applyBorder="1"/>
    <xf numFmtId="0" fontId="23" fillId="16" borderId="8" xfId="0" applyFont="1" applyFill="1" applyBorder="1"/>
    <xf numFmtId="0" fontId="18" fillId="16" borderId="6" xfId="0" applyFont="1" applyFill="1" applyBorder="1"/>
    <xf numFmtId="0" fontId="24" fillId="16" borderId="8" xfId="0" applyFont="1" applyFill="1" applyBorder="1"/>
    <xf numFmtId="0" fontId="19" fillId="16" borderId="8" xfId="0" applyFont="1" applyFill="1" applyBorder="1"/>
    <xf numFmtId="0" fontId="18" fillId="16" borderId="16" xfId="0" applyFont="1" applyFill="1" applyBorder="1"/>
    <xf numFmtId="0" fontId="18" fillId="16" borderId="7" xfId="0" applyFont="1" applyFill="1" applyBorder="1"/>
    <xf numFmtId="0" fontId="18" fillId="16" borderId="25" xfId="0" applyFont="1" applyFill="1" applyBorder="1"/>
    <xf numFmtId="0" fontId="18" fillId="0" borderId="1" xfId="0" applyFont="1" applyBorder="1"/>
    <xf numFmtId="0" fontId="18" fillId="0" borderId="2" xfId="0" applyFont="1" applyBorder="1"/>
    <xf numFmtId="0" fontId="10" fillId="0" borderId="6" xfId="12" applyBorder="1"/>
    <xf numFmtId="0" fontId="21" fillId="0" borderId="53" xfId="12" applyFont="1" applyBorder="1" applyAlignment="1">
      <alignment horizontal="center" vertical="center"/>
    </xf>
    <xf numFmtId="0" fontId="16" fillId="0" borderId="5" xfId="12" applyFont="1" applyBorder="1" applyAlignment="1">
      <alignment wrapText="1"/>
    </xf>
    <xf numFmtId="0" fontId="0" fillId="0" borderId="51" xfId="0" applyBorder="1"/>
    <xf numFmtId="0" fontId="0" fillId="0" borderId="16" xfId="0" applyBorder="1"/>
    <xf numFmtId="0" fontId="25" fillId="0" borderId="1" xfId="0" applyFont="1" applyBorder="1"/>
    <xf numFmtId="0" fontId="18" fillId="0" borderId="2" xfId="0" applyFont="1" applyBorder="1" applyAlignment="1">
      <alignment horizontal="center" vertical="center"/>
    </xf>
    <xf numFmtId="0" fontId="26" fillId="0" borderId="4" xfId="0" applyFont="1" applyBorder="1"/>
    <xf numFmtId="0" fontId="18" fillId="0" borderId="5" xfId="0" quotePrefix="1" applyFont="1" applyBorder="1" applyAlignment="1">
      <alignment horizontal="center" vertical="center"/>
    </xf>
    <xf numFmtId="0" fontId="18" fillId="0" borderId="5" xfId="0" applyFont="1" applyBorder="1" applyAlignment="1">
      <alignment horizontal="center" vertical="center"/>
    </xf>
    <xf numFmtId="0" fontId="18" fillId="0" borderId="5" xfId="0" applyFont="1" applyBorder="1" applyAlignment="1">
      <alignment horizontal="center"/>
    </xf>
    <xf numFmtId="0" fontId="19" fillId="0" borderId="8" xfId="0" applyFont="1" applyBorder="1" applyAlignment="1">
      <alignment vertical="center"/>
    </xf>
    <xf numFmtId="0" fontId="27" fillId="0" borderId="9" xfId="0" applyFont="1" applyBorder="1" applyAlignment="1">
      <alignment horizontal="center" vertical="center"/>
    </xf>
    <xf numFmtId="0" fontId="22" fillId="0" borderId="9" xfId="0" applyFont="1" applyBorder="1" applyAlignment="1">
      <alignment horizontal="center" vertical="center"/>
    </xf>
    <xf numFmtId="0" fontId="22" fillId="0" borderId="10" xfId="0" applyFont="1" applyBorder="1" applyAlignment="1">
      <alignment horizontal="center" vertical="center"/>
    </xf>
    <xf numFmtId="0" fontId="28" fillId="2" borderId="11" xfId="0" applyFont="1" applyFill="1" applyBorder="1" applyAlignment="1">
      <alignment vertical="center"/>
    </xf>
    <xf numFmtId="0" fontId="22" fillId="3" borderId="12" xfId="0" applyFont="1" applyFill="1" applyBorder="1" applyAlignment="1">
      <alignment horizontal="center" vertical="center"/>
    </xf>
    <xf numFmtId="0" fontId="22" fillId="3" borderId="13" xfId="0" applyFont="1" applyFill="1" applyBorder="1" applyAlignment="1">
      <alignment horizontal="center" vertical="center"/>
    </xf>
    <xf numFmtId="0" fontId="29" fillId="4" borderId="13" xfId="0" applyFont="1" applyFill="1" applyBorder="1" applyAlignment="1">
      <alignment horizontal="center" vertical="center"/>
    </xf>
    <xf numFmtId="0" fontId="29" fillId="5" borderId="14" xfId="0" applyFont="1" applyFill="1" applyBorder="1" applyAlignment="1">
      <alignment horizontal="center" vertical="center"/>
    </xf>
    <xf numFmtId="0" fontId="29" fillId="6" borderId="14" xfId="0" applyFont="1" applyFill="1" applyBorder="1" applyAlignment="1">
      <alignment horizontal="center" vertical="center"/>
    </xf>
    <xf numFmtId="0" fontId="30" fillId="2" borderId="16" xfId="0" applyFont="1" applyFill="1" applyBorder="1" applyAlignment="1">
      <alignment vertical="center"/>
    </xf>
    <xf numFmtId="0" fontId="22" fillId="0" borderId="5" xfId="0" applyFont="1" applyBorder="1" applyAlignment="1">
      <alignment horizontal="center" vertical="center"/>
    </xf>
    <xf numFmtId="0" fontId="22" fillId="3" borderId="17" xfId="0" applyFont="1" applyFill="1" applyBorder="1" applyAlignment="1">
      <alignment horizontal="center" vertical="center"/>
    </xf>
    <xf numFmtId="0" fontId="29" fillId="4" borderId="14" xfId="0" applyFont="1" applyFill="1" applyBorder="1" applyAlignment="1">
      <alignment horizontal="center" vertical="center"/>
    </xf>
    <xf numFmtId="0" fontId="22" fillId="4" borderId="12" xfId="0" applyFont="1" applyFill="1" applyBorder="1" applyAlignment="1">
      <alignment horizontal="center" vertical="center"/>
    </xf>
    <xf numFmtId="0" fontId="29" fillId="4" borderId="0" xfId="0" applyFont="1" applyFill="1" applyBorder="1" applyAlignment="1">
      <alignment horizontal="center" vertical="center"/>
    </xf>
    <xf numFmtId="0" fontId="30" fillId="2" borderId="15" xfId="0" applyFont="1" applyFill="1" applyBorder="1" applyAlignment="1">
      <alignment vertical="center"/>
    </xf>
    <xf numFmtId="0" fontId="22" fillId="0" borderId="18" xfId="0" applyFont="1" applyBorder="1" applyAlignment="1">
      <alignment horizontal="center" vertical="center"/>
    </xf>
    <xf numFmtId="0" fontId="29" fillId="4" borderId="17" xfId="0" applyFont="1" applyFill="1" applyBorder="1" applyAlignment="1">
      <alignment horizontal="center" vertical="center"/>
    </xf>
    <xf numFmtId="0" fontId="28" fillId="2" borderId="19" xfId="0" applyFont="1" applyFill="1" applyBorder="1" applyAlignment="1">
      <alignment vertical="center"/>
    </xf>
    <xf numFmtId="0" fontId="22" fillId="5" borderId="12" xfId="0" applyFont="1" applyFill="1" applyBorder="1" applyAlignment="1">
      <alignment horizontal="center" vertical="center"/>
    </xf>
    <xf numFmtId="0" fontId="29" fillId="5" borderId="20" xfId="0" applyFont="1" applyFill="1" applyBorder="1" applyAlignment="1">
      <alignment horizontal="center" vertical="center"/>
    </xf>
    <xf numFmtId="0" fontId="29" fillId="5" borderId="0" xfId="0" applyFont="1" applyFill="1" applyBorder="1" applyAlignment="1">
      <alignment horizontal="center" vertical="center"/>
    </xf>
    <xf numFmtId="0" fontId="30" fillId="2" borderId="21" xfId="0" applyFont="1" applyFill="1" applyBorder="1" applyAlignment="1">
      <alignment vertical="center"/>
    </xf>
    <xf numFmtId="0" fontId="29" fillId="5" borderId="22" xfId="0" applyFont="1" applyFill="1" applyBorder="1" applyAlignment="1">
      <alignment horizontal="center" vertical="center"/>
    </xf>
    <xf numFmtId="0" fontId="29" fillId="5" borderId="17" xfId="0" applyFont="1" applyFill="1" applyBorder="1" applyAlignment="1">
      <alignment horizontal="center" vertical="center"/>
    </xf>
    <xf numFmtId="0" fontId="22" fillId="6" borderId="12" xfId="0" applyFont="1" applyFill="1" applyBorder="1" applyAlignment="1">
      <alignment horizontal="center" vertical="center"/>
    </xf>
    <xf numFmtId="0" fontId="29" fillId="6" borderId="20" xfId="0" applyFont="1" applyFill="1" applyBorder="1" applyAlignment="1">
      <alignment horizontal="center" vertical="center"/>
    </xf>
    <xf numFmtId="0" fontId="29" fillId="6" borderId="0" xfId="0" applyFont="1" applyFill="1" applyBorder="1" applyAlignment="1">
      <alignment horizontal="center" vertical="center"/>
    </xf>
    <xf numFmtId="0" fontId="30" fillId="2" borderId="23" xfId="0" applyFont="1" applyFill="1" applyBorder="1" applyAlignment="1">
      <alignment vertical="center"/>
    </xf>
    <xf numFmtId="0" fontId="29" fillId="6" borderId="24" xfId="0" applyFont="1" applyFill="1" applyBorder="1" applyAlignment="1">
      <alignment horizontal="center" vertical="center"/>
    </xf>
    <xf numFmtId="0" fontId="29" fillId="6" borderId="22" xfId="0" applyFont="1" applyFill="1" applyBorder="1" applyAlignment="1">
      <alignment horizontal="center" vertical="center"/>
    </xf>
    <xf numFmtId="0" fontId="29" fillId="6" borderId="17" xfId="0" applyFont="1" applyFill="1" applyBorder="1" applyAlignment="1">
      <alignment horizontal="center" vertical="center"/>
    </xf>
    <xf numFmtId="0" fontId="18" fillId="0" borderId="17" xfId="0" applyFont="1" applyBorder="1"/>
    <xf numFmtId="0" fontId="18" fillId="2" borderId="5" xfId="0" applyFont="1" applyFill="1" applyBorder="1" applyAlignment="1" applyProtection="1">
      <protection locked="0"/>
    </xf>
    <xf numFmtId="0" fontId="18" fillId="0" borderId="0" xfId="0" applyFont="1"/>
    <xf numFmtId="0" fontId="18" fillId="0" borderId="34" xfId="0" applyFont="1" applyBorder="1" applyAlignment="1"/>
    <xf numFmtId="0" fontId="18" fillId="0" borderId="20" xfId="0" applyFont="1" applyBorder="1" applyAlignment="1"/>
    <xf numFmtId="0" fontId="18" fillId="0" borderId="13" xfId="0" applyFont="1" applyBorder="1" applyAlignment="1">
      <alignment horizontal="center"/>
    </xf>
    <xf numFmtId="0" fontId="18" fillId="0" borderId="35" xfId="0" applyFont="1" applyBorder="1" applyAlignment="1"/>
    <xf numFmtId="0" fontId="18" fillId="0" borderId="0" xfId="0" applyFont="1" applyBorder="1" applyAlignment="1"/>
    <xf numFmtId="0" fontId="18" fillId="0" borderId="14" xfId="0" applyFont="1" applyBorder="1" applyAlignment="1">
      <alignment horizontal="center"/>
    </xf>
    <xf numFmtId="0" fontId="18" fillId="0" borderId="24" xfId="0" applyFont="1" applyBorder="1" applyAlignment="1"/>
    <xf numFmtId="0" fontId="18" fillId="0" borderId="22" xfId="0" applyFont="1" applyBorder="1" applyAlignment="1"/>
    <xf numFmtId="0" fontId="18" fillId="0" borderId="17" xfId="0" applyFont="1" applyBorder="1" applyAlignment="1">
      <alignment horizontal="center"/>
    </xf>
    <xf numFmtId="0" fontId="16" fillId="0" borderId="54" xfId="12" applyFont="1" applyBorder="1"/>
    <xf numFmtId="0" fontId="16" fillId="4" borderId="6" xfId="12" applyFont="1" applyFill="1" applyBorder="1" applyAlignment="1">
      <alignment horizontal="center"/>
    </xf>
    <xf numFmtId="0" fontId="21" fillId="0" borderId="48" xfId="12" applyFont="1" applyFill="1" applyBorder="1" applyAlignment="1">
      <alignment horizontal="center"/>
    </xf>
    <xf numFmtId="0" fontId="21" fillId="0" borderId="55" xfId="12" applyFont="1" applyFill="1" applyBorder="1" applyAlignment="1">
      <alignment horizontal="center"/>
    </xf>
    <xf numFmtId="0" fontId="21" fillId="0" borderId="25" xfId="12" applyFont="1" applyFill="1" applyBorder="1" applyAlignment="1">
      <alignment horizontal="center"/>
    </xf>
    <xf numFmtId="0" fontId="31" fillId="13" borderId="40" xfId="11" applyFont="1" applyFill="1" applyBorder="1" applyAlignment="1">
      <alignment horizontal="center" vertical="top" wrapText="1"/>
    </xf>
    <xf numFmtId="0" fontId="31" fillId="13" borderId="41" xfId="11" applyFont="1" applyFill="1" applyBorder="1" applyAlignment="1">
      <alignment horizontal="center" vertical="top" wrapText="1"/>
    </xf>
    <xf numFmtId="0" fontId="31" fillId="13" borderId="42" xfId="11" applyFont="1" applyFill="1" applyBorder="1" applyAlignment="1">
      <alignment horizontal="center" vertical="top" wrapText="1"/>
    </xf>
    <xf numFmtId="0" fontId="31" fillId="13" borderId="43" xfId="11" applyFont="1" applyFill="1" applyBorder="1" applyAlignment="1">
      <alignment horizontal="center" vertical="top" wrapText="1"/>
    </xf>
    <xf numFmtId="0" fontId="31" fillId="13" borderId="0" xfId="11" applyFont="1" applyFill="1" applyBorder="1" applyAlignment="1">
      <alignment horizontal="center" vertical="top" wrapText="1"/>
    </xf>
    <xf numFmtId="0" fontId="31" fillId="13" borderId="44" xfId="11" applyFont="1" applyFill="1" applyBorder="1" applyAlignment="1">
      <alignment horizontal="center" vertical="top" wrapText="1"/>
    </xf>
    <xf numFmtId="0" fontId="31" fillId="13" borderId="45" xfId="11" applyFont="1" applyFill="1" applyBorder="1" applyAlignment="1">
      <alignment horizontal="center" vertical="top" wrapText="1"/>
    </xf>
    <xf numFmtId="0" fontId="31" fillId="13" borderId="46" xfId="11" applyFont="1" applyFill="1" applyBorder="1" applyAlignment="1">
      <alignment horizontal="center" vertical="top" wrapText="1"/>
    </xf>
    <xf numFmtId="0" fontId="31" fillId="13" borderId="47" xfId="11" applyFont="1" applyFill="1" applyBorder="1" applyAlignment="1">
      <alignment horizontal="center" vertical="top" wrapText="1"/>
    </xf>
    <xf numFmtId="0" fontId="17" fillId="14" borderId="2" xfId="12" applyFont="1" applyFill="1" applyBorder="1" applyAlignment="1">
      <alignment horizontal="center"/>
    </xf>
    <xf numFmtId="0" fontId="18" fillId="14" borderId="2" xfId="0" applyFont="1" applyFill="1" applyBorder="1" applyAlignment="1">
      <alignment horizontal="center"/>
    </xf>
    <xf numFmtId="0" fontId="18" fillId="14" borderId="3" xfId="0" applyFont="1" applyFill="1" applyBorder="1" applyAlignment="1">
      <alignment horizontal="center"/>
    </xf>
    <xf numFmtId="0" fontId="4" fillId="16" borderId="0" xfId="0" applyFont="1" applyFill="1" applyBorder="1" applyAlignment="1">
      <alignment horizontal="center" vertical="center"/>
    </xf>
    <xf numFmtId="0" fontId="12" fillId="0" borderId="0" xfId="0" applyNumberFormat="1" applyFont="1" applyAlignment="1">
      <alignment horizontal="center"/>
    </xf>
    <xf numFmtId="0" fontId="11" fillId="0" borderId="26" xfId="0" applyNumberFormat="1" applyFont="1" applyBorder="1" applyAlignment="1">
      <alignment horizontal="center"/>
    </xf>
    <xf numFmtId="0" fontId="11" fillId="0" borderId="27" xfId="0" applyNumberFormat="1" applyFont="1" applyBorder="1" applyAlignment="1">
      <alignment horizontal="center"/>
    </xf>
    <xf numFmtId="0" fontId="11" fillId="0" borderId="28" xfId="0" applyNumberFormat="1" applyFont="1" applyBorder="1" applyAlignment="1">
      <alignment horizontal="center"/>
    </xf>
    <xf numFmtId="0" fontId="11" fillId="0" borderId="29" xfId="0" applyNumberFormat="1" applyFont="1" applyBorder="1" applyAlignment="1">
      <alignment horizontal="center"/>
    </xf>
    <xf numFmtId="0" fontId="12" fillId="0" borderId="0" xfId="0" applyNumberFormat="1" applyFont="1" applyBorder="1" applyAlignment="1">
      <alignment horizontal="center"/>
    </xf>
    <xf numFmtId="0" fontId="0" fillId="0" borderId="0" xfId="0" applyBorder="1" applyAlignment="1">
      <alignment horizontal="left"/>
    </xf>
    <xf numFmtId="0" fontId="32" fillId="0" borderId="5" xfId="12" applyFont="1" applyFill="1" applyBorder="1" applyAlignment="1">
      <alignment horizontal="center"/>
    </xf>
  </cellXfs>
  <cellStyles count="14">
    <cellStyle name="Normal" xfId="0" builtinId="0"/>
    <cellStyle name="Normal 2" xfId="2" xr:uid="{00000000-0005-0000-0000-000001000000}"/>
    <cellStyle name="Normal 3" xfId="1" xr:uid="{00000000-0005-0000-0000-000002000000}"/>
    <cellStyle name="Normal 4" xfId="3" xr:uid="{00000000-0005-0000-0000-000003000000}"/>
    <cellStyle name="Normal 4 2" xfId="4" xr:uid="{00000000-0005-0000-0000-000004000000}"/>
    <cellStyle name="Normal 4 3" xfId="5" xr:uid="{00000000-0005-0000-0000-000005000000}"/>
    <cellStyle name="Normal 4 4" xfId="6" xr:uid="{00000000-0005-0000-0000-000006000000}"/>
    <cellStyle name="Normal 5" xfId="7" xr:uid="{00000000-0005-0000-0000-000007000000}"/>
    <cellStyle name="Normal 5 2" xfId="8" xr:uid="{00000000-0005-0000-0000-000008000000}"/>
    <cellStyle name="Normal 5 3" xfId="9" xr:uid="{00000000-0005-0000-0000-000009000000}"/>
    <cellStyle name="Normal 6" xfId="10" xr:uid="{00000000-0005-0000-0000-00000A000000}"/>
    <cellStyle name="Normal_P241 cortec" xfId="12" xr:uid="{9CFFBBA4-798F-4805-836A-EE7BA52EDFBE}"/>
    <cellStyle name="Normal_P441-2-4 cortec" xfId="13" xr:uid="{1ECCB29F-FF29-4059-B5C4-3BD52667CA6D}"/>
    <cellStyle name="Normal_Template" xfId="1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Drop" dropLines="9" dropStyle="combo" dx="16" fmlaLink="I5RDDbase!$C$13" fmlaRange="I5RDDbase!$F$14" noThreeD="1" sel="1" val="0"/>
</file>

<file path=xl/ctrlProps/ctrlProp2.xml><?xml version="1.0" encoding="utf-8"?>
<formControlPr xmlns="http://schemas.microsoft.com/office/spreadsheetml/2009/9/main" objectType="Drop" dropLines="9" dropStyle="combo" dx="16" fmlaLink="I5RDDbase!$C$8" fmlaRange="I5RDDbase!$F$9:$F$10" noThreeD="1" sel="1" val="0"/>
</file>

<file path=xl/ctrlProps/ctrlProp3.xml><?xml version="1.0" encoding="utf-8"?>
<formControlPr xmlns="http://schemas.microsoft.com/office/spreadsheetml/2009/9/main" objectType="Drop" dropLines="9" dropStyle="combo" dx="16" fmlaLink="I5RDDbase!$C$21" fmlaRange="I5RDDbase!$F$22:$F$23" noThreeD="1" sel="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6</xdr:row>
          <xdr:rowOff>9525</xdr:rowOff>
        </xdr:from>
        <xdr:to>
          <xdr:col>1</xdr:col>
          <xdr:colOff>0</xdr:colOff>
          <xdr:row>6</xdr:row>
          <xdr:rowOff>219075</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9525</xdr:rowOff>
        </xdr:from>
        <xdr:to>
          <xdr:col>1</xdr:col>
          <xdr:colOff>0</xdr:colOff>
          <xdr:row>4</xdr:row>
          <xdr:rowOff>219075</xdr:rowOff>
        </xdr:to>
        <xdr:sp macro="" textlink="">
          <xdr:nvSpPr>
            <xdr:cNvPr id="1026" name="Drop Down 2" hidden="1">
              <a:extLst>
                <a:ext uri="{63B3BB69-23CF-44E3-9099-C40C66FF867C}">
                  <a14:compatExt spid="_x0000_s1026"/>
                </a:ext>
                <a:ext uri="{FF2B5EF4-FFF2-40B4-BE49-F238E27FC236}">
                  <a16:creationId xmlns:a16="http://schemas.microsoft.com/office/drawing/2014/main" id="{00000000-0008-0000-0200-00000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8</xdr:row>
          <xdr:rowOff>9525</xdr:rowOff>
        </xdr:from>
        <xdr:to>
          <xdr:col>1</xdr:col>
          <xdr:colOff>0</xdr:colOff>
          <xdr:row>8</xdr:row>
          <xdr:rowOff>219075</xdr:rowOff>
        </xdr:to>
        <xdr:sp macro="" textlink="">
          <xdr:nvSpPr>
            <xdr:cNvPr id="1027" name="Drop Down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11">
    <pageSetUpPr autoPageBreaks="0"/>
  </sheetPr>
  <dimension ref="B2:J9"/>
  <sheetViews>
    <sheetView showGridLines="0" showRowColHeaders="0" tabSelected="1" workbookViewId="0">
      <selection activeCell="X46" sqref="X46"/>
    </sheetView>
  </sheetViews>
  <sheetFormatPr defaultColWidth="10.28515625" defaultRowHeight="14.25" x14ac:dyDescent="0.2"/>
  <cols>
    <col min="1" max="1" width="4.140625" style="89" customWidth="1"/>
    <col min="2" max="10" width="11.42578125" style="89" customWidth="1"/>
    <col min="11" max="256" width="10.28515625" style="89"/>
    <col min="257" max="257" width="4.140625" style="89" customWidth="1"/>
    <col min="258" max="266" width="11.42578125" style="89" customWidth="1"/>
    <col min="267" max="512" width="10.28515625" style="89"/>
    <col min="513" max="513" width="4.140625" style="89" customWidth="1"/>
    <col min="514" max="522" width="11.42578125" style="89" customWidth="1"/>
    <col min="523" max="768" width="10.28515625" style="89"/>
    <col min="769" max="769" width="4.140625" style="89" customWidth="1"/>
    <col min="770" max="778" width="11.42578125" style="89" customWidth="1"/>
    <col min="779" max="1024" width="10.28515625" style="89"/>
    <col min="1025" max="1025" width="4.140625" style="89" customWidth="1"/>
    <col min="1026" max="1034" width="11.42578125" style="89" customWidth="1"/>
    <col min="1035" max="1280" width="10.28515625" style="89"/>
    <col min="1281" max="1281" width="4.140625" style="89" customWidth="1"/>
    <col min="1282" max="1290" width="11.42578125" style="89" customWidth="1"/>
    <col min="1291" max="1536" width="10.28515625" style="89"/>
    <col min="1537" max="1537" width="4.140625" style="89" customWidth="1"/>
    <col min="1538" max="1546" width="11.42578125" style="89" customWidth="1"/>
    <col min="1547" max="1792" width="10.28515625" style="89"/>
    <col min="1793" max="1793" width="4.140625" style="89" customWidth="1"/>
    <col min="1794" max="1802" width="11.42578125" style="89" customWidth="1"/>
    <col min="1803" max="2048" width="10.28515625" style="89"/>
    <col min="2049" max="2049" width="4.140625" style="89" customWidth="1"/>
    <col min="2050" max="2058" width="11.42578125" style="89" customWidth="1"/>
    <col min="2059" max="2304" width="10.28515625" style="89"/>
    <col min="2305" max="2305" width="4.140625" style="89" customWidth="1"/>
    <col min="2306" max="2314" width="11.42578125" style="89" customWidth="1"/>
    <col min="2315" max="2560" width="10.28515625" style="89"/>
    <col min="2561" max="2561" width="4.140625" style="89" customWidth="1"/>
    <col min="2562" max="2570" width="11.42578125" style="89" customWidth="1"/>
    <col min="2571" max="2816" width="10.28515625" style="89"/>
    <col min="2817" max="2817" width="4.140625" style="89" customWidth="1"/>
    <col min="2818" max="2826" width="11.42578125" style="89" customWidth="1"/>
    <col min="2827" max="3072" width="10.28515625" style="89"/>
    <col min="3073" max="3073" width="4.140625" style="89" customWidth="1"/>
    <col min="3074" max="3082" width="11.42578125" style="89" customWidth="1"/>
    <col min="3083" max="3328" width="10.28515625" style="89"/>
    <col min="3329" max="3329" width="4.140625" style="89" customWidth="1"/>
    <col min="3330" max="3338" width="11.42578125" style="89" customWidth="1"/>
    <col min="3339" max="3584" width="10.28515625" style="89"/>
    <col min="3585" max="3585" width="4.140625" style="89" customWidth="1"/>
    <col min="3586" max="3594" width="11.42578125" style="89" customWidth="1"/>
    <col min="3595" max="3840" width="10.28515625" style="89"/>
    <col min="3841" max="3841" width="4.140625" style="89" customWidth="1"/>
    <col min="3842" max="3850" width="11.42578125" style="89" customWidth="1"/>
    <col min="3851" max="4096" width="10.28515625" style="89"/>
    <col min="4097" max="4097" width="4.140625" style="89" customWidth="1"/>
    <col min="4098" max="4106" width="11.42578125" style="89" customWidth="1"/>
    <col min="4107" max="4352" width="10.28515625" style="89"/>
    <col min="4353" max="4353" width="4.140625" style="89" customWidth="1"/>
    <col min="4354" max="4362" width="11.42578125" style="89" customWidth="1"/>
    <col min="4363" max="4608" width="10.28515625" style="89"/>
    <col min="4609" max="4609" width="4.140625" style="89" customWidth="1"/>
    <col min="4610" max="4618" width="11.42578125" style="89" customWidth="1"/>
    <col min="4619" max="4864" width="10.28515625" style="89"/>
    <col min="4865" max="4865" width="4.140625" style="89" customWidth="1"/>
    <col min="4866" max="4874" width="11.42578125" style="89" customWidth="1"/>
    <col min="4875" max="5120" width="10.28515625" style="89"/>
    <col min="5121" max="5121" width="4.140625" style="89" customWidth="1"/>
    <col min="5122" max="5130" width="11.42578125" style="89" customWidth="1"/>
    <col min="5131" max="5376" width="10.28515625" style="89"/>
    <col min="5377" max="5377" width="4.140625" style="89" customWidth="1"/>
    <col min="5378" max="5386" width="11.42578125" style="89" customWidth="1"/>
    <col min="5387" max="5632" width="10.28515625" style="89"/>
    <col min="5633" max="5633" width="4.140625" style="89" customWidth="1"/>
    <col min="5634" max="5642" width="11.42578125" style="89" customWidth="1"/>
    <col min="5643" max="5888" width="10.28515625" style="89"/>
    <col min="5889" max="5889" width="4.140625" style="89" customWidth="1"/>
    <col min="5890" max="5898" width="11.42578125" style="89" customWidth="1"/>
    <col min="5899" max="6144" width="10.28515625" style="89"/>
    <col min="6145" max="6145" width="4.140625" style="89" customWidth="1"/>
    <col min="6146" max="6154" width="11.42578125" style="89" customWidth="1"/>
    <col min="6155" max="6400" width="10.28515625" style="89"/>
    <col min="6401" max="6401" width="4.140625" style="89" customWidth="1"/>
    <col min="6402" max="6410" width="11.42578125" style="89" customWidth="1"/>
    <col min="6411" max="6656" width="10.28515625" style="89"/>
    <col min="6657" max="6657" width="4.140625" style="89" customWidth="1"/>
    <col min="6658" max="6666" width="11.42578125" style="89" customWidth="1"/>
    <col min="6667" max="6912" width="10.28515625" style="89"/>
    <col min="6913" max="6913" width="4.140625" style="89" customWidth="1"/>
    <col min="6914" max="6922" width="11.42578125" style="89" customWidth="1"/>
    <col min="6923" max="7168" width="10.28515625" style="89"/>
    <col min="7169" max="7169" width="4.140625" style="89" customWidth="1"/>
    <col min="7170" max="7178" width="11.42578125" style="89" customWidth="1"/>
    <col min="7179" max="7424" width="10.28515625" style="89"/>
    <col min="7425" max="7425" width="4.140625" style="89" customWidth="1"/>
    <col min="7426" max="7434" width="11.42578125" style="89" customWidth="1"/>
    <col min="7435" max="7680" width="10.28515625" style="89"/>
    <col min="7681" max="7681" width="4.140625" style="89" customWidth="1"/>
    <col min="7682" max="7690" width="11.42578125" style="89" customWidth="1"/>
    <col min="7691" max="7936" width="10.28515625" style="89"/>
    <col min="7937" max="7937" width="4.140625" style="89" customWidth="1"/>
    <col min="7938" max="7946" width="11.42578125" style="89" customWidth="1"/>
    <col min="7947" max="8192" width="10.28515625" style="89"/>
    <col min="8193" max="8193" width="4.140625" style="89" customWidth="1"/>
    <col min="8194" max="8202" width="11.42578125" style="89" customWidth="1"/>
    <col min="8203" max="8448" width="10.28515625" style="89"/>
    <col min="8449" max="8449" width="4.140625" style="89" customWidth="1"/>
    <col min="8450" max="8458" width="11.42578125" style="89" customWidth="1"/>
    <col min="8459" max="8704" width="10.28515625" style="89"/>
    <col min="8705" max="8705" width="4.140625" style="89" customWidth="1"/>
    <col min="8706" max="8714" width="11.42578125" style="89" customWidth="1"/>
    <col min="8715" max="8960" width="10.28515625" style="89"/>
    <col min="8961" max="8961" width="4.140625" style="89" customWidth="1"/>
    <col min="8962" max="8970" width="11.42578125" style="89" customWidth="1"/>
    <col min="8971" max="9216" width="10.28515625" style="89"/>
    <col min="9217" max="9217" width="4.140625" style="89" customWidth="1"/>
    <col min="9218" max="9226" width="11.42578125" style="89" customWidth="1"/>
    <col min="9227" max="9472" width="10.28515625" style="89"/>
    <col min="9473" max="9473" width="4.140625" style="89" customWidth="1"/>
    <col min="9474" max="9482" width="11.42578125" style="89" customWidth="1"/>
    <col min="9483" max="9728" width="10.28515625" style="89"/>
    <col min="9729" max="9729" width="4.140625" style="89" customWidth="1"/>
    <col min="9730" max="9738" width="11.42578125" style="89" customWidth="1"/>
    <col min="9739" max="9984" width="10.28515625" style="89"/>
    <col min="9985" max="9985" width="4.140625" style="89" customWidth="1"/>
    <col min="9986" max="9994" width="11.42578125" style="89" customWidth="1"/>
    <col min="9995" max="10240" width="10.28515625" style="89"/>
    <col min="10241" max="10241" width="4.140625" style="89" customWidth="1"/>
    <col min="10242" max="10250" width="11.42578125" style="89" customWidth="1"/>
    <col min="10251" max="10496" width="10.28515625" style="89"/>
    <col min="10497" max="10497" width="4.140625" style="89" customWidth="1"/>
    <col min="10498" max="10506" width="11.42578125" style="89" customWidth="1"/>
    <col min="10507" max="10752" width="10.28515625" style="89"/>
    <col min="10753" max="10753" width="4.140625" style="89" customWidth="1"/>
    <col min="10754" max="10762" width="11.42578125" style="89" customWidth="1"/>
    <col min="10763" max="11008" width="10.28515625" style="89"/>
    <col min="11009" max="11009" width="4.140625" style="89" customWidth="1"/>
    <col min="11010" max="11018" width="11.42578125" style="89" customWidth="1"/>
    <col min="11019" max="11264" width="10.28515625" style="89"/>
    <col min="11265" max="11265" width="4.140625" style="89" customWidth="1"/>
    <col min="11266" max="11274" width="11.42578125" style="89" customWidth="1"/>
    <col min="11275" max="11520" width="10.28515625" style="89"/>
    <col min="11521" max="11521" width="4.140625" style="89" customWidth="1"/>
    <col min="11522" max="11530" width="11.42578125" style="89" customWidth="1"/>
    <col min="11531" max="11776" width="10.28515625" style="89"/>
    <col min="11777" max="11777" width="4.140625" style="89" customWidth="1"/>
    <col min="11778" max="11786" width="11.42578125" style="89" customWidth="1"/>
    <col min="11787" max="12032" width="10.28515625" style="89"/>
    <col min="12033" max="12033" width="4.140625" style="89" customWidth="1"/>
    <col min="12034" max="12042" width="11.42578125" style="89" customWidth="1"/>
    <col min="12043" max="12288" width="10.28515625" style="89"/>
    <col min="12289" max="12289" width="4.140625" style="89" customWidth="1"/>
    <col min="12290" max="12298" width="11.42578125" style="89" customWidth="1"/>
    <col min="12299" max="12544" width="10.28515625" style="89"/>
    <col min="12545" max="12545" width="4.140625" style="89" customWidth="1"/>
    <col min="12546" max="12554" width="11.42578125" style="89" customWidth="1"/>
    <col min="12555" max="12800" width="10.28515625" style="89"/>
    <col min="12801" max="12801" width="4.140625" style="89" customWidth="1"/>
    <col min="12802" max="12810" width="11.42578125" style="89" customWidth="1"/>
    <col min="12811" max="13056" width="10.28515625" style="89"/>
    <col min="13057" max="13057" width="4.140625" style="89" customWidth="1"/>
    <col min="13058" max="13066" width="11.42578125" style="89" customWidth="1"/>
    <col min="13067" max="13312" width="10.28515625" style="89"/>
    <col min="13313" max="13313" width="4.140625" style="89" customWidth="1"/>
    <col min="13314" max="13322" width="11.42578125" style="89" customWidth="1"/>
    <col min="13323" max="13568" width="10.28515625" style="89"/>
    <col min="13569" max="13569" width="4.140625" style="89" customWidth="1"/>
    <col min="13570" max="13578" width="11.42578125" style="89" customWidth="1"/>
    <col min="13579" max="13824" width="10.28515625" style="89"/>
    <col min="13825" max="13825" width="4.140625" style="89" customWidth="1"/>
    <col min="13826" max="13834" width="11.42578125" style="89" customWidth="1"/>
    <col min="13835" max="14080" width="10.28515625" style="89"/>
    <col min="14081" max="14081" width="4.140625" style="89" customWidth="1"/>
    <col min="14082" max="14090" width="11.42578125" style="89" customWidth="1"/>
    <col min="14091" max="14336" width="10.28515625" style="89"/>
    <col min="14337" max="14337" width="4.140625" style="89" customWidth="1"/>
    <col min="14338" max="14346" width="11.42578125" style="89" customWidth="1"/>
    <col min="14347" max="14592" width="10.28515625" style="89"/>
    <col min="14593" max="14593" width="4.140625" style="89" customWidth="1"/>
    <col min="14594" max="14602" width="11.42578125" style="89" customWidth="1"/>
    <col min="14603" max="14848" width="10.28515625" style="89"/>
    <col min="14849" max="14849" width="4.140625" style="89" customWidth="1"/>
    <col min="14850" max="14858" width="11.42578125" style="89" customWidth="1"/>
    <col min="14859" max="15104" width="10.28515625" style="89"/>
    <col min="15105" max="15105" width="4.140625" style="89" customWidth="1"/>
    <col min="15106" max="15114" width="11.42578125" style="89" customWidth="1"/>
    <col min="15115" max="15360" width="10.28515625" style="89"/>
    <col min="15361" max="15361" width="4.140625" style="89" customWidth="1"/>
    <col min="15362" max="15370" width="11.42578125" style="89" customWidth="1"/>
    <col min="15371" max="15616" width="10.28515625" style="89"/>
    <col min="15617" max="15617" width="4.140625" style="89" customWidth="1"/>
    <col min="15618" max="15626" width="11.42578125" style="89" customWidth="1"/>
    <col min="15627" max="15872" width="10.28515625" style="89"/>
    <col min="15873" max="15873" width="4.140625" style="89" customWidth="1"/>
    <col min="15874" max="15882" width="11.42578125" style="89" customWidth="1"/>
    <col min="15883" max="16128" width="10.28515625" style="89"/>
    <col min="16129" max="16129" width="4.140625" style="89" customWidth="1"/>
    <col min="16130" max="16138" width="11.42578125" style="89" customWidth="1"/>
    <col min="16139" max="16384" width="10.28515625" style="89"/>
  </cols>
  <sheetData>
    <row r="2" spans="2:10" ht="15" thickBot="1" x14ac:dyDescent="0.25"/>
    <row r="3" spans="2:10" ht="15" thickTop="1" x14ac:dyDescent="0.2">
      <c r="B3" s="206" t="s">
        <v>80</v>
      </c>
      <c r="C3" s="207"/>
      <c r="D3" s="207"/>
      <c r="E3" s="207"/>
      <c r="F3" s="207"/>
      <c r="G3" s="207"/>
      <c r="H3" s="207"/>
      <c r="I3" s="207"/>
      <c r="J3" s="208"/>
    </row>
    <row r="4" spans="2:10" x14ac:dyDescent="0.2">
      <c r="B4" s="209" t="s">
        <v>81</v>
      </c>
      <c r="C4" s="210"/>
      <c r="D4" s="210"/>
      <c r="E4" s="210"/>
      <c r="F4" s="210"/>
      <c r="G4" s="210"/>
      <c r="H4" s="210"/>
      <c r="I4" s="210"/>
      <c r="J4" s="211"/>
    </row>
    <row r="5" spans="2:10" x14ac:dyDescent="0.2">
      <c r="B5" s="209"/>
      <c r="C5" s="210"/>
      <c r="D5" s="210"/>
      <c r="E5" s="210"/>
      <c r="F5" s="210"/>
      <c r="G5" s="210"/>
      <c r="H5" s="210"/>
      <c r="I5" s="210"/>
      <c r="J5" s="211"/>
    </row>
    <row r="6" spans="2:10" x14ac:dyDescent="0.2">
      <c r="B6" s="209" t="s">
        <v>82</v>
      </c>
      <c r="C6" s="210"/>
      <c r="D6" s="210"/>
      <c r="E6" s="210"/>
      <c r="F6" s="210"/>
      <c r="G6" s="210"/>
      <c r="H6" s="210"/>
      <c r="I6" s="210"/>
      <c r="J6" s="211"/>
    </row>
    <row r="7" spans="2:10" x14ac:dyDescent="0.2">
      <c r="B7" s="209"/>
      <c r="C7" s="210"/>
      <c r="D7" s="210"/>
      <c r="E7" s="210"/>
      <c r="F7" s="210"/>
      <c r="G7" s="210"/>
      <c r="H7" s="210"/>
      <c r="I7" s="210"/>
      <c r="J7" s="211"/>
    </row>
    <row r="8" spans="2:10" ht="3.75" customHeight="1" thickBot="1" x14ac:dyDescent="0.25">
      <c r="B8" s="212"/>
      <c r="C8" s="213"/>
      <c r="D8" s="213"/>
      <c r="E8" s="213"/>
      <c r="F8" s="213"/>
      <c r="G8" s="213"/>
      <c r="H8" s="213"/>
      <c r="I8" s="213"/>
      <c r="J8" s="214"/>
    </row>
    <row r="9" spans="2:10" ht="15" thickTop="1" x14ac:dyDescent="0.2"/>
  </sheetData>
  <sheetProtection password="C927" sheet="1" objects="1" scenarios="1" selectLockedCells="1" selectUnlockedCells="1"/>
  <mergeCells count="3">
    <mergeCell ref="B3:J3"/>
    <mergeCell ref="B4:J5"/>
    <mergeCell ref="B6:J8"/>
  </mergeCell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DF3BF-E06A-4544-AA92-33D0630B059A}">
  <sheetPr>
    <pageSetUpPr autoPageBreaks="0"/>
  </sheetPr>
  <dimension ref="A1:G23"/>
  <sheetViews>
    <sheetView showGridLines="0" showRowColHeaders="0" zoomScale="110" zoomScaleNormal="110" workbookViewId="0">
      <selection activeCell="N35" sqref="N35"/>
    </sheetView>
  </sheetViews>
  <sheetFormatPr defaultRowHeight="12.75" x14ac:dyDescent="0.2"/>
  <cols>
    <col min="1" max="1" width="36.28515625" bestFit="1" customWidth="1"/>
    <col min="3" max="3" width="4.85546875" bestFit="1" customWidth="1"/>
    <col min="4" max="4" width="2.140625" bestFit="1" customWidth="1"/>
    <col min="5" max="5" width="2.140625" customWidth="1"/>
    <col min="6" max="6" width="2.140625" bestFit="1" customWidth="1"/>
    <col min="7" max="7" width="2.140625" customWidth="1"/>
  </cols>
  <sheetData>
    <row r="1" spans="1:7" x14ac:dyDescent="0.2">
      <c r="A1" s="90" t="s">
        <v>83</v>
      </c>
      <c r="B1" s="91"/>
      <c r="C1" s="92"/>
      <c r="D1" s="92"/>
      <c r="E1" s="92"/>
      <c r="F1" s="92"/>
      <c r="G1" s="92"/>
    </row>
    <row r="2" spans="1:7" ht="13.5" thickBot="1" x14ac:dyDescent="0.25">
      <c r="A2" s="93"/>
      <c r="B2" s="94"/>
      <c r="C2" s="95"/>
      <c r="D2" s="95"/>
      <c r="E2" s="95"/>
      <c r="F2" s="95"/>
      <c r="G2" s="95"/>
    </row>
    <row r="3" spans="1:7" x14ac:dyDescent="0.2">
      <c r="A3" s="96" t="s">
        <v>84</v>
      </c>
      <c r="B3" s="215" t="s">
        <v>85</v>
      </c>
      <c r="C3" s="216"/>
      <c r="D3" s="216"/>
      <c r="E3" s="216"/>
      <c r="F3" s="216"/>
      <c r="G3" s="217"/>
    </row>
    <row r="4" spans="1:7" ht="15.75" x14ac:dyDescent="0.25">
      <c r="A4" s="97" t="s">
        <v>15</v>
      </c>
      <c r="B4" s="98"/>
      <c r="C4" s="99"/>
      <c r="D4" s="99"/>
      <c r="E4" s="99"/>
      <c r="F4" s="99"/>
      <c r="G4" s="100"/>
    </row>
    <row r="5" spans="1:7" x14ac:dyDescent="0.2">
      <c r="A5" s="101" t="s">
        <v>86</v>
      </c>
      <c r="B5" s="94"/>
      <c r="C5" s="102"/>
      <c r="D5" s="103"/>
      <c r="E5" s="104"/>
      <c r="F5" s="105"/>
      <c r="G5" s="202"/>
    </row>
    <row r="6" spans="1:7" x14ac:dyDescent="0.2">
      <c r="A6" s="93" t="s">
        <v>15</v>
      </c>
      <c r="B6" s="94"/>
      <c r="C6" s="106" t="s">
        <v>16</v>
      </c>
      <c r="D6" s="103"/>
      <c r="E6" s="104"/>
      <c r="F6" s="105"/>
      <c r="G6" s="202"/>
    </row>
    <row r="7" spans="1:7" x14ac:dyDescent="0.2">
      <c r="A7" s="107"/>
      <c r="B7" s="108"/>
      <c r="C7" s="109"/>
      <c r="D7" s="103"/>
      <c r="E7" s="104"/>
      <c r="F7" s="105"/>
      <c r="G7" s="202"/>
    </row>
    <row r="8" spans="1:7" x14ac:dyDescent="0.2">
      <c r="A8" s="101" t="s">
        <v>21</v>
      </c>
      <c r="B8" s="94"/>
      <c r="C8" s="95"/>
      <c r="D8" s="103"/>
      <c r="E8" s="104"/>
      <c r="F8" s="105"/>
      <c r="G8" s="202"/>
    </row>
    <row r="9" spans="1:7" x14ac:dyDescent="0.2">
      <c r="A9" s="93" t="s">
        <v>23</v>
      </c>
      <c r="B9" s="94"/>
      <c r="C9" s="95"/>
      <c r="D9" s="110" t="s">
        <v>28</v>
      </c>
      <c r="E9" s="104"/>
      <c r="F9" s="105"/>
      <c r="G9" s="202"/>
    </row>
    <row r="10" spans="1:7" x14ac:dyDescent="0.2">
      <c r="A10" s="93" t="s">
        <v>25</v>
      </c>
      <c r="B10" s="94"/>
      <c r="C10" s="95"/>
      <c r="D10" s="110" t="s">
        <v>30</v>
      </c>
      <c r="E10" s="104"/>
      <c r="F10" s="105"/>
      <c r="G10" s="202"/>
    </row>
    <row r="11" spans="1:7" x14ac:dyDescent="0.2">
      <c r="A11" s="93"/>
      <c r="B11" s="94"/>
      <c r="C11" s="95"/>
      <c r="D11" s="111"/>
      <c r="E11" s="104"/>
      <c r="F11" s="105"/>
      <c r="G11" s="202"/>
    </row>
    <row r="12" spans="1:7" x14ac:dyDescent="0.2">
      <c r="A12" s="112" t="s">
        <v>35</v>
      </c>
      <c r="B12" s="113"/>
      <c r="C12" s="114"/>
      <c r="D12" s="115"/>
      <c r="E12" s="104"/>
      <c r="F12" s="105"/>
      <c r="G12" s="202"/>
    </row>
    <row r="13" spans="1:7" x14ac:dyDescent="0.2">
      <c r="A13" s="93" t="s">
        <v>37</v>
      </c>
      <c r="B13" s="94"/>
      <c r="C13" s="95"/>
      <c r="D13" s="115"/>
      <c r="E13" s="110" t="s">
        <v>43</v>
      </c>
      <c r="F13" s="105"/>
      <c r="G13" s="202"/>
    </row>
    <row r="14" spans="1:7" x14ac:dyDescent="0.2">
      <c r="A14" s="93" t="s">
        <v>90</v>
      </c>
      <c r="B14" s="94"/>
      <c r="C14" s="95"/>
      <c r="D14" s="115"/>
      <c r="E14" s="226" t="s">
        <v>45</v>
      </c>
      <c r="F14" s="105"/>
      <c r="G14" s="202"/>
    </row>
    <row r="15" spans="1:7" x14ac:dyDescent="0.2">
      <c r="A15" s="116"/>
      <c r="B15" s="94"/>
      <c r="C15" s="117"/>
      <c r="D15" s="118"/>
      <c r="E15" s="119"/>
      <c r="F15" s="105"/>
      <c r="G15" s="202"/>
    </row>
    <row r="16" spans="1:7" x14ac:dyDescent="0.2">
      <c r="A16" s="112" t="s">
        <v>51</v>
      </c>
      <c r="B16" s="113"/>
      <c r="C16" s="95"/>
      <c r="D16" s="115"/>
      <c r="E16" s="115"/>
      <c r="F16" s="105"/>
      <c r="G16" s="202"/>
    </row>
    <row r="17" spans="1:7" x14ac:dyDescent="0.2">
      <c r="A17" s="93" t="s">
        <v>53</v>
      </c>
      <c r="B17" s="94"/>
      <c r="C17" s="95"/>
      <c r="D17" s="115"/>
      <c r="E17" s="115"/>
      <c r="F17" s="110" t="s">
        <v>45</v>
      </c>
      <c r="G17" s="202"/>
    </row>
    <row r="18" spans="1:7" x14ac:dyDescent="0.2">
      <c r="A18" s="93" t="s">
        <v>55</v>
      </c>
      <c r="B18" s="94"/>
      <c r="C18" s="95"/>
      <c r="D18" s="115"/>
      <c r="E18" s="115"/>
      <c r="F18" s="110" t="s">
        <v>60</v>
      </c>
      <c r="G18" s="202"/>
    </row>
    <row r="19" spans="1:7" x14ac:dyDescent="0.2">
      <c r="A19" s="120"/>
      <c r="B19" s="121"/>
      <c r="C19" s="118"/>
      <c r="D19" s="118"/>
      <c r="E19" s="118"/>
      <c r="F19" s="111"/>
      <c r="G19" s="202"/>
    </row>
    <row r="20" spans="1:7" x14ac:dyDescent="0.2">
      <c r="A20" s="101" t="s">
        <v>87</v>
      </c>
      <c r="B20" s="94"/>
      <c r="C20" s="95"/>
      <c r="D20" s="115"/>
      <c r="E20" s="115"/>
      <c r="F20" s="122"/>
      <c r="G20" s="202"/>
    </row>
    <row r="21" spans="1:7" x14ac:dyDescent="0.2">
      <c r="A21" s="93" t="s">
        <v>68</v>
      </c>
      <c r="B21" s="94"/>
      <c r="C21" s="95"/>
      <c r="D21" s="115"/>
      <c r="E21" s="115"/>
      <c r="F21" s="123"/>
      <c r="G21" s="203" t="s">
        <v>45</v>
      </c>
    </row>
    <row r="22" spans="1:7" x14ac:dyDescent="0.2">
      <c r="A22" s="107"/>
      <c r="B22" s="94"/>
      <c r="C22" s="117"/>
      <c r="D22" s="118"/>
      <c r="E22" s="118"/>
      <c r="F22" s="118"/>
      <c r="G22" s="204"/>
    </row>
    <row r="23" spans="1:7" ht="13.5" thickBot="1" x14ac:dyDescent="0.25">
      <c r="A23" s="126"/>
      <c r="B23" s="201"/>
      <c r="C23" s="124"/>
      <c r="D23" s="125"/>
      <c r="E23" s="125"/>
      <c r="F23" s="125"/>
      <c r="G23" s="205"/>
    </row>
  </sheetData>
  <mergeCells count="1">
    <mergeCell ref="B3:G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7"/>
  <dimension ref="A1:I13"/>
  <sheetViews>
    <sheetView showGridLines="0" showRowColHeaders="0" zoomScale="110" zoomScaleNormal="110" workbookViewId="0">
      <pane ySplit="3" topLeftCell="A4" activePane="bottomLeft" state="frozen"/>
      <selection pane="bottomLeft" activeCell="P41" sqref="P41"/>
    </sheetView>
  </sheetViews>
  <sheetFormatPr defaultRowHeight="12.75" x14ac:dyDescent="0.2"/>
  <cols>
    <col min="1" max="1" width="44.42578125" customWidth="1"/>
    <col min="2" max="2" width="6.5703125" style="9" bestFit="1" customWidth="1"/>
    <col min="3" max="5" width="3.7109375" style="9" customWidth="1"/>
    <col min="6" max="8" width="3.7109375" customWidth="1"/>
    <col min="9" max="9" width="43.5703125" bestFit="1" customWidth="1"/>
    <col min="257" max="257" width="44.42578125" customWidth="1"/>
    <col min="258" max="258" width="8.85546875" bestFit="1" customWidth="1"/>
    <col min="259" max="263" width="3.7109375" customWidth="1"/>
    <col min="264" max="264" width="6.7109375" customWidth="1"/>
    <col min="265" max="265" width="43.5703125" bestFit="1" customWidth="1"/>
    <col min="513" max="513" width="44.42578125" customWidth="1"/>
    <col min="514" max="514" width="8.85546875" bestFit="1" customWidth="1"/>
    <col min="515" max="519" width="3.7109375" customWidth="1"/>
    <col min="520" max="520" width="6.7109375" customWidth="1"/>
    <col min="521" max="521" width="43.5703125" bestFit="1" customWidth="1"/>
    <col min="769" max="769" width="44.42578125" customWidth="1"/>
    <col min="770" max="770" width="8.85546875" bestFit="1" customWidth="1"/>
    <col min="771" max="775" width="3.7109375" customWidth="1"/>
    <col min="776" max="776" width="6.7109375" customWidth="1"/>
    <col min="777" max="777" width="43.5703125" bestFit="1" customWidth="1"/>
    <col min="1025" max="1025" width="44.42578125" customWidth="1"/>
    <col min="1026" max="1026" width="8.85546875" bestFit="1" customWidth="1"/>
    <col min="1027" max="1031" width="3.7109375" customWidth="1"/>
    <col min="1032" max="1032" width="6.7109375" customWidth="1"/>
    <col min="1033" max="1033" width="43.5703125" bestFit="1" customWidth="1"/>
    <col min="1281" max="1281" width="44.42578125" customWidth="1"/>
    <col min="1282" max="1282" width="8.85546875" bestFit="1" customWidth="1"/>
    <col min="1283" max="1287" width="3.7109375" customWidth="1"/>
    <col min="1288" max="1288" width="6.7109375" customWidth="1"/>
    <col min="1289" max="1289" width="43.5703125" bestFit="1" customWidth="1"/>
    <col min="1537" max="1537" width="44.42578125" customWidth="1"/>
    <col min="1538" max="1538" width="8.85546875" bestFit="1" customWidth="1"/>
    <col min="1539" max="1543" width="3.7109375" customWidth="1"/>
    <col min="1544" max="1544" width="6.7109375" customWidth="1"/>
    <col min="1545" max="1545" width="43.5703125" bestFit="1" customWidth="1"/>
    <col min="1793" max="1793" width="44.42578125" customWidth="1"/>
    <col min="1794" max="1794" width="8.85546875" bestFit="1" customWidth="1"/>
    <col min="1795" max="1799" width="3.7109375" customWidth="1"/>
    <col min="1800" max="1800" width="6.7109375" customWidth="1"/>
    <col min="1801" max="1801" width="43.5703125" bestFit="1" customWidth="1"/>
    <col min="2049" max="2049" width="44.42578125" customWidth="1"/>
    <col min="2050" max="2050" width="8.85546875" bestFit="1" customWidth="1"/>
    <col min="2051" max="2055" width="3.7109375" customWidth="1"/>
    <col min="2056" max="2056" width="6.7109375" customWidth="1"/>
    <col min="2057" max="2057" width="43.5703125" bestFit="1" customWidth="1"/>
    <col min="2305" max="2305" width="44.42578125" customWidth="1"/>
    <col min="2306" max="2306" width="8.85546875" bestFit="1" customWidth="1"/>
    <col min="2307" max="2311" width="3.7109375" customWidth="1"/>
    <col min="2312" max="2312" width="6.7109375" customWidth="1"/>
    <col min="2313" max="2313" width="43.5703125" bestFit="1" customWidth="1"/>
    <col min="2561" max="2561" width="44.42578125" customWidth="1"/>
    <col min="2562" max="2562" width="8.85546875" bestFit="1" customWidth="1"/>
    <col min="2563" max="2567" width="3.7109375" customWidth="1"/>
    <col min="2568" max="2568" width="6.7109375" customWidth="1"/>
    <col min="2569" max="2569" width="43.5703125" bestFit="1" customWidth="1"/>
    <col min="2817" max="2817" width="44.42578125" customWidth="1"/>
    <col min="2818" max="2818" width="8.85546875" bestFit="1" customWidth="1"/>
    <col min="2819" max="2823" width="3.7109375" customWidth="1"/>
    <col min="2824" max="2824" width="6.7109375" customWidth="1"/>
    <col min="2825" max="2825" width="43.5703125" bestFit="1" customWidth="1"/>
    <col min="3073" max="3073" width="44.42578125" customWidth="1"/>
    <col min="3074" max="3074" width="8.85546875" bestFit="1" customWidth="1"/>
    <col min="3075" max="3079" width="3.7109375" customWidth="1"/>
    <col min="3080" max="3080" width="6.7109375" customWidth="1"/>
    <col min="3081" max="3081" width="43.5703125" bestFit="1" customWidth="1"/>
    <col min="3329" max="3329" width="44.42578125" customWidth="1"/>
    <col min="3330" max="3330" width="8.85546875" bestFit="1" customWidth="1"/>
    <col min="3331" max="3335" width="3.7109375" customWidth="1"/>
    <col min="3336" max="3336" width="6.7109375" customWidth="1"/>
    <col min="3337" max="3337" width="43.5703125" bestFit="1" customWidth="1"/>
    <col min="3585" max="3585" width="44.42578125" customWidth="1"/>
    <col min="3586" max="3586" width="8.85546875" bestFit="1" customWidth="1"/>
    <col min="3587" max="3591" width="3.7109375" customWidth="1"/>
    <col min="3592" max="3592" width="6.7109375" customWidth="1"/>
    <col min="3593" max="3593" width="43.5703125" bestFit="1" customWidth="1"/>
    <col min="3841" max="3841" width="44.42578125" customWidth="1"/>
    <col min="3842" max="3842" width="8.85546875" bestFit="1" customWidth="1"/>
    <col min="3843" max="3847" width="3.7109375" customWidth="1"/>
    <col min="3848" max="3848" width="6.7109375" customWidth="1"/>
    <col min="3849" max="3849" width="43.5703125" bestFit="1" customWidth="1"/>
    <col min="4097" max="4097" width="44.42578125" customWidth="1"/>
    <col min="4098" max="4098" width="8.85546875" bestFit="1" customWidth="1"/>
    <col min="4099" max="4103" width="3.7109375" customWidth="1"/>
    <col min="4104" max="4104" width="6.7109375" customWidth="1"/>
    <col min="4105" max="4105" width="43.5703125" bestFit="1" customWidth="1"/>
    <col min="4353" max="4353" width="44.42578125" customWidth="1"/>
    <col min="4354" max="4354" width="8.85546875" bestFit="1" customWidth="1"/>
    <col min="4355" max="4359" width="3.7109375" customWidth="1"/>
    <col min="4360" max="4360" width="6.7109375" customWidth="1"/>
    <col min="4361" max="4361" width="43.5703125" bestFit="1" customWidth="1"/>
    <col min="4609" max="4609" width="44.42578125" customWidth="1"/>
    <col min="4610" max="4610" width="8.85546875" bestFit="1" customWidth="1"/>
    <col min="4611" max="4615" width="3.7109375" customWidth="1"/>
    <col min="4616" max="4616" width="6.7109375" customWidth="1"/>
    <col min="4617" max="4617" width="43.5703125" bestFit="1" customWidth="1"/>
    <col min="4865" max="4865" width="44.42578125" customWidth="1"/>
    <col min="4866" max="4866" width="8.85546875" bestFit="1" customWidth="1"/>
    <col min="4867" max="4871" width="3.7109375" customWidth="1"/>
    <col min="4872" max="4872" width="6.7109375" customWidth="1"/>
    <col min="4873" max="4873" width="43.5703125" bestFit="1" customWidth="1"/>
    <col min="5121" max="5121" width="44.42578125" customWidth="1"/>
    <col min="5122" max="5122" width="8.85546875" bestFit="1" customWidth="1"/>
    <col min="5123" max="5127" width="3.7109375" customWidth="1"/>
    <col min="5128" max="5128" width="6.7109375" customWidth="1"/>
    <col min="5129" max="5129" width="43.5703125" bestFit="1" customWidth="1"/>
    <col min="5377" max="5377" width="44.42578125" customWidth="1"/>
    <col min="5378" max="5378" width="8.85546875" bestFit="1" customWidth="1"/>
    <col min="5379" max="5383" width="3.7109375" customWidth="1"/>
    <col min="5384" max="5384" width="6.7109375" customWidth="1"/>
    <col min="5385" max="5385" width="43.5703125" bestFit="1" customWidth="1"/>
    <col min="5633" max="5633" width="44.42578125" customWidth="1"/>
    <col min="5634" max="5634" width="8.85546875" bestFit="1" customWidth="1"/>
    <col min="5635" max="5639" width="3.7109375" customWidth="1"/>
    <col min="5640" max="5640" width="6.7109375" customWidth="1"/>
    <col min="5641" max="5641" width="43.5703125" bestFit="1" customWidth="1"/>
    <col min="5889" max="5889" width="44.42578125" customWidth="1"/>
    <col min="5890" max="5890" width="8.85546875" bestFit="1" customWidth="1"/>
    <col min="5891" max="5895" width="3.7109375" customWidth="1"/>
    <col min="5896" max="5896" width="6.7109375" customWidth="1"/>
    <col min="5897" max="5897" width="43.5703125" bestFit="1" customWidth="1"/>
    <col min="6145" max="6145" width="44.42578125" customWidth="1"/>
    <col min="6146" max="6146" width="8.85546875" bestFit="1" customWidth="1"/>
    <col min="6147" max="6151" width="3.7109375" customWidth="1"/>
    <col min="6152" max="6152" width="6.7109375" customWidth="1"/>
    <col min="6153" max="6153" width="43.5703125" bestFit="1" customWidth="1"/>
    <col min="6401" max="6401" width="44.42578125" customWidth="1"/>
    <col min="6402" max="6402" width="8.85546875" bestFit="1" customWidth="1"/>
    <col min="6403" max="6407" width="3.7109375" customWidth="1"/>
    <col min="6408" max="6408" width="6.7109375" customWidth="1"/>
    <col min="6409" max="6409" width="43.5703125" bestFit="1" customWidth="1"/>
    <col min="6657" max="6657" width="44.42578125" customWidth="1"/>
    <col min="6658" max="6658" width="8.85546875" bestFit="1" customWidth="1"/>
    <col min="6659" max="6663" width="3.7109375" customWidth="1"/>
    <col min="6664" max="6664" width="6.7109375" customWidth="1"/>
    <col min="6665" max="6665" width="43.5703125" bestFit="1" customWidth="1"/>
    <col min="6913" max="6913" width="44.42578125" customWidth="1"/>
    <col min="6914" max="6914" width="8.85546875" bestFit="1" customWidth="1"/>
    <col min="6915" max="6919" width="3.7109375" customWidth="1"/>
    <col min="6920" max="6920" width="6.7109375" customWidth="1"/>
    <col min="6921" max="6921" width="43.5703125" bestFit="1" customWidth="1"/>
    <col min="7169" max="7169" width="44.42578125" customWidth="1"/>
    <col min="7170" max="7170" width="8.85546875" bestFit="1" customWidth="1"/>
    <col min="7171" max="7175" width="3.7109375" customWidth="1"/>
    <col min="7176" max="7176" width="6.7109375" customWidth="1"/>
    <col min="7177" max="7177" width="43.5703125" bestFit="1" customWidth="1"/>
    <col min="7425" max="7425" width="44.42578125" customWidth="1"/>
    <col min="7426" max="7426" width="8.85546875" bestFit="1" customWidth="1"/>
    <col min="7427" max="7431" width="3.7109375" customWidth="1"/>
    <col min="7432" max="7432" width="6.7109375" customWidth="1"/>
    <col min="7433" max="7433" width="43.5703125" bestFit="1" customWidth="1"/>
    <col min="7681" max="7681" width="44.42578125" customWidth="1"/>
    <col min="7682" max="7682" width="8.85546875" bestFit="1" customWidth="1"/>
    <col min="7683" max="7687" width="3.7109375" customWidth="1"/>
    <col min="7688" max="7688" width="6.7109375" customWidth="1"/>
    <col min="7689" max="7689" width="43.5703125" bestFit="1" customWidth="1"/>
    <col min="7937" max="7937" width="44.42578125" customWidth="1"/>
    <col min="7938" max="7938" width="8.85546875" bestFit="1" customWidth="1"/>
    <col min="7939" max="7943" width="3.7109375" customWidth="1"/>
    <col min="7944" max="7944" width="6.7109375" customWidth="1"/>
    <col min="7945" max="7945" width="43.5703125" bestFit="1" customWidth="1"/>
    <col min="8193" max="8193" width="44.42578125" customWidth="1"/>
    <col min="8194" max="8194" width="8.85546875" bestFit="1" customWidth="1"/>
    <col min="8195" max="8199" width="3.7109375" customWidth="1"/>
    <col min="8200" max="8200" width="6.7109375" customWidth="1"/>
    <col min="8201" max="8201" width="43.5703125" bestFit="1" customWidth="1"/>
    <col min="8449" max="8449" width="44.42578125" customWidth="1"/>
    <col min="8450" max="8450" width="8.85546875" bestFit="1" customWidth="1"/>
    <col min="8451" max="8455" width="3.7109375" customWidth="1"/>
    <col min="8456" max="8456" width="6.7109375" customWidth="1"/>
    <col min="8457" max="8457" width="43.5703125" bestFit="1" customWidth="1"/>
    <col min="8705" max="8705" width="44.42578125" customWidth="1"/>
    <col min="8706" max="8706" width="8.85546875" bestFit="1" customWidth="1"/>
    <col min="8707" max="8711" width="3.7109375" customWidth="1"/>
    <col min="8712" max="8712" width="6.7109375" customWidth="1"/>
    <col min="8713" max="8713" width="43.5703125" bestFit="1" customWidth="1"/>
    <col min="8961" max="8961" width="44.42578125" customWidth="1"/>
    <col min="8962" max="8962" width="8.85546875" bestFit="1" customWidth="1"/>
    <col min="8963" max="8967" width="3.7109375" customWidth="1"/>
    <col min="8968" max="8968" width="6.7109375" customWidth="1"/>
    <col min="8969" max="8969" width="43.5703125" bestFit="1" customWidth="1"/>
    <col min="9217" max="9217" width="44.42578125" customWidth="1"/>
    <col min="9218" max="9218" width="8.85546875" bestFit="1" customWidth="1"/>
    <col min="9219" max="9223" width="3.7109375" customWidth="1"/>
    <col min="9224" max="9224" width="6.7109375" customWidth="1"/>
    <col min="9225" max="9225" width="43.5703125" bestFit="1" customWidth="1"/>
    <col min="9473" max="9473" width="44.42578125" customWidth="1"/>
    <col min="9474" max="9474" width="8.85546875" bestFit="1" customWidth="1"/>
    <col min="9475" max="9479" width="3.7109375" customWidth="1"/>
    <col min="9480" max="9480" width="6.7109375" customWidth="1"/>
    <col min="9481" max="9481" width="43.5703125" bestFit="1" customWidth="1"/>
    <col min="9729" max="9729" width="44.42578125" customWidth="1"/>
    <col min="9730" max="9730" width="8.85546875" bestFit="1" customWidth="1"/>
    <col min="9731" max="9735" width="3.7109375" customWidth="1"/>
    <col min="9736" max="9736" width="6.7109375" customWidth="1"/>
    <col min="9737" max="9737" width="43.5703125" bestFit="1" customWidth="1"/>
    <col min="9985" max="9985" width="44.42578125" customWidth="1"/>
    <col min="9986" max="9986" width="8.85546875" bestFit="1" customWidth="1"/>
    <col min="9987" max="9991" width="3.7109375" customWidth="1"/>
    <col min="9992" max="9992" width="6.7109375" customWidth="1"/>
    <col min="9993" max="9993" width="43.5703125" bestFit="1" customWidth="1"/>
    <col min="10241" max="10241" width="44.42578125" customWidth="1"/>
    <col min="10242" max="10242" width="8.85546875" bestFit="1" customWidth="1"/>
    <col min="10243" max="10247" width="3.7109375" customWidth="1"/>
    <col min="10248" max="10248" width="6.7109375" customWidth="1"/>
    <col min="10249" max="10249" width="43.5703125" bestFit="1" customWidth="1"/>
    <col min="10497" max="10497" width="44.42578125" customWidth="1"/>
    <col min="10498" max="10498" width="8.85546875" bestFit="1" customWidth="1"/>
    <col min="10499" max="10503" width="3.7109375" customWidth="1"/>
    <col min="10504" max="10504" width="6.7109375" customWidth="1"/>
    <col min="10505" max="10505" width="43.5703125" bestFit="1" customWidth="1"/>
    <col min="10753" max="10753" width="44.42578125" customWidth="1"/>
    <col min="10754" max="10754" width="8.85546875" bestFit="1" customWidth="1"/>
    <col min="10755" max="10759" width="3.7109375" customWidth="1"/>
    <col min="10760" max="10760" width="6.7109375" customWidth="1"/>
    <col min="10761" max="10761" width="43.5703125" bestFit="1" customWidth="1"/>
    <col min="11009" max="11009" width="44.42578125" customWidth="1"/>
    <col min="11010" max="11010" width="8.85546875" bestFit="1" customWidth="1"/>
    <col min="11011" max="11015" width="3.7109375" customWidth="1"/>
    <col min="11016" max="11016" width="6.7109375" customWidth="1"/>
    <col min="11017" max="11017" width="43.5703125" bestFit="1" customWidth="1"/>
    <col min="11265" max="11265" width="44.42578125" customWidth="1"/>
    <col min="11266" max="11266" width="8.85546875" bestFit="1" customWidth="1"/>
    <col min="11267" max="11271" width="3.7109375" customWidth="1"/>
    <col min="11272" max="11272" width="6.7109375" customWidth="1"/>
    <col min="11273" max="11273" width="43.5703125" bestFit="1" customWidth="1"/>
    <col min="11521" max="11521" width="44.42578125" customWidth="1"/>
    <col min="11522" max="11522" width="8.85546875" bestFit="1" customWidth="1"/>
    <col min="11523" max="11527" width="3.7109375" customWidth="1"/>
    <col min="11528" max="11528" width="6.7109375" customWidth="1"/>
    <col min="11529" max="11529" width="43.5703125" bestFit="1" customWidth="1"/>
    <col min="11777" max="11777" width="44.42578125" customWidth="1"/>
    <col min="11778" max="11778" width="8.85546875" bestFit="1" customWidth="1"/>
    <col min="11779" max="11783" width="3.7109375" customWidth="1"/>
    <col min="11784" max="11784" width="6.7109375" customWidth="1"/>
    <col min="11785" max="11785" width="43.5703125" bestFit="1" customWidth="1"/>
    <col min="12033" max="12033" width="44.42578125" customWidth="1"/>
    <col min="12034" max="12034" width="8.85546875" bestFit="1" customWidth="1"/>
    <col min="12035" max="12039" width="3.7109375" customWidth="1"/>
    <col min="12040" max="12040" width="6.7109375" customWidth="1"/>
    <col min="12041" max="12041" width="43.5703125" bestFit="1" customWidth="1"/>
    <col min="12289" max="12289" width="44.42578125" customWidth="1"/>
    <col min="12290" max="12290" width="8.85546875" bestFit="1" customWidth="1"/>
    <col min="12291" max="12295" width="3.7109375" customWidth="1"/>
    <col min="12296" max="12296" width="6.7109375" customWidth="1"/>
    <col min="12297" max="12297" width="43.5703125" bestFit="1" customWidth="1"/>
    <col min="12545" max="12545" width="44.42578125" customWidth="1"/>
    <col min="12546" max="12546" width="8.85546875" bestFit="1" customWidth="1"/>
    <col min="12547" max="12551" width="3.7109375" customWidth="1"/>
    <col min="12552" max="12552" width="6.7109375" customWidth="1"/>
    <col min="12553" max="12553" width="43.5703125" bestFit="1" customWidth="1"/>
    <col min="12801" max="12801" width="44.42578125" customWidth="1"/>
    <col min="12802" max="12802" width="8.85546875" bestFit="1" customWidth="1"/>
    <col min="12803" max="12807" width="3.7109375" customWidth="1"/>
    <col min="12808" max="12808" width="6.7109375" customWidth="1"/>
    <col min="12809" max="12809" width="43.5703125" bestFit="1" customWidth="1"/>
    <col min="13057" max="13057" width="44.42578125" customWidth="1"/>
    <col min="13058" max="13058" width="8.85546875" bestFit="1" customWidth="1"/>
    <col min="13059" max="13063" width="3.7109375" customWidth="1"/>
    <col min="13064" max="13064" width="6.7109375" customWidth="1"/>
    <col min="13065" max="13065" width="43.5703125" bestFit="1" customWidth="1"/>
    <col min="13313" max="13313" width="44.42578125" customWidth="1"/>
    <col min="13314" max="13314" width="8.85546875" bestFit="1" customWidth="1"/>
    <col min="13315" max="13319" width="3.7109375" customWidth="1"/>
    <col min="13320" max="13320" width="6.7109375" customWidth="1"/>
    <col min="13321" max="13321" width="43.5703125" bestFit="1" customWidth="1"/>
    <col min="13569" max="13569" width="44.42578125" customWidth="1"/>
    <col min="13570" max="13570" width="8.85546875" bestFit="1" customWidth="1"/>
    <col min="13571" max="13575" width="3.7109375" customWidth="1"/>
    <col min="13576" max="13576" width="6.7109375" customWidth="1"/>
    <col min="13577" max="13577" width="43.5703125" bestFit="1" customWidth="1"/>
    <col min="13825" max="13825" width="44.42578125" customWidth="1"/>
    <col min="13826" max="13826" width="8.85546875" bestFit="1" customWidth="1"/>
    <col min="13827" max="13831" width="3.7109375" customWidth="1"/>
    <col min="13832" max="13832" width="6.7109375" customWidth="1"/>
    <col min="13833" max="13833" width="43.5703125" bestFit="1" customWidth="1"/>
    <col min="14081" max="14081" width="44.42578125" customWidth="1"/>
    <col min="14082" max="14082" width="8.85546875" bestFit="1" customWidth="1"/>
    <col min="14083" max="14087" width="3.7109375" customWidth="1"/>
    <col min="14088" max="14088" width="6.7109375" customWidth="1"/>
    <col min="14089" max="14089" width="43.5703125" bestFit="1" customWidth="1"/>
    <col min="14337" max="14337" width="44.42578125" customWidth="1"/>
    <col min="14338" max="14338" width="8.85546875" bestFit="1" customWidth="1"/>
    <col min="14339" max="14343" width="3.7109375" customWidth="1"/>
    <col min="14344" max="14344" width="6.7109375" customWidth="1"/>
    <col min="14345" max="14345" width="43.5703125" bestFit="1" customWidth="1"/>
    <col min="14593" max="14593" width="44.42578125" customWidth="1"/>
    <col min="14594" max="14594" width="8.85546875" bestFit="1" customWidth="1"/>
    <col min="14595" max="14599" width="3.7109375" customWidth="1"/>
    <col min="14600" max="14600" width="6.7109375" customWidth="1"/>
    <col min="14601" max="14601" width="43.5703125" bestFit="1" customWidth="1"/>
    <col min="14849" max="14849" width="44.42578125" customWidth="1"/>
    <col min="14850" max="14850" width="8.85546875" bestFit="1" customWidth="1"/>
    <col min="14851" max="14855" width="3.7109375" customWidth="1"/>
    <col min="14856" max="14856" width="6.7109375" customWidth="1"/>
    <col min="14857" max="14857" width="43.5703125" bestFit="1" customWidth="1"/>
    <col min="15105" max="15105" width="44.42578125" customWidth="1"/>
    <col min="15106" max="15106" width="8.85546875" bestFit="1" customWidth="1"/>
    <col min="15107" max="15111" width="3.7109375" customWidth="1"/>
    <col min="15112" max="15112" width="6.7109375" customWidth="1"/>
    <col min="15113" max="15113" width="43.5703125" bestFit="1" customWidth="1"/>
    <col min="15361" max="15361" width="44.42578125" customWidth="1"/>
    <col min="15362" max="15362" width="8.85546875" bestFit="1" customWidth="1"/>
    <col min="15363" max="15367" width="3.7109375" customWidth="1"/>
    <col min="15368" max="15368" width="6.7109375" customWidth="1"/>
    <col min="15369" max="15369" width="43.5703125" bestFit="1" customWidth="1"/>
    <col min="15617" max="15617" width="44.42578125" customWidth="1"/>
    <col min="15618" max="15618" width="8.85546875" bestFit="1" customWidth="1"/>
    <col min="15619" max="15623" width="3.7109375" customWidth="1"/>
    <col min="15624" max="15624" width="6.7109375" customWidth="1"/>
    <col min="15625" max="15625" width="43.5703125" bestFit="1" customWidth="1"/>
    <col min="15873" max="15873" width="44.42578125" customWidth="1"/>
    <col min="15874" max="15874" width="8.85546875" bestFit="1" customWidth="1"/>
    <col min="15875" max="15879" width="3.7109375" customWidth="1"/>
    <col min="15880" max="15880" width="6.7109375" customWidth="1"/>
    <col min="15881" max="15881" width="43.5703125" bestFit="1" customWidth="1"/>
    <col min="16129" max="16129" width="44.42578125" customWidth="1"/>
    <col min="16130" max="16130" width="8.85546875" bestFit="1" customWidth="1"/>
    <col min="16131" max="16135" width="3.7109375" customWidth="1"/>
    <col min="16136" max="16136" width="6.7109375" customWidth="1"/>
    <col min="16137" max="16137" width="43.5703125" bestFit="1" customWidth="1"/>
  </cols>
  <sheetData>
    <row r="1" spans="1:9" ht="15.75" x14ac:dyDescent="0.25">
      <c r="A1" s="150" t="s">
        <v>0</v>
      </c>
      <c r="B1" s="151"/>
      <c r="C1" s="151"/>
      <c r="D1" s="151"/>
      <c r="E1" s="151"/>
      <c r="F1" s="144"/>
      <c r="G1" s="1"/>
      <c r="I1" s="218"/>
    </row>
    <row r="2" spans="1:9" x14ac:dyDescent="0.2">
      <c r="A2" s="152"/>
      <c r="B2" s="153" t="s">
        <v>1</v>
      </c>
      <c r="C2" s="153">
        <v>5</v>
      </c>
      <c r="D2" s="154">
        <v>6</v>
      </c>
      <c r="E2" s="153">
        <v>7</v>
      </c>
      <c r="F2" s="155">
        <v>8</v>
      </c>
      <c r="G2" s="2"/>
      <c r="I2" s="218"/>
    </row>
    <row r="3" spans="1:9" ht="16.5" customHeight="1" thickBot="1" x14ac:dyDescent="0.3">
      <c r="A3" s="156" t="str">
        <f>I5RDDbase!$B$5</f>
        <v>i5RD Remote Display</v>
      </c>
      <c r="B3" s="157" t="str">
        <f>I5RDDbase!$D$5</f>
        <v>I5RD</v>
      </c>
      <c r="C3" s="158" t="str">
        <f>$B$5</f>
        <v>D</v>
      </c>
      <c r="D3" s="158" t="str">
        <f>$B$7</f>
        <v>G</v>
      </c>
      <c r="E3" s="159" t="str">
        <f>$B$9</f>
        <v>X</v>
      </c>
      <c r="F3" s="157" t="str">
        <f>$B$11</f>
        <v>X</v>
      </c>
      <c r="G3" s="3"/>
      <c r="I3" s="127"/>
    </row>
    <row r="4" spans="1:9" ht="15.75" x14ac:dyDescent="0.25">
      <c r="A4" s="160" t="str">
        <f>I5RDDbase!B8</f>
        <v>Enclosure Version:</v>
      </c>
      <c r="B4" s="161"/>
      <c r="C4" s="162"/>
      <c r="D4" s="163"/>
      <c r="E4" s="164"/>
      <c r="F4" s="165"/>
      <c r="G4" s="4"/>
      <c r="I4" s="129"/>
    </row>
    <row r="5" spans="1:9" ht="18" customHeight="1" thickBot="1" x14ac:dyDescent="0.3">
      <c r="A5" s="166"/>
      <c r="B5" s="167" t="str">
        <f>I5RDDbase!$D$8</f>
        <v>D</v>
      </c>
      <c r="C5" s="168"/>
      <c r="D5" s="169"/>
      <c r="E5" s="164"/>
      <c r="F5" s="165"/>
      <c r="G5" s="4"/>
      <c r="I5" s="129"/>
    </row>
    <row r="6" spans="1:9" ht="15.75" x14ac:dyDescent="0.2">
      <c r="A6" s="160" t="str">
        <f>I5RDDbase!B13</f>
        <v>LCD Colour:</v>
      </c>
      <c r="B6" s="170"/>
      <c r="C6" s="171"/>
      <c r="D6" s="169"/>
      <c r="E6" s="164"/>
      <c r="F6" s="165"/>
      <c r="G6" s="4"/>
      <c r="I6" s="130"/>
    </row>
    <row r="7" spans="1:9" ht="18" customHeight="1" thickBot="1" x14ac:dyDescent="0.3">
      <c r="A7" s="172"/>
      <c r="B7" s="173" t="str">
        <f>I5RDDbase!$D$13</f>
        <v>G</v>
      </c>
      <c r="C7" s="171"/>
      <c r="D7" s="174"/>
      <c r="E7" s="164"/>
      <c r="F7" s="165"/>
      <c r="G7" s="4"/>
      <c r="I7" s="131"/>
    </row>
    <row r="8" spans="1:9" ht="15.75" x14ac:dyDescent="0.2">
      <c r="A8" s="175" t="str">
        <f>I5RDDbase!$B$21</f>
        <v>Communications:</v>
      </c>
      <c r="B8" s="176"/>
      <c r="C8" s="177"/>
      <c r="D8" s="178"/>
      <c r="E8" s="164"/>
      <c r="F8" s="165"/>
      <c r="G8" s="4"/>
      <c r="I8" s="130"/>
    </row>
    <row r="9" spans="1:9" ht="18" customHeight="1" thickBot="1" x14ac:dyDescent="0.3">
      <c r="A9" s="179"/>
      <c r="B9" s="173" t="str">
        <f>I5RDDbase!$D$21</f>
        <v>X</v>
      </c>
      <c r="C9" s="178"/>
      <c r="D9" s="180"/>
      <c r="E9" s="181"/>
      <c r="F9" s="165"/>
      <c r="G9" s="4"/>
      <c r="I9" s="131"/>
    </row>
    <row r="10" spans="1:9" ht="15.75" x14ac:dyDescent="0.2">
      <c r="A10" s="175" t="str">
        <f>I5RDDbase!B30</f>
        <v>Design Suffix:</v>
      </c>
      <c r="B10" s="182"/>
      <c r="C10" s="183"/>
      <c r="D10" s="183"/>
      <c r="E10" s="184"/>
      <c r="F10" s="165"/>
      <c r="G10" s="4"/>
      <c r="I10" s="130"/>
    </row>
    <row r="11" spans="1:9" ht="16.5" thickBot="1" x14ac:dyDescent="0.3">
      <c r="A11" s="185" t="str">
        <f>I5RDDbase!$E$31</f>
        <v>Factory Allocated</v>
      </c>
      <c r="B11" s="157" t="str">
        <f>I5RDDbase!$D$30</f>
        <v>X</v>
      </c>
      <c r="C11" s="186"/>
      <c r="D11" s="187"/>
      <c r="E11" s="187"/>
      <c r="F11" s="188"/>
      <c r="G11" s="4"/>
      <c r="I11" s="131"/>
    </row>
    <row r="12" spans="1:9" ht="15" thickBot="1" x14ac:dyDescent="0.25">
      <c r="A12" s="5"/>
      <c r="B12" s="6"/>
      <c r="C12" s="6"/>
      <c r="D12" s="6"/>
      <c r="E12" s="6"/>
      <c r="F12" s="7"/>
      <c r="G12" s="8"/>
      <c r="I12" s="130"/>
    </row>
    <row r="13" spans="1:9" x14ac:dyDescent="0.2">
      <c r="I13" s="128"/>
    </row>
  </sheetData>
  <mergeCells count="1">
    <mergeCell ref="I1:I2"/>
  </mergeCells>
  <pageMargins left="0.7" right="0.7" top="0.75" bottom="0.75" header="0.3" footer="0.3"/>
  <pageSetup paperSize="9"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Drop Down 1">
              <controlPr defaultSize="0" autoLine="0" autoPict="0">
                <anchor moveWithCells="1">
                  <from>
                    <xdr:col>0</xdr:col>
                    <xdr:colOff>9525</xdr:colOff>
                    <xdr:row>6</xdr:row>
                    <xdr:rowOff>9525</xdr:rowOff>
                  </from>
                  <to>
                    <xdr:col>1</xdr:col>
                    <xdr:colOff>0</xdr:colOff>
                    <xdr:row>6</xdr:row>
                    <xdr:rowOff>219075</xdr:rowOff>
                  </to>
                </anchor>
              </controlPr>
            </control>
          </mc:Choice>
        </mc:AlternateContent>
        <mc:AlternateContent xmlns:mc="http://schemas.openxmlformats.org/markup-compatibility/2006">
          <mc:Choice Requires="x14">
            <control shapeId="1026" r:id="rId5" name="Drop Down 2">
              <controlPr defaultSize="0" autoLine="0" autoPict="0">
                <anchor moveWithCells="1">
                  <from>
                    <xdr:col>0</xdr:col>
                    <xdr:colOff>9525</xdr:colOff>
                    <xdr:row>4</xdr:row>
                    <xdr:rowOff>9525</xdr:rowOff>
                  </from>
                  <to>
                    <xdr:col>1</xdr:col>
                    <xdr:colOff>0</xdr:colOff>
                    <xdr:row>4</xdr:row>
                    <xdr:rowOff>219075</xdr:rowOff>
                  </to>
                </anchor>
              </controlPr>
            </control>
          </mc:Choice>
        </mc:AlternateContent>
        <mc:AlternateContent xmlns:mc="http://schemas.openxmlformats.org/markup-compatibility/2006">
          <mc:Choice Requires="x14">
            <control shapeId="1027" r:id="rId6" name="Drop Down 3">
              <controlPr defaultSize="0" autoLine="0" autoPict="0">
                <anchor moveWithCells="1">
                  <from>
                    <xdr:col>0</xdr:col>
                    <xdr:colOff>9525</xdr:colOff>
                    <xdr:row>8</xdr:row>
                    <xdr:rowOff>9525</xdr:rowOff>
                  </from>
                  <to>
                    <xdr:col>1</xdr:col>
                    <xdr:colOff>0</xdr:colOff>
                    <xdr:row>8</xdr:row>
                    <xdr:rowOff>219075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C166C-D619-470F-9495-685BEBD9D40E}">
  <dimension ref="A1:C16"/>
  <sheetViews>
    <sheetView showGridLines="0" showRowColHeaders="0" workbookViewId="0">
      <selection activeCell="B15" sqref="B15"/>
    </sheetView>
  </sheetViews>
  <sheetFormatPr defaultRowHeight="12.75" x14ac:dyDescent="0.2"/>
  <cols>
    <col min="1" max="1" width="10.7109375" customWidth="1"/>
    <col min="2" max="2" width="23.85546875" customWidth="1"/>
  </cols>
  <sheetData>
    <row r="1" spans="1:3" ht="15.75" x14ac:dyDescent="0.25">
      <c r="A1" s="133" t="str">
        <f>I5RDDbase!$E$2</f>
        <v>I5RDDGXX</v>
      </c>
      <c r="B1" s="134"/>
      <c r="C1" s="135"/>
    </row>
    <row r="2" spans="1:3" ht="15" x14ac:dyDescent="0.25">
      <c r="A2" s="136" t="str">
        <f>I5RDDbase!$B$5</f>
        <v>i5RD Remote Display</v>
      </c>
      <c r="B2" s="132"/>
      <c r="C2" s="137"/>
    </row>
    <row r="3" spans="1:3" ht="15" x14ac:dyDescent="0.25">
      <c r="A3" s="136" t="str">
        <f>I5RDDbase!$B$8</f>
        <v>Enclosure Version:</v>
      </c>
      <c r="B3" s="132"/>
      <c r="C3" s="137"/>
    </row>
    <row r="4" spans="1:3" ht="14.25" x14ac:dyDescent="0.2">
      <c r="A4" s="138" t="str">
        <f>I5RDDbase!$E$8</f>
        <v>DIN Style 96mm x 96mm</v>
      </c>
      <c r="B4" s="132"/>
      <c r="C4" s="137"/>
    </row>
    <row r="5" spans="1:3" ht="15" x14ac:dyDescent="0.25">
      <c r="A5" s="139" t="str">
        <f>I5RDDbase!$B$13</f>
        <v>LCD Colour:</v>
      </c>
      <c r="B5" s="132"/>
      <c r="C5" s="137"/>
    </row>
    <row r="6" spans="1:3" ht="14.25" x14ac:dyDescent="0.2">
      <c r="A6" s="138" t="str">
        <f>I5RDDbase!$E$13</f>
        <v>Green / Yellow</v>
      </c>
      <c r="B6" s="132"/>
      <c r="C6" s="137"/>
    </row>
    <row r="7" spans="1:3" ht="15" x14ac:dyDescent="0.25">
      <c r="A7" s="139" t="str">
        <f>I5RDDbase!$B$21</f>
        <v>Communications:</v>
      </c>
      <c r="B7" s="132"/>
      <c r="C7" s="137"/>
    </row>
    <row r="8" spans="1:3" ht="14.25" x14ac:dyDescent="0.2">
      <c r="A8" s="138" t="str">
        <f>I5RDDbase!$E$21</f>
        <v>Serial RS485 (DB9 connector)</v>
      </c>
      <c r="B8" s="132"/>
      <c r="C8" s="137"/>
    </row>
    <row r="9" spans="1:3" ht="15" x14ac:dyDescent="0.25">
      <c r="A9" s="139" t="str">
        <f>I5RDDbase!$B$30</f>
        <v>Design Suffix:</v>
      </c>
      <c r="B9" s="132"/>
      <c r="C9" s="137"/>
    </row>
    <row r="10" spans="1:3" ht="14.25" x14ac:dyDescent="0.2">
      <c r="A10" s="138" t="str">
        <f>I5RDDbase!$E$30</f>
        <v>Factory Allocated</v>
      </c>
      <c r="B10" s="132"/>
      <c r="C10" s="137"/>
    </row>
    <row r="11" spans="1:3" ht="13.5" thickBot="1" x14ac:dyDescent="0.25">
      <c r="A11" s="140"/>
      <c r="B11" s="141"/>
      <c r="C11" s="142"/>
    </row>
    <row r="12" spans="1:3" x14ac:dyDescent="0.2">
      <c r="A12" s="143"/>
      <c r="B12" s="144"/>
      <c r="C12" s="1"/>
    </row>
    <row r="13" spans="1:3" x14ac:dyDescent="0.2">
      <c r="A13" s="93" t="s">
        <v>88</v>
      </c>
      <c r="B13" s="94"/>
      <c r="C13" s="145"/>
    </row>
    <row r="14" spans="1:3" ht="25.5" x14ac:dyDescent="0.2">
      <c r="A14" s="146" t="s">
        <v>30</v>
      </c>
      <c r="B14" s="147" t="s">
        <v>89</v>
      </c>
      <c r="C14" s="148"/>
    </row>
    <row r="15" spans="1:3" ht="25.5" x14ac:dyDescent="0.2">
      <c r="A15" s="146" t="s">
        <v>91</v>
      </c>
      <c r="B15" s="147" t="s">
        <v>92</v>
      </c>
      <c r="C15" s="2"/>
    </row>
    <row r="16" spans="1:3" ht="13.5" thickBot="1" x14ac:dyDescent="0.25">
      <c r="A16" s="149"/>
      <c r="B16" s="7"/>
      <c r="C16" s="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8"/>
  <dimension ref="A1:O135"/>
  <sheetViews>
    <sheetView zoomScale="90" zoomScaleNormal="90" workbookViewId="0">
      <selection activeCell="D22" sqref="D22:D23"/>
    </sheetView>
  </sheetViews>
  <sheetFormatPr defaultRowHeight="12.75" x14ac:dyDescent="0.2"/>
  <cols>
    <col min="1" max="1" width="9.140625" style="10"/>
    <col min="2" max="2" width="19.28515625" style="10" bestFit="1" customWidth="1"/>
    <col min="3" max="3" width="4.140625" style="10" bestFit="1" customWidth="1"/>
    <col min="4" max="4" width="6.42578125" style="12" bestFit="1" customWidth="1"/>
    <col min="5" max="5" width="27.85546875" style="10" bestFit="1" customWidth="1"/>
    <col min="6" max="6" width="30.7109375" style="13" bestFit="1" customWidth="1"/>
    <col min="7" max="8" width="7.5703125" style="14" customWidth="1"/>
    <col min="9" max="9" width="9.140625" style="10"/>
    <col min="10" max="10" width="13.140625" style="10" bestFit="1" customWidth="1"/>
    <col min="11" max="11" width="6.140625" style="10" customWidth="1"/>
    <col min="12" max="12" width="8.85546875" style="10" bestFit="1" customWidth="1"/>
    <col min="13" max="13" width="19.140625" style="10" customWidth="1"/>
    <col min="14" max="14" width="28.5703125" style="10" customWidth="1"/>
    <col min="15" max="15" width="5.5703125" style="10" bestFit="1" customWidth="1"/>
    <col min="16" max="16" width="11.85546875" style="10" customWidth="1"/>
    <col min="17" max="258" width="9.140625" style="10"/>
    <col min="259" max="259" width="24.7109375" style="10" customWidth="1"/>
    <col min="260" max="260" width="3.140625" style="10" bestFit="1" customWidth="1"/>
    <col min="261" max="261" width="52.7109375" style="10" bestFit="1" customWidth="1"/>
    <col min="262" max="262" width="8.5703125" style="10" bestFit="1" customWidth="1"/>
    <col min="263" max="263" width="5.140625" style="10" customWidth="1"/>
    <col min="264" max="264" width="5" style="10" customWidth="1"/>
    <col min="265" max="514" width="9.140625" style="10"/>
    <col min="515" max="515" width="24.7109375" style="10" customWidth="1"/>
    <col min="516" max="516" width="3.140625" style="10" bestFit="1" customWidth="1"/>
    <col min="517" max="517" width="52.7109375" style="10" bestFit="1" customWidth="1"/>
    <col min="518" max="518" width="8.5703125" style="10" bestFit="1" customWidth="1"/>
    <col min="519" max="519" width="5.140625" style="10" customWidth="1"/>
    <col min="520" max="520" width="5" style="10" customWidth="1"/>
    <col min="521" max="770" width="9.140625" style="10"/>
    <col min="771" max="771" width="24.7109375" style="10" customWidth="1"/>
    <col min="772" max="772" width="3.140625" style="10" bestFit="1" customWidth="1"/>
    <col min="773" max="773" width="52.7109375" style="10" bestFit="1" customWidth="1"/>
    <col min="774" max="774" width="8.5703125" style="10" bestFit="1" customWidth="1"/>
    <col min="775" max="775" width="5.140625" style="10" customWidth="1"/>
    <col min="776" max="776" width="5" style="10" customWidth="1"/>
    <col min="777" max="1026" width="9.140625" style="10"/>
    <col min="1027" max="1027" width="24.7109375" style="10" customWidth="1"/>
    <col min="1028" max="1028" width="3.140625" style="10" bestFit="1" customWidth="1"/>
    <col min="1029" max="1029" width="52.7109375" style="10" bestFit="1" customWidth="1"/>
    <col min="1030" max="1030" width="8.5703125" style="10" bestFit="1" customWidth="1"/>
    <col min="1031" max="1031" width="5.140625" style="10" customWidth="1"/>
    <col min="1032" max="1032" width="5" style="10" customWidth="1"/>
    <col min="1033" max="1282" width="9.140625" style="10"/>
    <col min="1283" max="1283" width="24.7109375" style="10" customWidth="1"/>
    <col min="1284" max="1284" width="3.140625" style="10" bestFit="1" customWidth="1"/>
    <col min="1285" max="1285" width="52.7109375" style="10" bestFit="1" customWidth="1"/>
    <col min="1286" max="1286" width="8.5703125" style="10" bestFit="1" customWidth="1"/>
    <col min="1287" max="1287" width="5.140625" style="10" customWidth="1"/>
    <col min="1288" max="1288" width="5" style="10" customWidth="1"/>
    <col min="1289" max="1538" width="9.140625" style="10"/>
    <col min="1539" max="1539" width="24.7109375" style="10" customWidth="1"/>
    <col min="1540" max="1540" width="3.140625" style="10" bestFit="1" customWidth="1"/>
    <col min="1541" max="1541" width="52.7109375" style="10" bestFit="1" customWidth="1"/>
    <col min="1542" max="1542" width="8.5703125" style="10" bestFit="1" customWidth="1"/>
    <col min="1543" max="1543" width="5.140625" style="10" customWidth="1"/>
    <col min="1544" max="1544" width="5" style="10" customWidth="1"/>
    <col min="1545" max="1794" width="9.140625" style="10"/>
    <col min="1795" max="1795" width="24.7109375" style="10" customWidth="1"/>
    <col min="1796" max="1796" width="3.140625" style="10" bestFit="1" customWidth="1"/>
    <col min="1797" max="1797" width="52.7109375" style="10" bestFit="1" customWidth="1"/>
    <col min="1798" max="1798" width="8.5703125" style="10" bestFit="1" customWidth="1"/>
    <col min="1799" max="1799" width="5.140625" style="10" customWidth="1"/>
    <col min="1800" max="1800" width="5" style="10" customWidth="1"/>
    <col min="1801" max="2050" width="9.140625" style="10"/>
    <col min="2051" max="2051" width="24.7109375" style="10" customWidth="1"/>
    <col min="2052" max="2052" width="3.140625" style="10" bestFit="1" customWidth="1"/>
    <col min="2053" max="2053" width="52.7109375" style="10" bestFit="1" customWidth="1"/>
    <col min="2054" max="2054" width="8.5703125" style="10" bestFit="1" customWidth="1"/>
    <col min="2055" max="2055" width="5.140625" style="10" customWidth="1"/>
    <col min="2056" max="2056" width="5" style="10" customWidth="1"/>
    <col min="2057" max="2306" width="9.140625" style="10"/>
    <col min="2307" max="2307" width="24.7109375" style="10" customWidth="1"/>
    <col min="2308" max="2308" width="3.140625" style="10" bestFit="1" customWidth="1"/>
    <col min="2309" max="2309" width="52.7109375" style="10" bestFit="1" customWidth="1"/>
    <col min="2310" max="2310" width="8.5703125" style="10" bestFit="1" customWidth="1"/>
    <col min="2311" max="2311" width="5.140625" style="10" customWidth="1"/>
    <col min="2312" max="2312" width="5" style="10" customWidth="1"/>
    <col min="2313" max="2562" width="9.140625" style="10"/>
    <col min="2563" max="2563" width="24.7109375" style="10" customWidth="1"/>
    <col min="2564" max="2564" width="3.140625" style="10" bestFit="1" customWidth="1"/>
    <col min="2565" max="2565" width="52.7109375" style="10" bestFit="1" customWidth="1"/>
    <col min="2566" max="2566" width="8.5703125" style="10" bestFit="1" customWidth="1"/>
    <col min="2567" max="2567" width="5.140625" style="10" customWidth="1"/>
    <col min="2568" max="2568" width="5" style="10" customWidth="1"/>
    <col min="2569" max="2818" width="9.140625" style="10"/>
    <col min="2819" max="2819" width="24.7109375" style="10" customWidth="1"/>
    <col min="2820" max="2820" width="3.140625" style="10" bestFit="1" customWidth="1"/>
    <col min="2821" max="2821" width="52.7109375" style="10" bestFit="1" customWidth="1"/>
    <col min="2822" max="2822" width="8.5703125" style="10" bestFit="1" customWidth="1"/>
    <col min="2823" max="2823" width="5.140625" style="10" customWidth="1"/>
    <col min="2824" max="2824" width="5" style="10" customWidth="1"/>
    <col min="2825" max="3074" width="9.140625" style="10"/>
    <col min="3075" max="3075" width="24.7109375" style="10" customWidth="1"/>
    <col min="3076" max="3076" width="3.140625" style="10" bestFit="1" customWidth="1"/>
    <col min="3077" max="3077" width="52.7109375" style="10" bestFit="1" customWidth="1"/>
    <col min="3078" max="3078" width="8.5703125" style="10" bestFit="1" customWidth="1"/>
    <col min="3079" max="3079" width="5.140625" style="10" customWidth="1"/>
    <col min="3080" max="3080" width="5" style="10" customWidth="1"/>
    <col min="3081" max="3330" width="9.140625" style="10"/>
    <col min="3331" max="3331" width="24.7109375" style="10" customWidth="1"/>
    <col min="3332" max="3332" width="3.140625" style="10" bestFit="1" customWidth="1"/>
    <col min="3333" max="3333" width="52.7109375" style="10" bestFit="1" customWidth="1"/>
    <col min="3334" max="3334" width="8.5703125" style="10" bestFit="1" customWidth="1"/>
    <col min="3335" max="3335" width="5.140625" style="10" customWidth="1"/>
    <col min="3336" max="3336" width="5" style="10" customWidth="1"/>
    <col min="3337" max="3586" width="9.140625" style="10"/>
    <col min="3587" max="3587" width="24.7109375" style="10" customWidth="1"/>
    <col min="3588" max="3588" width="3.140625" style="10" bestFit="1" customWidth="1"/>
    <col min="3589" max="3589" width="52.7109375" style="10" bestFit="1" customWidth="1"/>
    <col min="3590" max="3590" width="8.5703125" style="10" bestFit="1" customWidth="1"/>
    <col min="3591" max="3591" width="5.140625" style="10" customWidth="1"/>
    <col min="3592" max="3592" width="5" style="10" customWidth="1"/>
    <col min="3593" max="3842" width="9.140625" style="10"/>
    <col min="3843" max="3843" width="24.7109375" style="10" customWidth="1"/>
    <col min="3844" max="3844" width="3.140625" style="10" bestFit="1" customWidth="1"/>
    <col min="3845" max="3845" width="52.7109375" style="10" bestFit="1" customWidth="1"/>
    <col min="3846" max="3846" width="8.5703125" style="10" bestFit="1" customWidth="1"/>
    <col min="3847" max="3847" width="5.140625" style="10" customWidth="1"/>
    <col min="3848" max="3848" width="5" style="10" customWidth="1"/>
    <col min="3849" max="4098" width="9.140625" style="10"/>
    <col min="4099" max="4099" width="24.7109375" style="10" customWidth="1"/>
    <col min="4100" max="4100" width="3.140625" style="10" bestFit="1" customWidth="1"/>
    <col min="4101" max="4101" width="52.7109375" style="10" bestFit="1" customWidth="1"/>
    <col min="4102" max="4102" width="8.5703125" style="10" bestFit="1" customWidth="1"/>
    <col min="4103" max="4103" width="5.140625" style="10" customWidth="1"/>
    <col min="4104" max="4104" width="5" style="10" customWidth="1"/>
    <col min="4105" max="4354" width="9.140625" style="10"/>
    <col min="4355" max="4355" width="24.7109375" style="10" customWidth="1"/>
    <col min="4356" max="4356" width="3.140625" style="10" bestFit="1" customWidth="1"/>
    <col min="4357" max="4357" width="52.7109375" style="10" bestFit="1" customWidth="1"/>
    <col min="4358" max="4358" width="8.5703125" style="10" bestFit="1" customWidth="1"/>
    <col min="4359" max="4359" width="5.140625" style="10" customWidth="1"/>
    <col min="4360" max="4360" width="5" style="10" customWidth="1"/>
    <col min="4361" max="4610" width="9.140625" style="10"/>
    <col min="4611" max="4611" width="24.7109375" style="10" customWidth="1"/>
    <col min="4612" max="4612" width="3.140625" style="10" bestFit="1" customWidth="1"/>
    <col min="4613" max="4613" width="52.7109375" style="10" bestFit="1" customWidth="1"/>
    <col min="4614" max="4614" width="8.5703125" style="10" bestFit="1" customWidth="1"/>
    <col min="4615" max="4615" width="5.140625" style="10" customWidth="1"/>
    <col min="4616" max="4616" width="5" style="10" customWidth="1"/>
    <col min="4617" max="4866" width="9.140625" style="10"/>
    <col min="4867" max="4867" width="24.7109375" style="10" customWidth="1"/>
    <col min="4868" max="4868" width="3.140625" style="10" bestFit="1" customWidth="1"/>
    <col min="4869" max="4869" width="52.7109375" style="10" bestFit="1" customWidth="1"/>
    <col min="4870" max="4870" width="8.5703125" style="10" bestFit="1" customWidth="1"/>
    <col min="4871" max="4871" width="5.140625" style="10" customWidth="1"/>
    <col min="4872" max="4872" width="5" style="10" customWidth="1"/>
    <col min="4873" max="5122" width="9.140625" style="10"/>
    <col min="5123" max="5123" width="24.7109375" style="10" customWidth="1"/>
    <col min="5124" max="5124" width="3.140625" style="10" bestFit="1" customWidth="1"/>
    <col min="5125" max="5125" width="52.7109375" style="10" bestFit="1" customWidth="1"/>
    <col min="5126" max="5126" width="8.5703125" style="10" bestFit="1" customWidth="1"/>
    <col min="5127" max="5127" width="5.140625" style="10" customWidth="1"/>
    <col min="5128" max="5128" width="5" style="10" customWidth="1"/>
    <col min="5129" max="5378" width="9.140625" style="10"/>
    <col min="5379" max="5379" width="24.7109375" style="10" customWidth="1"/>
    <col min="5380" max="5380" width="3.140625" style="10" bestFit="1" customWidth="1"/>
    <col min="5381" max="5381" width="52.7109375" style="10" bestFit="1" customWidth="1"/>
    <col min="5382" max="5382" width="8.5703125" style="10" bestFit="1" customWidth="1"/>
    <col min="5383" max="5383" width="5.140625" style="10" customWidth="1"/>
    <col min="5384" max="5384" width="5" style="10" customWidth="1"/>
    <col min="5385" max="5634" width="9.140625" style="10"/>
    <col min="5635" max="5635" width="24.7109375" style="10" customWidth="1"/>
    <col min="5636" max="5636" width="3.140625" style="10" bestFit="1" customWidth="1"/>
    <col min="5637" max="5637" width="52.7109375" style="10" bestFit="1" customWidth="1"/>
    <col min="5638" max="5638" width="8.5703125" style="10" bestFit="1" customWidth="1"/>
    <col min="5639" max="5639" width="5.140625" style="10" customWidth="1"/>
    <col min="5640" max="5640" width="5" style="10" customWidth="1"/>
    <col min="5641" max="5890" width="9.140625" style="10"/>
    <col min="5891" max="5891" width="24.7109375" style="10" customWidth="1"/>
    <col min="5892" max="5892" width="3.140625" style="10" bestFit="1" customWidth="1"/>
    <col min="5893" max="5893" width="52.7109375" style="10" bestFit="1" customWidth="1"/>
    <col min="5894" max="5894" width="8.5703125" style="10" bestFit="1" customWidth="1"/>
    <col min="5895" max="5895" width="5.140625" style="10" customWidth="1"/>
    <col min="5896" max="5896" width="5" style="10" customWidth="1"/>
    <col min="5897" max="6146" width="9.140625" style="10"/>
    <col min="6147" max="6147" width="24.7109375" style="10" customWidth="1"/>
    <col min="6148" max="6148" width="3.140625" style="10" bestFit="1" customWidth="1"/>
    <col min="6149" max="6149" width="52.7109375" style="10" bestFit="1" customWidth="1"/>
    <col min="6150" max="6150" width="8.5703125" style="10" bestFit="1" customWidth="1"/>
    <col min="6151" max="6151" width="5.140625" style="10" customWidth="1"/>
    <col min="6152" max="6152" width="5" style="10" customWidth="1"/>
    <col min="6153" max="6402" width="9.140625" style="10"/>
    <col min="6403" max="6403" width="24.7109375" style="10" customWidth="1"/>
    <col min="6404" max="6404" width="3.140625" style="10" bestFit="1" customWidth="1"/>
    <col min="6405" max="6405" width="52.7109375" style="10" bestFit="1" customWidth="1"/>
    <col min="6406" max="6406" width="8.5703125" style="10" bestFit="1" customWidth="1"/>
    <col min="6407" max="6407" width="5.140625" style="10" customWidth="1"/>
    <col min="6408" max="6408" width="5" style="10" customWidth="1"/>
    <col min="6409" max="6658" width="9.140625" style="10"/>
    <col min="6659" max="6659" width="24.7109375" style="10" customWidth="1"/>
    <col min="6660" max="6660" width="3.140625" style="10" bestFit="1" customWidth="1"/>
    <col min="6661" max="6661" width="52.7109375" style="10" bestFit="1" customWidth="1"/>
    <col min="6662" max="6662" width="8.5703125" style="10" bestFit="1" customWidth="1"/>
    <col min="6663" max="6663" width="5.140625" style="10" customWidth="1"/>
    <col min="6664" max="6664" width="5" style="10" customWidth="1"/>
    <col min="6665" max="6914" width="9.140625" style="10"/>
    <col min="6915" max="6915" width="24.7109375" style="10" customWidth="1"/>
    <col min="6916" max="6916" width="3.140625" style="10" bestFit="1" customWidth="1"/>
    <col min="6917" max="6917" width="52.7109375" style="10" bestFit="1" customWidth="1"/>
    <col min="6918" max="6918" width="8.5703125" style="10" bestFit="1" customWidth="1"/>
    <col min="6919" max="6919" width="5.140625" style="10" customWidth="1"/>
    <col min="6920" max="6920" width="5" style="10" customWidth="1"/>
    <col min="6921" max="7170" width="9.140625" style="10"/>
    <col min="7171" max="7171" width="24.7109375" style="10" customWidth="1"/>
    <col min="7172" max="7172" width="3.140625" style="10" bestFit="1" customWidth="1"/>
    <col min="7173" max="7173" width="52.7109375" style="10" bestFit="1" customWidth="1"/>
    <col min="7174" max="7174" width="8.5703125" style="10" bestFit="1" customWidth="1"/>
    <col min="7175" max="7175" width="5.140625" style="10" customWidth="1"/>
    <col min="7176" max="7176" width="5" style="10" customWidth="1"/>
    <col min="7177" max="7426" width="9.140625" style="10"/>
    <col min="7427" max="7427" width="24.7109375" style="10" customWidth="1"/>
    <col min="7428" max="7428" width="3.140625" style="10" bestFit="1" customWidth="1"/>
    <col min="7429" max="7429" width="52.7109375" style="10" bestFit="1" customWidth="1"/>
    <col min="7430" max="7430" width="8.5703125" style="10" bestFit="1" customWidth="1"/>
    <col min="7431" max="7431" width="5.140625" style="10" customWidth="1"/>
    <col min="7432" max="7432" width="5" style="10" customWidth="1"/>
    <col min="7433" max="7682" width="9.140625" style="10"/>
    <col min="7683" max="7683" width="24.7109375" style="10" customWidth="1"/>
    <col min="7684" max="7684" width="3.140625" style="10" bestFit="1" customWidth="1"/>
    <col min="7685" max="7685" width="52.7109375" style="10" bestFit="1" customWidth="1"/>
    <col min="7686" max="7686" width="8.5703125" style="10" bestFit="1" customWidth="1"/>
    <col min="7687" max="7687" width="5.140625" style="10" customWidth="1"/>
    <col min="7688" max="7688" width="5" style="10" customWidth="1"/>
    <col min="7689" max="7938" width="9.140625" style="10"/>
    <col min="7939" max="7939" width="24.7109375" style="10" customWidth="1"/>
    <col min="7940" max="7940" width="3.140625" style="10" bestFit="1" customWidth="1"/>
    <col min="7941" max="7941" width="52.7109375" style="10" bestFit="1" customWidth="1"/>
    <col min="7942" max="7942" width="8.5703125" style="10" bestFit="1" customWidth="1"/>
    <col min="7943" max="7943" width="5.140625" style="10" customWidth="1"/>
    <col min="7944" max="7944" width="5" style="10" customWidth="1"/>
    <col min="7945" max="8194" width="9.140625" style="10"/>
    <col min="8195" max="8195" width="24.7109375" style="10" customWidth="1"/>
    <col min="8196" max="8196" width="3.140625" style="10" bestFit="1" customWidth="1"/>
    <col min="8197" max="8197" width="52.7109375" style="10" bestFit="1" customWidth="1"/>
    <col min="8198" max="8198" width="8.5703125" style="10" bestFit="1" customWidth="1"/>
    <col min="8199" max="8199" width="5.140625" style="10" customWidth="1"/>
    <col min="8200" max="8200" width="5" style="10" customWidth="1"/>
    <col min="8201" max="8450" width="9.140625" style="10"/>
    <col min="8451" max="8451" width="24.7109375" style="10" customWidth="1"/>
    <col min="8452" max="8452" width="3.140625" style="10" bestFit="1" customWidth="1"/>
    <col min="8453" max="8453" width="52.7109375" style="10" bestFit="1" customWidth="1"/>
    <col min="8454" max="8454" width="8.5703125" style="10" bestFit="1" customWidth="1"/>
    <col min="8455" max="8455" width="5.140625" style="10" customWidth="1"/>
    <col min="8456" max="8456" width="5" style="10" customWidth="1"/>
    <col min="8457" max="8706" width="9.140625" style="10"/>
    <col min="8707" max="8707" width="24.7109375" style="10" customWidth="1"/>
    <col min="8708" max="8708" width="3.140625" style="10" bestFit="1" customWidth="1"/>
    <col min="8709" max="8709" width="52.7109375" style="10" bestFit="1" customWidth="1"/>
    <col min="8710" max="8710" width="8.5703125" style="10" bestFit="1" customWidth="1"/>
    <col min="8711" max="8711" width="5.140625" style="10" customWidth="1"/>
    <col min="8712" max="8712" width="5" style="10" customWidth="1"/>
    <col min="8713" max="8962" width="9.140625" style="10"/>
    <col min="8963" max="8963" width="24.7109375" style="10" customWidth="1"/>
    <col min="8964" max="8964" width="3.140625" style="10" bestFit="1" customWidth="1"/>
    <col min="8965" max="8965" width="52.7109375" style="10" bestFit="1" customWidth="1"/>
    <col min="8966" max="8966" width="8.5703125" style="10" bestFit="1" customWidth="1"/>
    <col min="8967" max="8967" width="5.140625" style="10" customWidth="1"/>
    <col min="8968" max="8968" width="5" style="10" customWidth="1"/>
    <col min="8969" max="9218" width="9.140625" style="10"/>
    <col min="9219" max="9219" width="24.7109375" style="10" customWidth="1"/>
    <col min="9220" max="9220" width="3.140625" style="10" bestFit="1" customWidth="1"/>
    <col min="9221" max="9221" width="52.7109375" style="10" bestFit="1" customWidth="1"/>
    <col min="9222" max="9222" width="8.5703125" style="10" bestFit="1" customWidth="1"/>
    <col min="9223" max="9223" width="5.140625" style="10" customWidth="1"/>
    <col min="9224" max="9224" width="5" style="10" customWidth="1"/>
    <col min="9225" max="9474" width="9.140625" style="10"/>
    <col min="9475" max="9475" width="24.7109375" style="10" customWidth="1"/>
    <col min="9476" max="9476" width="3.140625" style="10" bestFit="1" customWidth="1"/>
    <col min="9477" max="9477" width="52.7109375" style="10" bestFit="1" customWidth="1"/>
    <col min="9478" max="9478" width="8.5703125" style="10" bestFit="1" customWidth="1"/>
    <col min="9479" max="9479" width="5.140625" style="10" customWidth="1"/>
    <col min="9480" max="9480" width="5" style="10" customWidth="1"/>
    <col min="9481" max="9730" width="9.140625" style="10"/>
    <col min="9731" max="9731" width="24.7109375" style="10" customWidth="1"/>
    <col min="9732" max="9732" width="3.140625" style="10" bestFit="1" customWidth="1"/>
    <col min="9733" max="9733" width="52.7109375" style="10" bestFit="1" customWidth="1"/>
    <col min="9734" max="9734" width="8.5703125" style="10" bestFit="1" customWidth="1"/>
    <col min="9735" max="9735" width="5.140625" style="10" customWidth="1"/>
    <col min="9736" max="9736" width="5" style="10" customWidth="1"/>
    <col min="9737" max="9986" width="9.140625" style="10"/>
    <col min="9987" max="9987" width="24.7109375" style="10" customWidth="1"/>
    <col min="9988" max="9988" width="3.140625" style="10" bestFit="1" customWidth="1"/>
    <col min="9989" max="9989" width="52.7109375" style="10" bestFit="1" customWidth="1"/>
    <col min="9990" max="9990" width="8.5703125" style="10" bestFit="1" customWidth="1"/>
    <col min="9991" max="9991" width="5.140625" style="10" customWidth="1"/>
    <col min="9992" max="9992" width="5" style="10" customWidth="1"/>
    <col min="9993" max="10242" width="9.140625" style="10"/>
    <col min="10243" max="10243" width="24.7109375" style="10" customWidth="1"/>
    <col min="10244" max="10244" width="3.140625" style="10" bestFit="1" customWidth="1"/>
    <col min="10245" max="10245" width="52.7109375" style="10" bestFit="1" customWidth="1"/>
    <col min="10246" max="10246" width="8.5703125" style="10" bestFit="1" customWidth="1"/>
    <col min="10247" max="10247" width="5.140625" style="10" customWidth="1"/>
    <col min="10248" max="10248" width="5" style="10" customWidth="1"/>
    <col min="10249" max="10498" width="9.140625" style="10"/>
    <col min="10499" max="10499" width="24.7109375" style="10" customWidth="1"/>
    <col min="10500" max="10500" width="3.140625" style="10" bestFit="1" customWidth="1"/>
    <col min="10501" max="10501" width="52.7109375" style="10" bestFit="1" customWidth="1"/>
    <col min="10502" max="10502" width="8.5703125" style="10" bestFit="1" customWidth="1"/>
    <col min="10503" max="10503" width="5.140625" style="10" customWidth="1"/>
    <col min="10504" max="10504" width="5" style="10" customWidth="1"/>
    <col min="10505" max="10754" width="9.140625" style="10"/>
    <col min="10755" max="10755" width="24.7109375" style="10" customWidth="1"/>
    <col min="10756" max="10756" width="3.140625" style="10" bestFit="1" customWidth="1"/>
    <col min="10757" max="10757" width="52.7109375" style="10" bestFit="1" customWidth="1"/>
    <col min="10758" max="10758" width="8.5703125" style="10" bestFit="1" customWidth="1"/>
    <col min="10759" max="10759" width="5.140625" style="10" customWidth="1"/>
    <col min="10760" max="10760" width="5" style="10" customWidth="1"/>
    <col min="10761" max="11010" width="9.140625" style="10"/>
    <col min="11011" max="11011" width="24.7109375" style="10" customWidth="1"/>
    <col min="11012" max="11012" width="3.140625" style="10" bestFit="1" customWidth="1"/>
    <col min="11013" max="11013" width="52.7109375" style="10" bestFit="1" customWidth="1"/>
    <col min="11014" max="11014" width="8.5703125" style="10" bestFit="1" customWidth="1"/>
    <col min="11015" max="11015" width="5.140625" style="10" customWidth="1"/>
    <col min="11016" max="11016" width="5" style="10" customWidth="1"/>
    <col min="11017" max="11266" width="9.140625" style="10"/>
    <col min="11267" max="11267" width="24.7109375" style="10" customWidth="1"/>
    <col min="11268" max="11268" width="3.140625" style="10" bestFit="1" customWidth="1"/>
    <col min="11269" max="11269" width="52.7109375" style="10" bestFit="1" customWidth="1"/>
    <col min="11270" max="11270" width="8.5703125" style="10" bestFit="1" customWidth="1"/>
    <col min="11271" max="11271" width="5.140625" style="10" customWidth="1"/>
    <col min="11272" max="11272" width="5" style="10" customWidth="1"/>
    <col min="11273" max="11522" width="9.140625" style="10"/>
    <col min="11523" max="11523" width="24.7109375" style="10" customWidth="1"/>
    <col min="11524" max="11524" width="3.140625" style="10" bestFit="1" customWidth="1"/>
    <col min="11525" max="11525" width="52.7109375" style="10" bestFit="1" customWidth="1"/>
    <col min="11526" max="11526" width="8.5703125" style="10" bestFit="1" customWidth="1"/>
    <col min="11527" max="11527" width="5.140625" style="10" customWidth="1"/>
    <col min="11528" max="11528" width="5" style="10" customWidth="1"/>
    <col min="11529" max="11778" width="9.140625" style="10"/>
    <col min="11779" max="11779" width="24.7109375" style="10" customWidth="1"/>
    <col min="11780" max="11780" width="3.140625" style="10" bestFit="1" customWidth="1"/>
    <col min="11781" max="11781" width="52.7109375" style="10" bestFit="1" customWidth="1"/>
    <col min="11782" max="11782" width="8.5703125" style="10" bestFit="1" customWidth="1"/>
    <col min="11783" max="11783" width="5.140625" style="10" customWidth="1"/>
    <col min="11784" max="11784" width="5" style="10" customWidth="1"/>
    <col min="11785" max="12034" width="9.140625" style="10"/>
    <col min="12035" max="12035" width="24.7109375" style="10" customWidth="1"/>
    <col min="12036" max="12036" width="3.140625" style="10" bestFit="1" customWidth="1"/>
    <col min="12037" max="12037" width="52.7109375" style="10" bestFit="1" customWidth="1"/>
    <col min="12038" max="12038" width="8.5703125" style="10" bestFit="1" customWidth="1"/>
    <col min="12039" max="12039" width="5.140625" style="10" customWidth="1"/>
    <col min="12040" max="12040" width="5" style="10" customWidth="1"/>
    <col min="12041" max="12290" width="9.140625" style="10"/>
    <col min="12291" max="12291" width="24.7109375" style="10" customWidth="1"/>
    <col min="12292" max="12292" width="3.140625" style="10" bestFit="1" customWidth="1"/>
    <col min="12293" max="12293" width="52.7109375" style="10" bestFit="1" customWidth="1"/>
    <col min="12294" max="12294" width="8.5703125" style="10" bestFit="1" customWidth="1"/>
    <col min="12295" max="12295" width="5.140625" style="10" customWidth="1"/>
    <col min="12296" max="12296" width="5" style="10" customWidth="1"/>
    <col min="12297" max="12546" width="9.140625" style="10"/>
    <col min="12547" max="12547" width="24.7109375" style="10" customWidth="1"/>
    <col min="12548" max="12548" width="3.140625" style="10" bestFit="1" customWidth="1"/>
    <col min="12549" max="12549" width="52.7109375" style="10" bestFit="1" customWidth="1"/>
    <col min="12550" max="12550" width="8.5703125" style="10" bestFit="1" customWidth="1"/>
    <col min="12551" max="12551" width="5.140625" style="10" customWidth="1"/>
    <col min="12552" max="12552" width="5" style="10" customWidth="1"/>
    <col min="12553" max="12802" width="9.140625" style="10"/>
    <col min="12803" max="12803" width="24.7109375" style="10" customWidth="1"/>
    <col min="12804" max="12804" width="3.140625" style="10" bestFit="1" customWidth="1"/>
    <col min="12805" max="12805" width="52.7109375" style="10" bestFit="1" customWidth="1"/>
    <col min="12806" max="12806" width="8.5703125" style="10" bestFit="1" customWidth="1"/>
    <col min="12807" max="12807" width="5.140625" style="10" customWidth="1"/>
    <col min="12808" max="12808" width="5" style="10" customWidth="1"/>
    <col min="12809" max="13058" width="9.140625" style="10"/>
    <col min="13059" max="13059" width="24.7109375" style="10" customWidth="1"/>
    <col min="13060" max="13060" width="3.140625" style="10" bestFit="1" customWidth="1"/>
    <col min="13061" max="13061" width="52.7109375" style="10" bestFit="1" customWidth="1"/>
    <col min="13062" max="13062" width="8.5703125" style="10" bestFit="1" customWidth="1"/>
    <col min="13063" max="13063" width="5.140625" style="10" customWidth="1"/>
    <col min="13064" max="13064" width="5" style="10" customWidth="1"/>
    <col min="13065" max="13314" width="9.140625" style="10"/>
    <col min="13315" max="13315" width="24.7109375" style="10" customWidth="1"/>
    <col min="13316" max="13316" width="3.140625" style="10" bestFit="1" customWidth="1"/>
    <col min="13317" max="13317" width="52.7109375" style="10" bestFit="1" customWidth="1"/>
    <col min="13318" max="13318" width="8.5703125" style="10" bestFit="1" customWidth="1"/>
    <col min="13319" max="13319" width="5.140625" style="10" customWidth="1"/>
    <col min="13320" max="13320" width="5" style="10" customWidth="1"/>
    <col min="13321" max="13570" width="9.140625" style="10"/>
    <col min="13571" max="13571" width="24.7109375" style="10" customWidth="1"/>
    <col min="13572" max="13572" width="3.140625" style="10" bestFit="1" customWidth="1"/>
    <col min="13573" max="13573" width="52.7109375" style="10" bestFit="1" customWidth="1"/>
    <col min="13574" max="13574" width="8.5703125" style="10" bestFit="1" customWidth="1"/>
    <col min="13575" max="13575" width="5.140625" style="10" customWidth="1"/>
    <col min="13576" max="13576" width="5" style="10" customWidth="1"/>
    <col min="13577" max="13826" width="9.140625" style="10"/>
    <col min="13827" max="13827" width="24.7109375" style="10" customWidth="1"/>
    <col min="13828" max="13828" width="3.140625" style="10" bestFit="1" customWidth="1"/>
    <col min="13829" max="13829" width="52.7109375" style="10" bestFit="1" customWidth="1"/>
    <col min="13830" max="13830" width="8.5703125" style="10" bestFit="1" customWidth="1"/>
    <col min="13831" max="13831" width="5.140625" style="10" customWidth="1"/>
    <col min="13832" max="13832" width="5" style="10" customWidth="1"/>
    <col min="13833" max="14082" width="9.140625" style="10"/>
    <col min="14083" max="14083" width="24.7109375" style="10" customWidth="1"/>
    <col min="14084" max="14084" width="3.140625" style="10" bestFit="1" customWidth="1"/>
    <col min="14085" max="14085" width="52.7109375" style="10" bestFit="1" customWidth="1"/>
    <col min="14086" max="14086" width="8.5703125" style="10" bestFit="1" customWidth="1"/>
    <col min="14087" max="14087" width="5.140625" style="10" customWidth="1"/>
    <col min="14088" max="14088" width="5" style="10" customWidth="1"/>
    <col min="14089" max="14338" width="9.140625" style="10"/>
    <col min="14339" max="14339" width="24.7109375" style="10" customWidth="1"/>
    <col min="14340" max="14340" width="3.140625" style="10" bestFit="1" customWidth="1"/>
    <col min="14341" max="14341" width="52.7109375" style="10" bestFit="1" customWidth="1"/>
    <col min="14342" max="14342" width="8.5703125" style="10" bestFit="1" customWidth="1"/>
    <col min="14343" max="14343" width="5.140625" style="10" customWidth="1"/>
    <col min="14344" max="14344" width="5" style="10" customWidth="1"/>
    <col min="14345" max="14594" width="9.140625" style="10"/>
    <col min="14595" max="14595" width="24.7109375" style="10" customWidth="1"/>
    <col min="14596" max="14596" width="3.140625" style="10" bestFit="1" customWidth="1"/>
    <col min="14597" max="14597" width="52.7109375" style="10" bestFit="1" customWidth="1"/>
    <col min="14598" max="14598" width="8.5703125" style="10" bestFit="1" customWidth="1"/>
    <col min="14599" max="14599" width="5.140625" style="10" customWidth="1"/>
    <col min="14600" max="14600" width="5" style="10" customWidth="1"/>
    <col min="14601" max="14850" width="9.140625" style="10"/>
    <col min="14851" max="14851" width="24.7109375" style="10" customWidth="1"/>
    <col min="14852" max="14852" width="3.140625" style="10" bestFit="1" customWidth="1"/>
    <col min="14853" max="14853" width="52.7109375" style="10" bestFit="1" customWidth="1"/>
    <col min="14854" max="14854" width="8.5703125" style="10" bestFit="1" customWidth="1"/>
    <col min="14855" max="14855" width="5.140625" style="10" customWidth="1"/>
    <col min="14856" max="14856" width="5" style="10" customWidth="1"/>
    <col min="14857" max="15106" width="9.140625" style="10"/>
    <col min="15107" max="15107" width="24.7109375" style="10" customWidth="1"/>
    <col min="15108" max="15108" width="3.140625" style="10" bestFit="1" customWidth="1"/>
    <col min="15109" max="15109" width="52.7109375" style="10" bestFit="1" customWidth="1"/>
    <col min="15110" max="15110" width="8.5703125" style="10" bestFit="1" customWidth="1"/>
    <col min="15111" max="15111" width="5.140625" style="10" customWidth="1"/>
    <col min="15112" max="15112" width="5" style="10" customWidth="1"/>
    <col min="15113" max="15362" width="9.140625" style="10"/>
    <col min="15363" max="15363" width="24.7109375" style="10" customWidth="1"/>
    <col min="15364" max="15364" width="3.140625" style="10" bestFit="1" customWidth="1"/>
    <col min="15365" max="15365" width="52.7109375" style="10" bestFit="1" customWidth="1"/>
    <col min="15366" max="15366" width="8.5703125" style="10" bestFit="1" customWidth="1"/>
    <col min="15367" max="15367" width="5.140625" style="10" customWidth="1"/>
    <col min="15368" max="15368" width="5" style="10" customWidth="1"/>
    <col min="15369" max="15618" width="9.140625" style="10"/>
    <col min="15619" max="15619" width="24.7109375" style="10" customWidth="1"/>
    <col min="15620" max="15620" width="3.140625" style="10" bestFit="1" customWidth="1"/>
    <col min="15621" max="15621" width="52.7109375" style="10" bestFit="1" customWidth="1"/>
    <col min="15622" max="15622" width="8.5703125" style="10" bestFit="1" customWidth="1"/>
    <col min="15623" max="15623" width="5.140625" style="10" customWidth="1"/>
    <col min="15624" max="15624" width="5" style="10" customWidth="1"/>
    <col min="15625" max="15874" width="9.140625" style="10"/>
    <col min="15875" max="15875" width="24.7109375" style="10" customWidth="1"/>
    <col min="15876" max="15876" width="3.140625" style="10" bestFit="1" customWidth="1"/>
    <col min="15877" max="15877" width="52.7109375" style="10" bestFit="1" customWidth="1"/>
    <col min="15878" max="15878" width="8.5703125" style="10" bestFit="1" customWidth="1"/>
    <col min="15879" max="15879" width="5.140625" style="10" customWidth="1"/>
    <col min="15880" max="15880" width="5" style="10" customWidth="1"/>
    <col min="15881" max="16130" width="9.140625" style="10"/>
    <col min="16131" max="16131" width="24.7109375" style="10" customWidth="1"/>
    <col min="16132" max="16132" width="3.140625" style="10" bestFit="1" customWidth="1"/>
    <col min="16133" max="16133" width="52.7109375" style="10" bestFit="1" customWidth="1"/>
    <col min="16134" max="16134" width="8.5703125" style="10" bestFit="1" customWidth="1"/>
    <col min="16135" max="16135" width="5.140625" style="10" customWidth="1"/>
    <col min="16136" max="16136" width="5" style="10" customWidth="1"/>
    <col min="16137" max="16384" width="9.140625" style="10"/>
  </cols>
  <sheetData>
    <row r="1" spans="1:15" x14ac:dyDescent="0.2">
      <c r="A1" s="10">
        <v>33</v>
      </c>
      <c r="C1" s="11">
        <v>8</v>
      </c>
      <c r="K1" s="11">
        <f>LEN(K2)</f>
        <v>8</v>
      </c>
      <c r="L1" s="15"/>
      <c r="M1" s="219" t="s">
        <v>2</v>
      </c>
      <c r="N1" s="219"/>
      <c r="O1" s="219"/>
    </row>
    <row r="2" spans="1:15" x14ac:dyDescent="0.2">
      <c r="B2" s="10" t="s">
        <v>3</v>
      </c>
      <c r="E2" s="10" t="str">
        <f>D5&amp;D8&amp;D13&amp;D21&amp;D30</f>
        <v>I5RDDGXX</v>
      </c>
      <c r="G2" s="220" t="s">
        <v>4</v>
      </c>
      <c r="H2" s="221"/>
      <c r="J2" s="10" t="s">
        <v>3</v>
      </c>
      <c r="K2" s="10" t="str">
        <f>'Decode Model'!C2</f>
        <v>I5RDAXTX</v>
      </c>
      <c r="M2" s="16"/>
      <c r="O2" s="12"/>
    </row>
    <row r="3" spans="1:15" x14ac:dyDescent="0.2">
      <c r="G3" s="222" t="s">
        <v>5</v>
      </c>
      <c r="H3" s="223"/>
      <c r="M3" s="16"/>
      <c r="O3" s="12"/>
    </row>
    <row r="4" spans="1:15" x14ac:dyDescent="0.2">
      <c r="G4" s="17"/>
      <c r="H4" s="17"/>
      <c r="J4" s="18" t="s">
        <v>6</v>
      </c>
      <c r="M4" s="224" t="s">
        <v>7</v>
      </c>
      <c r="N4" s="224"/>
      <c r="O4" s="224"/>
    </row>
    <row r="5" spans="1:15" x14ac:dyDescent="0.2">
      <c r="B5" s="10" t="str">
        <f>HLOOKUP(I5RDData!$B$1,I5RDData!$C$4:$D$47,2,FALSE)</f>
        <v>i5RD Remote Display</v>
      </c>
      <c r="D5" s="12" t="str">
        <f>I5RDData!$B$1</f>
        <v>I5RD</v>
      </c>
      <c r="G5" s="19" t="s">
        <v>8</v>
      </c>
      <c r="H5" s="19" t="s">
        <v>9</v>
      </c>
      <c r="J5" s="20" t="s">
        <v>10</v>
      </c>
      <c r="M5" s="21" t="str">
        <f>K2</f>
        <v>I5RDAXTX</v>
      </c>
      <c r="N5" s="22"/>
      <c r="O5" s="23"/>
    </row>
    <row r="6" spans="1:15" x14ac:dyDescent="0.2">
      <c r="G6" s="19"/>
      <c r="H6" s="19"/>
      <c r="J6" s="18" t="str">
        <f>MID($K$2,1,4)</f>
        <v>I5RD</v>
      </c>
      <c r="M6" s="24" t="str">
        <f>$B$5</f>
        <v>i5RD Remote Display</v>
      </c>
      <c r="N6" s="25"/>
      <c r="O6" s="26" t="str">
        <f>$J$6</f>
        <v>I5RD</v>
      </c>
    </row>
    <row r="7" spans="1:15" x14ac:dyDescent="0.2">
      <c r="C7" s="27" t="s">
        <v>11</v>
      </c>
      <c r="D7" s="27" t="s">
        <v>12</v>
      </c>
      <c r="E7" s="28" t="s">
        <v>13</v>
      </c>
      <c r="F7" s="29" t="s">
        <v>14</v>
      </c>
      <c r="G7" s="30"/>
      <c r="H7" s="30"/>
      <c r="J7" s="20"/>
      <c r="M7" s="24" t="str">
        <f>$B$8</f>
        <v>Enclosure Version:</v>
      </c>
      <c r="N7" s="31" t="str">
        <f>VLOOKUP($J$8,$D$9:$E$11,2,FALSE)</f>
        <v>ANSI Style 4 Round</v>
      </c>
      <c r="O7" s="32" t="str">
        <f>$J$8</f>
        <v>A</v>
      </c>
    </row>
    <row r="8" spans="1:15" x14ac:dyDescent="0.2">
      <c r="B8" s="10" t="str">
        <f>HLOOKUP(I5RDData!$B$1,I5RDData!$C$4:$D$47,G8,FALSE)</f>
        <v>Enclosure Version:</v>
      </c>
      <c r="C8" s="33">
        <v>1</v>
      </c>
      <c r="D8" s="34" t="str">
        <f>VLOOKUP($C$8,$C$9:$E$11,2,FALSE)</f>
        <v>D</v>
      </c>
      <c r="E8" s="33" t="str">
        <f>VLOOKUP($C$8,$C$9:$E$11,3,FALSE)</f>
        <v>DIN Style 96mm x 96mm</v>
      </c>
      <c r="F8" s="35"/>
      <c r="G8" s="19">
        <v>3</v>
      </c>
      <c r="H8" s="19"/>
      <c r="J8" s="20" t="str">
        <f>MID($K$2,5,1)</f>
        <v>A</v>
      </c>
      <c r="M8" s="24" t="str">
        <f>$B$13</f>
        <v>LCD Colour:</v>
      </c>
      <c r="N8" s="25" t="str">
        <f>VLOOKUP($J$13,$D$13:$E$16,2,FALSE)</f>
        <v>Red / Black</v>
      </c>
      <c r="O8" s="32" t="str">
        <f>$J$13</f>
        <v>X</v>
      </c>
    </row>
    <row r="9" spans="1:15" x14ac:dyDescent="0.2">
      <c r="C9" s="36">
        <v>1</v>
      </c>
      <c r="D9" s="37" t="str">
        <f>HLOOKUP(I5RDData!$B$1,I5RDData!$C$4:$D$47,H9,FALSE)</f>
        <v>D</v>
      </c>
      <c r="E9" s="36" t="str">
        <f>HLOOKUP(I5RDData!$B$1,I5RDData!$C$4:$D$47,G9,FALSE)</f>
        <v>DIN Style 96mm x 96mm</v>
      </c>
      <c r="F9" s="38" t="str">
        <f>D9&amp;" - "&amp;E9</f>
        <v>D - DIN Style 96mm x 96mm</v>
      </c>
      <c r="G9" s="39">
        <v>4</v>
      </c>
      <c r="H9" s="19">
        <v>7</v>
      </c>
      <c r="J9" s="20"/>
      <c r="M9" s="24" t="str">
        <f>$B$21</f>
        <v>Communications:</v>
      </c>
      <c r="N9" s="25" t="str">
        <f>VLOOKUP($J$21,$D$22:$E$26,2,FALSE)</f>
        <v>Serial RS485 (Terminals)</v>
      </c>
      <c r="O9" s="32" t="str">
        <f>$J$21</f>
        <v>T</v>
      </c>
    </row>
    <row r="10" spans="1:15" x14ac:dyDescent="0.2">
      <c r="C10" s="40">
        <v>2</v>
      </c>
      <c r="D10" s="41" t="str">
        <f>HLOOKUP(I5RDData!$B$1,I5RDData!$C$4:$D$47,H10,FALSE)</f>
        <v>A</v>
      </c>
      <c r="E10" s="40" t="str">
        <f>HLOOKUP(I5RDData!$B$1,I5RDData!$C$4:$D$47,G10,FALSE)</f>
        <v>ANSI Style 4 Round</v>
      </c>
      <c r="F10" s="42" t="str">
        <f>D10&amp;" - "&amp;E10</f>
        <v>A - ANSI Style 4 Round</v>
      </c>
      <c r="G10" s="39">
        <v>5</v>
      </c>
      <c r="H10" s="19">
        <v>8</v>
      </c>
      <c r="J10" s="43"/>
      <c r="M10" s="24" t="str">
        <f>$B$30</f>
        <v>Design Suffix:</v>
      </c>
      <c r="N10" s="25" t="str">
        <f>VLOOKUP($J$30,$D$31:$E$32,2,FALSE)</f>
        <v>Factory Allocated</v>
      </c>
      <c r="O10" s="32" t="str">
        <f>$J$30</f>
        <v>X</v>
      </c>
    </row>
    <row r="11" spans="1:15" x14ac:dyDescent="0.2">
      <c r="C11" s="44">
        <v>3</v>
      </c>
      <c r="D11" s="45"/>
      <c r="E11" s="44"/>
      <c r="F11" s="46"/>
      <c r="G11" s="39"/>
      <c r="H11" s="19"/>
      <c r="J11" s="43"/>
      <c r="M11" s="24"/>
      <c r="N11" s="47"/>
      <c r="O11" s="32"/>
    </row>
    <row r="12" spans="1:15" x14ac:dyDescent="0.2">
      <c r="G12" s="19"/>
      <c r="H12" s="19"/>
      <c r="J12" s="43"/>
      <c r="M12" s="24"/>
      <c r="N12" s="25"/>
      <c r="O12" s="32"/>
    </row>
    <row r="13" spans="1:15" x14ac:dyDescent="0.2">
      <c r="B13" s="10" t="str">
        <f>HLOOKUP(I5RDData!$B$1,I5RDData!$C$4:$D$47,G13,FALSE)</f>
        <v>LCD Colour:</v>
      </c>
      <c r="C13" s="33">
        <v>1</v>
      </c>
      <c r="D13" s="48" t="str">
        <f>VLOOKUP($C$13,$C$14:$E$19,2,FALSE)</f>
        <v>G</v>
      </c>
      <c r="E13" s="33" t="str">
        <f>VLOOKUP($C$13,$C$14:$E$19,3,FALSE)</f>
        <v>Green / Yellow</v>
      </c>
      <c r="F13" s="35"/>
      <c r="G13" s="19">
        <v>12</v>
      </c>
      <c r="H13" s="19"/>
      <c r="J13" s="20" t="str">
        <f>MID($K$2,6,1)</f>
        <v>X</v>
      </c>
      <c r="M13" s="24"/>
      <c r="N13" s="25"/>
      <c r="O13" s="32"/>
    </row>
    <row r="14" spans="1:15" x14ac:dyDescent="0.2">
      <c r="C14" s="24">
        <v>1</v>
      </c>
      <c r="D14" s="37" t="str">
        <f>HLOOKUP(I5RDData!$B$1,I5RDData!$C$4:$D$47,H14,FALSE)</f>
        <v>G</v>
      </c>
      <c r="E14" s="36" t="str">
        <f>HLOOKUP(I5RDData!$B$1,I5RDData!$C$4:$D$47,G14,FALSE)</f>
        <v>Green / Yellow</v>
      </c>
      <c r="F14" s="38" t="str">
        <f>D14&amp;" - "&amp;E14</f>
        <v>G - Green / Yellow</v>
      </c>
      <c r="G14" s="39">
        <v>13</v>
      </c>
      <c r="H14" s="19">
        <v>17</v>
      </c>
      <c r="J14" s="43"/>
      <c r="M14" s="24"/>
      <c r="N14" s="25"/>
      <c r="O14" s="32"/>
    </row>
    <row r="15" spans="1:15" x14ac:dyDescent="0.2">
      <c r="C15" s="24">
        <v>2</v>
      </c>
      <c r="D15" s="41" t="str">
        <f>HLOOKUP(I5RDData!$B$1,I5RDData!$C$4:$D$47,H15,FALSE)</f>
        <v>X</v>
      </c>
      <c r="E15" s="40" t="str">
        <f>HLOOKUP(I5RDData!$B$1,I5RDData!$C$4:$D$47,G15,FALSE)</f>
        <v>Red / Black</v>
      </c>
      <c r="F15" s="42" t="str">
        <f>D15&amp;" - "&amp;E15</f>
        <v>X - Red / Black</v>
      </c>
      <c r="G15" s="39">
        <v>14</v>
      </c>
      <c r="H15" s="19">
        <v>18</v>
      </c>
      <c r="J15" s="20"/>
      <c r="M15" s="24"/>
      <c r="N15" s="47"/>
      <c r="O15" s="26"/>
    </row>
    <row r="16" spans="1:15" x14ac:dyDescent="0.2">
      <c r="C16" s="24">
        <v>3</v>
      </c>
      <c r="D16" s="41"/>
      <c r="E16" s="40"/>
      <c r="F16" s="42"/>
      <c r="G16" s="39"/>
      <c r="H16" s="19"/>
      <c r="J16" s="43"/>
      <c r="M16" s="24"/>
      <c r="N16" s="47"/>
      <c r="O16" s="32"/>
    </row>
    <row r="17" spans="2:15" x14ac:dyDescent="0.2">
      <c r="C17" s="24">
        <v>4</v>
      </c>
      <c r="D17" s="41"/>
      <c r="E17" s="40"/>
      <c r="F17" s="42"/>
      <c r="G17" s="39"/>
      <c r="H17" s="19"/>
      <c r="J17" s="43"/>
      <c r="M17" s="24"/>
      <c r="N17" s="47"/>
      <c r="O17" s="32"/>
    </row>
    <row r="18" spans="2:15" x14ac:dyDescent="0.2">
      <c r="C18" s="24">
        <v>5</v>
      </c>
      <c r="D18" s="41"/>
      <c r="E18" s="40"/>
      <c r="F18" s="42"/>
      <c r="G18" s="39"/>
      <c r="H18" s="19"/>
      <c r="J18" s="43"/>
      <c r="M18" s="24"/>
      <c r="N18" s="47"/>
      <c r="O18" s="32"/>
    </row>
    <row r="19" spans="2:15" x14ac:dyDescent="0.2">
      <c r="C19" s="49">
        <v>6</v>
      </c>
      <c r="D19" s="45"/>
      <c r="E19" s="44"/>
      <c r="F19" s="46"/>
      <c r="G19" s="39"/>
      <c r="H19" s="19"/>
      <c r="J19" s="43"/>
      <c r="M19" s="24"/>
      <c r="N19" s="25"/>
      <c r="O19" s="32"/>
    </row>
    <row r="20" spans="2:15" x14ac:dyDescent="0.2">
      <c r="G20" s="19"/>
      <c r="H20" s="19"/>
      <c r="J20" s="43"/>
      <c r="M20" s="24"/>
      <c r="N20" s="25"/>
      <c r="O20" s="32"/>
    </row>
    <row r="21" spans="2:15" x14ac:dyDescent="0.2">
      <c r="B21" s="10" t="str">
        <f>HLOOKUP(I5RDData!$B$1,I5RDData!$C$4:$D$47,G21,FALSE)</f>
        <v>Communications:</v>
      </c>
      <c r="C21" s="33">
        <v>1</v>
      </c>
      <c r="D21" s="34" t="str">
        <f>VLOOKUP($C$21,$C$22:$E$28,2,FALSE)</f>
        <v>X</v>
      </c>
      <c r="E21" s="33" t="str">
        <f>VLOOKUP($C$21,$C$22:$E$28,3,FALSE)</f>
        <v>Serial RS485 (DB9 connector)</v>
      </c>
      <c r="F21" s="35"/>
      <c r="G21" s="19">
        <v>23</v>
      </c>
      <c r="H21" s="19"/>
      <c r="J21" s="20" t="str">
        <f>MID($K$2,7,1)</f>
        <v>T</v>
      </c>
      <c r="L21" s="47"/>
      <c r="M21" s="50"/>
      <c r="N21" s="25"/>
      <c r="O21" s="32"/>
    </row>
    <row r="22" spans="2:15" x14ac:dyDescent="0.2">
      <c r="C22" s="21">
        <v>1</v>
      </c>
      <c r="D22" s="37" t="str">
        <f>HLOOKUP(I5RDData!$B$1,I5RDData!$C$4:$D$47,H22,FALSE)</f>
        <v>X</v>
      </c>
      <c r="E22" s="36" t="str">
        <f>HLOOKUP(I5RDData!$B$1,I5RDData!$C$4:$D$47,G22,FALSE)</f>
        <v>Serial RS485 (DB9 connector)</v>
      </c>
      <c r="F22" s="38" t="str">
        <f>D22&amp;" - "&amp;E22</f>
        <v>X - Serial RS485 (DB9 connector)</v>
      </c>
      <c r="G22" s="39">
        <v>24</v>
      </c>
      <c r="H22" s="19">
        <v>28</v>
      </c>
      <c r="J22" s="20"/>
      <c r="L22" s="47"/>
      <c r="M22" s="51"/>
      <c r="N22" s="52"/>
      <c r="O22" s="53"/>
    </row>
    <row r="23" spans="2:15" x14ac:dyDescent="0.2">
      <c r="C23" s="24">
        <v>2</v>
      </c>
      <c r="D23" s="41" t="str">
        <f>HLOOKUP(I5RDData!$B$1,I5RDData!$C$4:$D$47,H23,FALSE)</f>
        <v>T</v>
      </c>
      <c r="E23" s="40" t="str">
        <f>HLOOKUP(I5RDData!$B$1,I5RDData!$C$4:$D$47,G23,FALSE)</f>
        <v>Serial RS485 (Terminals)</v>
      </c>
      <c r="F23" s="42" t="str">
        <f>D23&amp;" - "&amp;E23</f>
        <v>T - Serial RS485 (Terminals)</v>
      </c>
      <c r="G23" s="39">
        <v>25</v>
      </c>
      <c r="H23" s="19">
        <v>29</v>
      </c>
      <c r="J23" s="20"/>
      <c r="L23" s="47"/>
      <c r="M23" s="47"/>
      <c r="O23" s="12"/>
    </row>
    <row r="24" spans="2:15" x14ac:dyDescent="0.2">
      <c r="C24" s="24">
        <v>3</v>
      </c>
      <c r="D24" s="41"/>
      <c r="E24" s="40"/>
      <c r="F24" s="42"/>
      <c r="G24" s="39"/>
      <c r="H24" s="19"/>
      <c r="J24" s="43"/>
      <c r="L24" s="47"/>
      <c r="M24" s="47"/>
      <c r="O24" s="12"/>
    </row>
    <row r="25" spans="2:15" x14ac:dyDescent="0.2">
      <c r="C25" s="24">
        <v>4</v>
      </c>
      <c r="D25" s="41"/>
      <c r="E25" s="40"/>
      <c r="F25" s="42"/>
      <c r="G25" s="39"/>
      <c r="H25" s="19"/>
      <c r="J25" s="20"/>
      <c r="L25" s="47"/>
      <c r="M25" s="47"/>
      <c r="O25" s="12"/>
    </row>
    <row r="26" spans="2:15" x14ac:dyDescent="0.2">
      <c r="C26" s="24">
        <v>5</v>
      </c>
      <c r="D26" s="41"/>
      <c r="E26" s="40"/>
      <c r="F26" s="42"/>
      <c r="G26" s="39"/>
      <c r="H26" s="19"/>
      <c r="J26" s="43"/>
      <c r="K26" s="25"/>
      <c r="L26" s="47"/>
      <c r="M26" s="47"/>
      <c r="O26" s="12"/>
    </row>
    <row r="27" spans="2:15" x14ac:dyDescent="0.2">
      <c r="C27" s="24">
        <v>6</v>
      </c>
      <c r="D27" s="41"/>
      <c r="E27" s="40"/>
      <c r="F27" s="42"/>
      <c r="G27" s="39"/>
      <c r="H27" s="19"/>
      <c r="J27" s="43"/>
      <c r="K27" s="25"/>
      <c r="L27" s="47"/>
      <c r="M27" s="47"/>
      <c r="O27" s="12"/>
    </row>
    <row r="28" spans="2:15" x14ac:dyDescent="0.2">
      <c r="C28" s="49">
        <v>7</v>
      </c>
      <c r="D28" s="45"/>
      <c r="E28" s="44"/>
      <c r="F28" s="46"/>
      <c r="G28" s="39"/>
      <c r="H28" s="19"/>
      <c r="J28" s="20"/>
      <c r="K28" s="25"/>
      <c r="L28" s="47"/>
      <c r="M28" s="47"/>
      <c r="O28" s="12"/>
    </row>
    <row r="29" spans="2:15" x14ac:dyDescent="0.2">
      <c r="G29" s="19"/>
      <c r="H29" s="19"/>
      <c r="J29" s="20"/>
      <c r="K29" s="25"/>
      <c r="L29" s="47"/>
      <c r="M29" s="47"/>
      <c r="O29" s="12"/>
    </row>
    <row r="30" spans="2:15" x14ac:dyDescent="0.2">
      <c r="B30" s="10" t="str">
        <f>HLOOKUP(I5RDData!$B$1,I5RDData!$C$4:$D$47,G30,FALSE)</f>
        <v>Design Suffix:</v>
      </c>
      <c r="C30" s="33">
        <v>1</v>
      </c>
      <c r="D30" s="34" t="str">
        <f>VLOOKUP($C$30,$C$31:$E$34,2,FALSE)</f>
        <v>X</v>
      </c>
      <c r="E30" s="33" t="str">
        <f>VLOOKUP($C$30,$C$31:$E$34,3,FALSE)</f>
        <v>Factory Allocated</v>
      </c>
      <c r="F30" s="35"/>
      <c r="G30" s="19">
        <v>34</v>
      </c>
      <c r="H30" s="19"/>
      <c r="J30" s="20" t="str">
        <f>MID($K$2,8,1)</f>
        <v>X</v>
      </c>
      <c r="K30" s="25"/>
      <c r="L30" s="47"/>
      <c r="M30" s="47"/>
      <c r="O30" s="12"/>
    </row>
    <row r="31" spans="2:15" x14ac:dyDescent="0.2">
      <c r="C31" s="21">
        <v>1</v>
      </c>
      <c r="D31" s="37" t="str">
        <f>HLOOKUP(I5RDData!$B$1,I5RDData!$C$4:$D$47,H31,FALSE)</f>
        <v>X</v>
      </c>
      <c r="E31" s="36" t="str">
        <f>HLOOKUP(I5RDData!$B$1,I5RDData!$C$4:$D$47,G31,FALSE)</f>
        <v>Factory Allocated</v>
      </c>
      <c r="F31" s="35"/>
      <c r="G31" s="19">
        <v>35</v>
      </c>
      <c r="H31" s="19">
        <v>38</v>
      </c>
      <c r="J31" s="43"/>
      <c r="K31" s="25"/>
      <c r="L31" s="47"/>
      <c r="M31" s="47"/>
      <c r="O31" s="12"/>
    </row>
    <row r="32" spans="2:15" x14ac:dyDescent="0.2">
      <c r="C32" s="24">
        <v>2</v>
      </c>
      <c r="D32" s="41"/>
      <c r="E32" s="40"/>
      <c r="F32" s="35"/>
      <c r="G32" s="19"/>
      <c r="H32" s="19"/>
      <c r="J32" s="20"/>
      <c r="K32" s="25"/>
      <c r="L32" s="54"/>
      <c r="M32" s="47"/>
      <c r="O32" s="12"/>
    </row>
    <row r="33" spans="3:15" x14ac:dyDescent="0.2">
      <c r="C33" s="24">
        <v>3</v>
      </c>
      <c r="D33" s="41"/>
      <c r="E33" s="40"/>
      <c r="F33" s="35"/>
      <c r="G33" s="19"/>
      <c r="H33" s="19"/>
      <c r="J33" s="43"/>
      <c r="K33" s="25"/>
      <c r="L33" s="55"/>
      <c r="M33" s="47"/>
      <c r="O33" s="12"/>
    </row>
    <row r="34" spans="3:15" x14ac:dyDescent="0.2">
      <c r="C34" s="49">
        <v>4</v>
      </c>
      <c r="D34" s="45"/>
      <c r="E34" s="44"/>
      <c r="F34" s="35"/>
      <c r="G34" s="56"/>
      <c r="H34" s="56"/>
      <c r="J34" s="57"/>
      <c r="K34" s="25"/>
      <c r="L34" s="54"/>
      <c r="M34" s="47"/>
      <c r="O34" s="12"/>
    </row>
    <row r="35" spans="3:15" x14ac:dyDescent="0.2">
      <c r="J35" s="25"/>
      <c r="K35" s="47"/>
      <c r="L35" s="54"/>
      <c r="M35" s="47"/>
      <c r="N35" s="47"/>
      <c r="O35" s="12"/>
    </row>
    <row r="36" spans="3:15" x14ac:dyDescent="0.2">
      <c r="J36" s="25"/>
      <c r="K36" s="47"/>
      <c r="L36" s="54"/>
      <c r="M36" s="35"/>
      <c r="N36" s="47"/>
      <c r="O36" s="12"/>
    </row>
    <row r="37" spans="3:15" x14ac:dyDescent="0.2">
      <c r="J37" s="58"/>
      <c r="K37" s="47"/>
      <c r="L37" s="54"/>
      <c r="M37" s="35"/>
      <c r="N37" s="47"/>
      <c r="O37" s="12"/>
    </row>
    <row r="38" spans="3:15" x14ac:dyDescent="0.2">
      <c r="J38" s="58"/>
      <c r="K38" s="47"/>
      <c r="L38" s="54"/>
      <c r="M38" s="47"/>
      <c r="N38" s="47"/>
      <c r="O38" s="12"/>
    </row>
    <row r="39" spans="3:15" x14ac:dyDescent="0.2">
      <c r="J39" s="58"/>
      <c r="K39" s="47"/>
      <c r="L39" s="54"/>
      <c r="M39" s="47"/>
      <c r="N39" s="47"/>
      <c r="O39" s="12"/>
    </row>
    <row r="40" spans="3:15" x14ac:dyDescent="0.2">
      <c r="J40" s="25"/>
      <c r="K40" s="47"/>
      <c r="L40" s="54"/>
      <c r="M40" s="47"/>
      <c r="N40" s="47"/>
      <c r="O40" s="12"/>
    </row>
    <row r="41" spans="3:15" x14ac:dyDescent="0.2">
      <c r="J41" s="58"/>
      <c r="K41" s="47"/>
      <c r="L41" s="54"/>
      <c r="M41" s="47"/>
      <c r="N41" s="47"/>
      <c r="O41" s="12"/>
    </row>
    <row r="42" spans="3:15" x14ac:dyDescent="0.2">
      <c r="J42" s="58"/>
      <c r="K42" s="47"/>
      <c r="L42" s="54"/>
      <c r="M42" s="47"/>
      <c r="N42" s="47"/>
      <c r="O42" s="12"/>
    </row>
    <row r="43" spans="3:15" x14ac:dyDescent="0.2">
      <c r="J43" s="58"/>
      <c r="K43" s="47"/>
      <c r="L43" s="54"/>
      <c r="M43" s="47"/>
      <c r="N43" s="47"/>
      <c r="O43" s="12"/>
    </row>
    <row r="44" spans="3:15" x14ac:dyDescent="0.2">
      <c r="J44" s="58"/>
      <c r="K44" s="47"/>
      <c r="L44" s="54"/>
      <c r="M44" s="47"/>
      <c r="N44" s="47"/>
      <c r="O44" s="12"/>
    </row>
    <row r="45" spans="3:15" x14ac:dyDescent="0.2">
      <c r="J45" s="58"/>
      <c r="K45" s="47"/>
      <c r="L45" s="47"/>
      <c r="M45" s="47"/>
      <c r="N45" s="47"/>
      <c r="O45" s="12"/>
    </row>
    <row r="46" spans="3:15" x14ac:dyDescent="0.2">
      <c r="J46" s="58"/>
      <c r="K46" s="47"/>
      <c r="L46" s="47"/>
      <c r="M46" s="47"/>
      <c r="N46" s="47"/>
      <c r="O46" s="12"/>
    </row>
    <row r="47" spans="3:15" x14ac:dyDescent="0.2">
      <c r="J47" s="58"/>
      <c r="L47" s="54"/>
      <c r="M47" s="47"/>
      <c r="O47" s="12"/>
    </row>
    <row r="48" spans="3:15" x14ac:dyDescent="0.2">
      <c r="J48" s="58"/>
      <c r="L48" s="55"/>
      <c r="M48" s="47"/>
      <c r="O48" s="12"/>
    </row>
    <row r="49" spans="10:15" x14ac:dyDescent="0.2">
      <c r="J49" s="58"/>
      <c r="L49" s="47"/>
      <c r="M49" s="47"/>
      <c r="O49" s="12"/>
    </row>
    <row r="50" spans="10:15" x14ac:dyDescent="0.2">
      <c r="J50" s="25"/>
      <c r="L50" s="47"/>
      <c r="M50" s="47"/>
      <c r="O50" s="12"/>
    </row>
    <row r="51" spans="10:15" x14ac:dyDescent="0.2">
      <c r="J51" s="25"/>
      <c r="L51" s="54"/>
      <c r="M51" s="47"/>
      <c r="O51" s="12"/>
    </row>
    <row r="52" spans="10:15" x14ac:dyDescent="0.2">
      <c r="J52" s="58"/>
      <c r="L52" s="54"/>
      <c r="M52" s="35"/>
      <c r="O52" s="12"/>
    </row>
    <row r="53" spans="10:15" x14ac:dyDescent="0.2">
      <c r="J53" s="58"/>
      <c r="L53" s="54"/>
      <c r="M53" s="35"/>
      <c r="O53" s="12"/>
    </row>
    <row r="54" spans="10:15" x14ac:dyDescent="0.2">
      <c r="J54" s="25"/>
      <c r="L54" s="54"/>
      <c r="M54" s="35"/>
      <c r="O54" s="12"/>
    </row>
    <row r="55" spans="10:15" x14ac:dyDescent="0.2">
      <c r="J55" s="58"/>
      <c r="L55" s="54"/>
      <c r="M55" s="35"/>
      <c r="O55" s="12"/>
    </row>
    <row r="56" spans="10:15" x14ac:dyDescent="0.2">
      <c r="J56" s="58"/>
      <c r="L56" s="54"/>
      <c r="M56" s="35"/>
      <c r="O56" s="12"/>
    </row>
    <row r="57" spans="10:15" x14ac:dyDescent="0.2">
      <c r="J57" s="58"/>
      <c r="L57" s="54"/>
      <c r="M57" s="35"/>
      <c r="O57" s="12"/>
    </row>
    <row r="58" spans="10:15" x14ac:dyDescent="0.2">
      <c r="J58" s="58"/>
      <c r="L58" s="54"/>
      <c r="M58" s="35"/>
    </row>
    <row r="59" spans="10:15" x14ac:dyDescent="0.2">
      <c r="J59" s="58"/>
      <c r="L59" s="54"/>
      <c r="M59" s="35"/>
    </row>
    <row r="60" spans="10:15" x14ac:dyDescent="0.2">
      <c r="J60" s="58"/>
      <c r="K60" s="54"/>
      <c r="L60" s="54"/>
      <c r="M60" s="47"/>
    </row>
    <row r="61" spans="10:15" x14ac:dyDescent="0.2">
      <c r="J61" s="25"/>
      <c r="K61" s="54"/>
      <c r="L61" s="54"/>
      <c r="M61" s="35"/>
    </row>
    <row r="62" spans="10:15" x14ac:dyDescent="0.2">
      <c r="J62" s="25"/>
      <c r="K62" s="54"/>
      <c r="L62" s="54"/>
      <c r="M62" s="35"/>
    </row>
    <row r="63" spans="10:15" x14ac:dyDescent="0.2">
      <c r="J63" s="58"/>
      <c r="K63" s="54"/>
      <c r="L63" s="55"/>
      <c r="M63" s="47"/>
    </row>
    <row r="64" spans="10:15" x14ac:dyDescent="0.2">
      <c r="J64" s="58"/>
      <c r="K64" s="54"/>
      <c r="L64" s="47"/>
      <c r="M64" s="54"/>
    </row>
    <row r="65" spans="10:13" x14ac:dyDescent="0.2">
      <c r="J65" s="58"/>
      <c r="K65" s="54"/>
      <c r="L65" s="47"/>
      <c r="M65" s="47"/>
    </row>
    <row r="66" spans="10:13" x14ac:dyDescent="0.2">
      <c r="J66" s="25"/>
      <c r="K66" s="54"/>
      <c r="L66" s="54"/>
      <c r="M66" s="47"/>
    </row>
    <row r="67" spans="10:13" x14ac:dyDescent="0.2">
      <c r="J67" s="58"/>
      <c r="K67" s="54"/>
      <c r="L67" s="54"/>
      <c r="M67" s="35"/>
    </row>
    <row r="68" spans="10:13" x14ac:dyDescent="0.2">
      <c r="J68" s="58"/>
      <c r="K68" s="25"/>
      <c r="L68" s="54"/>
      <c r="M68" s="35"/>
    </row>
    <row r="69" spans="10:13" x14ac:dyDescent="0.2">
      <c r="J69" s="58"/>
      <c r="K69" s="25"/>
      <c r="L69" s="54"/>
      <c r="M69" s="35"/>
    </row>
    <row r="70" spans="10:13" x14ac:dyDescent="0.2">
      <c r="J70" s="25"/>
      <c r="K70" s="25"/>
      <c r="L70" s="54"/>
      <c r="M70" s="35"/>
    </row>
    <row r="71" spans="10:13" x14ac:dyDescent="0.2">
      <c r="J71" s="25"/>
      <c r="K71" s="25"/>
      <c r="L71" s="54"/>
      <c r="M71" s="35"/>
    </row>
    <row r="72" spans="10:13" x14ac:dyDescent="0.2">
      <c r="J72" s="58"/>
      <c r="K72" s="25"/>
      <c r="L72" s="54"/>
      <c r="M72" s="35"/>
    </row>
    <row r="73" spans="10:13" x14ac:dyDescent="0.2">
      <c r="J73" s="25"/>
      <c r="K73" s="25"/>
      <c r="L73" s="54"/>
      <c r="M73" s="35"/>
    </row>
    <row r="74" spans="10:13" x14ac:dyDescent="0.2">
      <c r="J74" s="25"/>
      <c r="K74" s="25"/>
      <c r="L74" s="54"/>
      <c r="M74" s="35"/>
    </row>
    <row r="75" spans="10:13" x14ac:dyDescent="0.2">
      <c r="J75" s="25"/>
      <c r="K75" s="25"/>
      <c r="L75" s="54"/>
      <c r="M75" s="35"/>
    </row>
    <row r="76" spans="10:13" x14ac:dyDescent="0.2">
      <c r="J76" s="25"/>
      <c r="K76" s="25"/>
      <c r="L76" s="47"/>
      <c r="M76" s="47"/>
    </row>
    <row r="77" spans="10:13" x14ac:dyDescent="0.2">
      <c r="J77" s="25"/>
      <c r="K77" s="25"/>
      <c r="L77" s="47"/>
      <c r="M77" s="47"/>
    </row>
    <row r="78" spans="10:13" x14ac:dyDescent="0.2">
      <c r="J78" s="59"/>
      <c r="K78" s="25"/>
      <c r="L78" s="54"/>
      <c r="M78" s="47"/>
    </row>
    <row r="79" spans="10:13" x14ac:dyDescent="0.2">
      <c r="J79" s="25"/>
      <c r="K79" s="25"/>
      <c r="L79" s="54"/>
      <c r="M79" s="54"/>
    </row>
    <row r="80" spans="10:13" x14ac:dyDescent="0.2">
      <c r="J80" s="25"/>
      <c r="K80" s="25"/>
      <c r="L80" s="60"/>
      <c r="M80" s="60"/>
    </row>
    <row r="81" spans="10:13" x14ac:dyDescent="0.2">
      <c r="J81" s="25"/>
      <c r="K81" s="25"/>
      <c r="L81" s="60"/>
      <c r="M81" s="60"/>
    </row>
    <row r="82" spans="10:13" x14ac:dyDescent="0.2">
      <c r="J82" s="25"/>
      <c r="K82" s="25"/>
      <c r="L82" s="60"/>
      <c r="M82" s="60"/>
    </row>
    <row r="83" spans="10:13" x14ac:dyDescent="0.2">
      <c r="J83" s="25"/>
      <c r="K83" s="25"/>
      <c r="L83" s="60"/>
      <c r="M83" s="60"/>
    </row>
    <row r="84" spans="10:13" x14ac:dyDescent="0.2">
      <c r="J84" s="25"/>
      <c r="K84" s="25"/>
      <c r="L84" s="60"/>
      <c r="M84" s="60"/>
    </row>
    <row r="85" spans="10:13" x14ac:dyDescent="0.2">
      <c r="J85" s="25"/>
      <c r="K85" s="25"/>
      <c r="L85" s="60"/>
      <c r="M85" s="60"/>
    </row>
    <row r="86" spans="10:13" x14ac:dyDescent="0.2">
      <c r="J86" s="25"/>
      <c r="K86" s="25"/>
      <c r="L86" s="60"/>
      <c r="M86" s="60"/>
    </row>
    <row r="87" spans="10:13" x14ac:dyDescent="0.2">
      <c r="J87" s="25"/>
      <c r="K87" s="25"/>
      <c r="L87" s="47"/>
      <c r="M87" s="47"/>
    </row>
    <row r="88" spans="10:13" x14ac:dyDescent="0.2">
      <c r="J88" s="25"/>
      <c r="K88" s="25"/>
      <c r="L88" s="47"/>
      <c r="M88" s="47"/>
    </row>
    <row r="89" spans="10:13" x14ac:dyDescent="0.2">
      <c r="J89" s="25"/>
      <c r="K89" s="25"/>
      <c r="L89" s="54"/>
      <c r="M89" s="47"/>
    </row>
    <row r="90" spans="10:13" x14ac:dyDescent="0.2">
      <c r="J90" s="25"/>
      <c r="K90" s="25"/>
      <c r="L90" s="54"/>
      <c r="M90" s="35"/>
    </row>
    <row r="91" spans="10:13" x14ac:dyDescent="0.2">
      <c r="J91" s="25"/>
      <c r="K91" s="25"/>
      <c r="L91" s="54"/>
      <c r="M91" s="35"/>
    </row>
    <row r="92" spans="10:13" x14ac:dyDescent="0.2">
      <c r="J92" s="25"/>
      <c r="K92" s="25"/>
      <c r="L92" s="54"/>
      <c r="M92" s="35"/>
    </row>
    <row r="93" spans="10:13" x14ac:dyDescent="0.2">
      <c r="J93" s="25"/>
      <c r="K93" s="25"/>
      <c r="L93" s="54"/>
      <c r="M93" s="35"/>
    </row>
    <row r="94" spans="10:13" x14ac:dyDescent="0.2">
      <c r="J94" s="25"/>
      <c r="K94" s="25"/>
      <c r="L94" s="54"/>
      <c r="M94" s="35"/>
    </row>
    <row r="95" spans="10:13" x14ac:dyDescent="0.2">
      <c r="J95" s="25"/>
      <c r="K95" s="25"/>
      <c r="L95" s="54"/>
      <c r="M95" s="35"/>
    </row>
    <row r="96" spans="10:13" x14ac:dyDescent="0.2">
      <c r="J96" s="25"/>
      <c r="K96" s="25"/>
      <c r="L96" s="60"/>
      <c r="M96" s="61"/>
    </row>
    <row r="97" spans="10:13" x14ac:dyDescent="0.2">
      <c r="J97" s="25"/>
      <c r="K97" s="25"/>
      <c r="L97" s="60"/>
      <c r="M97" s="61"/>
    </row>
    <row r="98" spans="10:13" x14ac:dyDescent="0.2">
      <c r="J98" s="25"/>
      <c r="K98" s="25"/>
      <c r="L98" s="60"/>
      <c r="M98" s="61"/>
    </row>
    <row r="99" spans="10:13" x14ac:dyDescent="0.2">
      <c r="J99" s="25"/>
      <c r="K99" s="25"/>
      <c r="L99" s="47"/>
      <c r="M99" s="47"/>
    </row>
    <row r="100" spans="10:13" x14ac:dyDescent="0.2">
      <c r="J100" s="25"/>
      <c r="K100" s="25"/>
      <c r="L100" s="47"/>
      <c r="M100" s="47"/>
    </row>
    <row r="101" spans="10:13" x14ac:dyDescent="0.2">
      <c r="J101" s="58"/>
      <c r="K101" s="25"/>
      <c r="L101" s="47"/>
      <c r="M101" s="47"/>
    </row>
    <row r="102" spans="10:13" x14ac:dyDescent="0.2">
      <c r="J102" s="25"/>
      <c r="K102" s="25"/>
      <c r="L102" s="47"/>
      <c r="M102" s="47"/>
    </row>
    <row r="103" spans="10:13" x14ac:dyDescent="0.2">
      <c r="J103" s="25"/>
      <c r="K103" s="25"/>
      <c r="L103" s="47"/>
      <c r="M103" s="47"/>
    </row>
    <row r="104" spans="10:13" x14ac:dyDescent="0.2">
      <c r="J104" s="25"/>
      <c r="K104" s="25"/>
      <c r="L104" s="47"/>
      <c r="M104" s="47"/>
    </row>
    <row r="105" spans="10:13" x14ac:dyDescent="0.2">
      <c r="J105" s="25"/>
      <c r="K105" s="25"/>
      <c r="L105" s="47"/>
      <c r="M105" s="47"/>
    </row>
    <row r="106" spans="10:13" x14ac:dyDescent="0.2">
      <c r="J106" s="25"/>
      <c r="K106" s="25"/>
      <c r="L106" s="47"/>
      <c r="M106" s="47"/>
    </row>
    <row r="107" spans="10:13" x14ac:dyDescent="0.2">
      <c r="J107" s="25"/>
      <c r="K107" s="25"/>
      <c r="L107" s="47"/>
      <c r="M107" s="47"/>
    </row>
    <row r="108" spans="10:13" x14ac:dyDescent="0.2">
      <c r="J108" s="25"/>
      <c r="K108" s="25"/>
      <c r="L108" s="47"/>
      <c r="M108" s="47"/>
    </row>
    <row r="109" spans="10:13" x14ac:dyDescent="0.2">
      <c r="J109" s="25"/>
      <c r="K109" s="25"/>
      <c r="L109" s="47"/>
      <c r="M109" s="47"/>
    </row>
    <row r="110" spans="10:13" x14ac:dyDescent="0.2">
      <c r="J110" s="25"/>
      <c r="K110" s="25"/>
      <c r="L110" s="47"/>
      <c r="M110" s="47"/>
    </row>
    <row r="111" spans="10:13" x14ac:dyDescent="0.2">
      <c r="J111" s="25"/>
      <c r="K111" s="25"/>
      <c r="L111" s="47"/>
      <c r="M111" s="47"/>
    </row>
    <row r="112" spans="10:13" x14ac:dyDescent="0.2">
      <c r="J112" s="25"/>
      <c r="K112" s="25"/>
      <c r="L112" s="47"/>
      <c r="M112" s="47"/>
    </row>
    <row r="113" spans="10:13" x14ac:dyDescent="0.2">
      <c r="J113" s="58"/>
      <c r="K113" s="25"/>
      <c r="L113" s="54"/>
      <c r="M113" s="47"/>
    </row>
    <row r="114" spans="10:13" x14ac:dyDescent="0.2">
      <c r="J114" s="25"/>
      <c r="K114" s="25"/>
      <c r="L114" s="54"/>
      <c r="M114" s="35"/>
    </row>
    <row r="115" spans="10:13" x14ac:dyDescent="0.2">
      <c r="J115" s="25"/>
      <c r="K115" s="25"/>
      <c r="L115" s="54"/>
      <c r="M115" s="35"/>
    </row>
    <row r="116" spans="10:13" x14ac:dyDescent="0.2">
      <c r="J116" s="25"/>
      <c r="K116" s="25"/>
      <c r="L116" s="54"/>
      <c r="M116" s="35"/>
    </row>
    <row r="117" spans="10:13" x14ac:dyDescent="0.2">
      <c r="J117" s="25"/>
      <c r="K117" s="25"/>
      <c r="L117" s="54"/>
      <c r="M117" s="35"/>
    </row>
    <row r="118" spans="10:13" x14ac:dyDescent="0.2">
      <c r="J118" s="25"/>
      <c r="K118" s="25"/>
      <c r="L118" s="54"/>
      <c r="M118" s="35"/>
    </row>
    <row r="119" spans="10:13" x14ac:dyDescent="0.2">
      <c r="J119" s="25"/>
      <c r="K119" s="25"/>
      <c r="L119" s="54"/>
      <c r="M119" s="35"/>
    </row>
    <row r="120" spans="10:13" x14ac:dyDescent="0.2">
      <c r="J120" s="25"/>
      <c r="K120" s="25"/>
      <c r="L120" s="54"/>
      <c r="M120" s="35"/>
    </row>
    <row r="121" spans="10:13" x14ac:dyDescent="0.2">
      <c r="J121" s="25"/>
      <c r="K121" s="25"/>
      <c r="L121" s="54"/>
      <c r="M121" s="35"/>
    </row>
    <row r="122" spans="10:13" x14ac:dyDescent="0.2">
      <c r="J122" s="25"/>
      <c r="K122" s="25"/>
      <c r="L122" s="54"/>
      <c r="M122" s="35"/>
    </row>
    <row r="123" spans="10:13" x14ac:dyDescent="0.2">
      <c r="J123" s="25"/>
      <c r="K123" s="25"/>
      <c r="L123" s="54"/>
      <c r="M123" s="35"/>
    </row>
    <row r="124" spans="10:13" x14ac:dyDescent="0.2">
      <c r="J124" s="25"/>
      <c r="K124" s="25"/>
      <c r="L124" s="54"/>
      <c r="M124" s="47"/>
    </row>
    <row r="125" spans="10:13" x14ac:dyDescent="0.2">
      <c r="J125" s="25"/>
      <c r="K125" s="25"/>
      <c r="L125" s="54"/>
      <c r="M125" s="47"/>
    </row>
    <row r="126" spans="10:13" x14ac:dyDescent="0.2">
      <c r="J126" s="25"/>
      <c r="K126" s="25"/>
      <c r="L126" s="54"/>
      <c r="M126" s="47"/>
    </row>
    <row r="127" spans="10:13" x14ac:dyDescent="0.2">
      <c r="J127" s="25"/>
      <c r="K127" s="25"/>
      <c r="L127" s="47"/>
      <c r="M127" s="47"/>
    </row>
    <row r="128" spans="10:13" x14ac:dyDescent="0.2">
      <c r="J128" s="25"/>
      <c r="K128" s="25"/>
      <c r="L128" s="47"/>
      <c r="M128" s="47"/>
    </row>
    <row r="129" spans="10:13" x14ac:dyDescent="0.2">
      <c r="J129" s="58"/>
      <c r="K129" s="25"/>
      <c r="L129" s="47"/>
      <c r="M129" s="47"/>
    </row>
    <row r="130" spans="10:13" x14ac:dyDescent="0.2">
      <c r="J130" s="25"/>
      <c r="K130" s="25"/>
      <c r="L130" s="47"/>
      <c r="M130" s="47"/>
    </row>
    <row r="131" spans="10:13" x14ac:dyDescent="0.2">
      <c r="J131" s="25"/>
      <c r="K131" s="25"/>
      <c r="L131" s="47"/>
      <c r="M131" s="47"/>
    </row>
    <row r="132" spans="10:13" x14ac:dyDescent="0.2">
      <c r="J132" s="25"/>
      <c r="K132" s="25"/>
      <c r="L132" s="47"/>
      <c r="M132" s="47"/>
    </row>
    <row r="133" spans="10:13" x14ac:dyDescent="0.2">
      <c r="L133" s="47"/>
      <c r="M133" s="47"/>
    </row>
    <row r="134" spans="10:13" x14ac:dyDescent="0.2">
      <c r="L134" s="47"/>
      <c r="M134" s="47"/>
    </row>
    <row r="135" spans="10:13" x14ac:dyDescent="0.2">
      <c r="L135" s="47"/>
      <c r="M135" s="47"/>
    </row>
  </sheetData>
  <mergeCells count="4">
    <mergeCell ref="M1:O1"/>
    <mergeCell ref="G2:H2"/>
    <mergeCell ref="G3:H3"/>
    <mergeCell ref="M4:O4"/>
  </mergeCells>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9"/>
  <dimension ref="A1:C47"/>
  <sheetViews>
    <sheetView workbookViewId="0">
      <pane ySplit="5" topLeftCell="A6" activePane="bottomLeft" state="frozen"/>
      <selection pane="bottomLeft" activeCell="A10" sqref="A10"/>
    </sheetView>
  </sheetViews>
  <sheetFormatPr defaultRowHeight="12.75" x14ac:dyDescent="0.2"/>
  <cols>
    <col min="1" max="1" width="27.140625" style="10" bestFit="1" customWidth="1"/>
    <col min="2" max="2" width="5.28515625" style="14" customWidth="1"/>
    <col min="3" max="3" width="43.5703125" style="10" bestFit="1" customWidth="1"/>
    <col min="4" max="256" width="9.140625" style="10"/>
    <col min="257" max="257" width="27.140625" style="10" bestFit="1" customWidth="1"/>
    <col min="258" max="258" width="5.28515625" style="10" customWidth="1"/>
    <col min="259" max="259" width="43.5703125" style="10" bestFit="1" customWidth="1"/>
    <col min="260" max="512" width="9.140625" style="10"/>
    <col min="513" max="513" width="27.140625" style="10" bestFit="1" customWidth="1"/>
    <col min="514" max="514" width="5.28515625" style="10" customWidth="1"/>
    <col min="515" max="515" width="43.5703125" style="10" bestFit="1" customWidth="1"/>
    <col min="516" max="768" width="9.140625" style="10"/>
    <col min="769" max="769" width="27.140625" style="10" bestFit="1" customWidth="1"/>
    <col min="770" max="770" width="5.28515625" style="10" customWidth="1"/>
    <col min="771" max="771" width="43.5703125" style="10" bestFit="1" customWidth="1"/>
    <col min="772" max="1024" width="9.140625" style="10"/>
    <col min="1025" max="1025" width="27.140625" style="10" bestFit="1" customWidth="1"/>
    <col min="1026" max="1026" width="5.28515625" style="10" customWidth="1"/>
    <col min="1027" max="1027" width="43.5703125" style="10" bestFit="1" customWidth="1"/>
    <col min="1028" max="1280" width="9.140625" style="10"/>
    <col min="1281" max="1281" width="27.140625" style="10" bestFit="1" customWidth="1"/>
    <col min="1282" max="1282" width="5.28515625" style="10" customWidth="1"/>
    <col min="1283" max="1283" width="43.5703125" style="10" bestFit="1" customWidth="1"/>
    <col min="1284" max="1536" width="9.140625" style="10"/>
    <col min="1537" max="1537" width="27.140625" style="10" bestFit="1" customWidth="1"/>
    <col min="1538" max="1538" width="5.28515625" style="10" customWidth="1"/>
    <col min="1539" max="1539" width="43.5703125" style="10" bestFit="1" customWidth="1"/>
    <col min="1540" max="1792" width="9.140625" style="10"/>
    <col min="1793" max="1793" width="27.140625" style="10" bestFit="1" customWidth="1"/>
    <col min="1794" max="1794" width="5.28515625" style="10" customWidth="1"/>
    <col min="1795" max="1795" width="43.5703125" style="10" bestFit="1" customWidth="1"/>
    <col min="1796" max="2048" width="9.140625" style="10"/>
    <col min="2049" max="2049" width="27.140625" style="10" bestFit="1" customWidth="1"/>
    <col min="2050" max="2050" width="5.28515625" style="10" customWidth="1"/>
    <col min="2051" max="2051" width="43.5703125" style="10" bestFit="1" customWidth="1"/>
    <col min="2052" max="2304" width="9.140625" style="10"/>
    <col min="2305" max="2305" width="27.140625" style="10" bestFit="1" customWidth="1"/>
    <col min="2306" max="2306" width="5.28515625" style="10" customWidth="1"/>
    <col min="2307" max="2307" width="43.5703125" style="10" bestFit="1" customWidth="1"/>
    <col min="2308" max="2560" width="9.140625" style="10"/>
    <col min="2561" max="2561" width="27.140625" style="10" bestFit="1" customWidth="1"/>
    <col min="2562" max="2562" width="5.28515625" style="10" customWidth="1"/>
    <col min="2563" max="2563" width="43.5703125" style="10" bestFit="1" customWidth="1"/>
    <col min="2564" max="2816" width="9.140625" style="10"/>
    <col min="2817" max="2817" width="27.140625" style="10" bestFit="1" customWidth="1"/>
    <col min="2818" max="2818" width="5.28515625" style="10" customWidth="1"/>
    <col min="2819" max="2819" width="43.5703125" style="10" bestFit="1" customWidth="1"/>
    <col min="2820" max="3072" width="9.140625" style="10"/>
    <col min="3073" max="3073" width="27.140625" style="10" bestFit="1" customWidth="1"/>
    <col min="3074" max="3074" width="5.28515625" style="10" customWidth="1"/>
    <col min="3075" max="3075" width="43.5703125" style="10" bestFit="1" customWidth="1"/>
    <col min="3076" max="3328" width="9.140625" style="10"/>
    <col min="3329" max="3329" width="27.140625" style="10" bestFit="1" customWidth="1"/>
    <col min="3330" max="3330" width="5.28515625" style="10" customWidth="1"/>
    <col min="3331" max="3331" width="43.5703125" style="10" bestFit="1" customWidth="1"/>
    <col min="3332" max="3584" width="9.140625" style="10"/>
    <col min="3585" max="3585" width="27.140625" style="10" bestFit="1" customWidth="1"/>
    <col min="3586" max="3586" width="5.28515625" style="10" customWidth="1"/>
    <col min="3587" max="3587" width="43.5703125" style="10" bestFit="1" customWidth="1"/>
    <col min="3588" max="3840" width="9.140625" style="10"/>
    <col min="3841" max="3841" width="27.140625" style="10" bestFit="1" customWidth="1"/>
    <col min="3842" max="3842" width="5.28515625" style="10" customWidth="1"/>
    <col min="3843" max="3843" width="43.5703125" style="10" bestFit="1" customWidth="1"/>
    <col min="3844" max="4096" width="9.140625" style="10"/>
    <col min="4097" max="4097" width="27.140625" style="10" bestFit="1" customWidth="1"/>
    <col min="4098" max="4098" width="5.28515625" style="10" customWidth="1"/>
    <col min="4099" max="4099" width="43.5703125" style="10" bestFit="1" customWidth="1"/>
    <col min="4100" max="4352" width="9.140625" style="10"/>
    <col min="4353" max="4353" width="27.140625" style="10" bestFit="1" customWidth="1"/>
    <col min="4354" max="4354" width="5.28515625" style="10" customWidth="1"/>
    <col min="4355" max="4355" width="43.5703125" style="10" bestFit="1" customWidth="1"/>
    <col min="4356" max="4608" width="9.140625" style="10"/>
    <col min="4609" max="4609" width="27.140625" style="10" bestFit="1" customWidth="1"/>
    <col min="4610" max="4610" width="5.28515625" style="10" customWidth="1"/>
    <col min="4611" max="4611" width="43.5703125" style="10" bestFit="1" customWidth="1"/>
    <col min="4612" max="4864" width="9.140625" style="10"/>
    <col min="4865" max="4865" width="27.140625" style="10" bestFit="1" customWidth="1"/>
    <col min="4866" max="4866" width="5.28515625" style="10" customWidth="1"/>
    <col min="4867" max="4867" width="43.5703125" style="10" bestFit="1" customWidth="1"/>
    <col min="4868" max="5120" width="9.140625" style="10"/>
    <col min="5121" max="5121" width="27.140625" style="10" bestFit="1" customWidth="1"/>
    <col min="5122" max="5122" width="5.28515625" style="10" customWidth="1"/>
    <col min="5123" max="5123" width="43.5703125" style="10" bestFit="1" customWidth="1"/>
    <col min="5124" max="5376" width="9.140625" style="10"/>
    <col min="5377" max="5377" width="27.140625" style="10" bestFit="1" customWidth="1"/>
    <col min="5378" max="5378" width="5.28515625" style="10" customWidth="1"/>
    <col min="5379" max="5379" width="43.5703125" style="10" bestFit="1" customWidth="1"/>
    <col min="5380" max="5632" width="9.140625" style="10"/>
    <col min="5633" max="5633" width="27.140625" style="10" bestFit="1" customWidth="1"/>
    <col min="5634" max="5634" width="5.28515625" style="10" customWidth="1"/>
    <col min="5635" max="5635" width="43.5703125" style="10" bestFit="1" customWidth="1"/>
    <col min="5636" max="5888" width="9.140625" style="10"/>
    <col min="5889" max="5889" width="27.140625" style="10" bestFit="1" customWidth="1"/>
    <col min="5890" max="5890" width="5.28515625" style="10" customWidth="1"/>
    <col min="5891" max="5891" width="43.5703125" style="10" bestFit="1" customWidth="1"/>
    <col min="5892" max="6144" width="9.140625" style="10"/>
    <col min="6145" max="6145" width="27.140625" style="10" bestFit="1" customWidth="1"/>
    <col min="6146" max="6146" width="5.28515625" style="10" customWidth="1"/>
    <col min="6147" max="6147" width="43.5703125" style="10" bestFit="1" customWidth="1"/>
    <col min="6148" max="6400" width="9.140625" style="10"/>
    <col min="6401" max="6401" width="27.140625" style="10" bestFit="1" customWidth="1"/>
    <col min="6402" max="6402" width="5.28515625" style="10" customWidth="1"/>
    <col min="6403" max="6403" width="43.5703125" style="10" bestFit="1" customWidth="1"/>
    <col min="6404" max="6656" width="9.140625" style="10"/>
    <col min="6657" max="6657" width="27.140625" style="10" bestFit="1" customWidth="1"/>
    <col min="6658" max="6658" width="5.28515625" style="10" customWidth="1"/>
    <col min="6659" max="6659" width="43.5703125" style="10" bestFit="1" customWidth="1"/>
    <col min="6660" max="6912" width="9.140625" style="10"/>
    <col min="6913" max="6913" width="27.140625" style="10" bestFit="1" customWidth="1"/>
    <col min="6914" max="6914" width="5.28515625" style="10" customWidth="1"/>
    <col min="6915" max="6915" width="43.5703125" style="10" bestFit="1" customWidth="1"/>
    <col min="6916" max="7168" width="9.140625" style="10"/>
    <col min="7169" max="7169" width="27.140625" style="10" bestFit="1" customWidth="1"/>
    <col min="7170" max="7170" width="5.28515625" style="10" customWidth="1"/>
    <col min="7171" max="7171" width="43.5703125" style="10" bestFit="1" customWidth="1"/>
    <col min="7172" max="7424" width="9.140625" style="10"/>
    <col min="7425" max="7425" width="27.140625" style="10" bestFit="1" customWidth="1"/>
    <col min="7426" max="7426" width="5.28515625" style="10" customWidth="1"/>
    <col min="7427" max="7427" width="43.5703125" style="10" bestFit="1" customWidth="1"/>
    <col min="7428" max="7680" width="9.140625" style="10"/>
    <col min="7681" max="7681" width="27.140625" style="10" bestFit="1" customWidth="1"/>
    <col min="7682" max="7682" width="5.28515625" style="10" customWidth="1"/>
    <col min="7683" max="7683" width="43.5703125" style="10" bestFit="1" customWidth="1"/>
    <col min="7684" max="7936" width="9.140625" style="10"/>
    <col min="7937" max="7937" width="27.140625" style="10" bestFit="1" customWidth="1"/>
    <col min="7938" max="7938" width="5.28515625" style="10" customWidth="1"/>
    <col min="7939" max="7939" width="43.5703125" style="10" bestFit="1" customWidth="1"/>
    <col min="7940" max="8192" width="9.140625" style="10"/>
    <col min="8193" max="8193" width="27.140625" style="10" bestFit="1" customWidth="1"/>
    <col min="8194" max="8194" width="5.28515625" style="10" customWidth="1"/>
    <col min="8195" max="8195" width="43.5703125" style="10" bestFit="1" customWidth="1"/>
    <col min="8196" max="8448" width="9.140625" style="10"/>
    <col min="8449" max="8449" width="27.140625" style="10" bestFit="1" customWidth="1"/>
    <col min="8450" max="8450" width="5.28515625" style="10" customWidth="1"/>
    <col min="8451" max="8451" width="43.5703125" style="10" bestFit="1" customWidth="1"/>
    <col min="8452" max="8704" width="9.140625" style="10"/>
    <col min="8705" max="8705" width="27.140625" style="10" bestFit="1" customWidth="1"/>
    <col min="8706" max="8706" width="5.28515625" style="10" customWidth="1"/>
    <col min="8707" max="8707" width="43.5703125" style="10" bestFit="1" customWidth="1"/>
    <col min="8708" max="8960" width="9.140625" style="10"/>
    <col min="8961" max="8961" width="27.140625" style="10" bestFit="1" customWidth="1"/>
    <col min="8962" max="8962" width="5.28515625" style="10" customWidth="1"/>
    <col min="8963" max="8963" width="43.5703125" style="10" bestFit="1" customWidth="1"/>
    <col min="8964" max="9216" width="9.140625" style="10"/>
    <col min="9217" max="9217" width="27.140625" style="10" bestFit="1" customWidth="1"/>
    <col min="9218" max="9218" width="5.28515625" style="10" customWidth="1"/>
    <col min="9219" max="9219" width="43.5703125" style="10" bestFit="1" customWidth="1"/>
    <col min="9220" max="9472" width="9.140625" style="10"/>
    <col min="9473" max="9473" width="27.140625" style="10" bestFit="1" customWidth="1"/>
    <col min="9474" max="9474" width="5.28515625" style="10" customWidth="1"/>
    <col min="9475" max="9475" width="43.5703125" style="10" bestFit="1" customWidth="1"/>
    <col min="9476" max="9728" width="9.140625" style="10"/>
    <col min="9729" max="9729" width="27.140625" style="10" bestFit="1" customWidth="1"/>
    <col min="9730" max="9730" width="5.28515625" style="10" customWidth="1"/>
    <col min="9731" max="9731" width="43.5703125" style="10" bestFit="1" customWidth="1"/>
    <col min="9732" max="9984" width="9.140625" style="10"/>
    <col min="9985" max="9985" width="27.140625" style="10" bestFit="1" customWidth="1"/>
    <col min="9986" max="9986" width="5.28515625" style="10" customWidth="1"/>
    <col min="9987" max="9987" width="43.5703125" style="10" bestFit="1" customWidth="1"/>
    <col min="9988" max="10240" width="9.140625" style="10"/>
    <col min="10241" max="10241" width="27.140625" style="10" bestFit="1" customWidth="1"/>
    <col min="10242" max="10242" width="5.28515625" style="10" customWidth="1"/>
    <col min="10243" max="10243" width="43.5703125" style="10" bestFit="1" customWidth="1"/>
    <col min="10244" max="10496" width="9.140625" style="10"/>
    <col min="10497" max="10497" width="27.140625" style="10" bestFit="1" customWidth="1"/>
    <col min="10498" max="10498" width="5.28515625" style="10" customWidth="1"/>
    <col min="10499" max="10499" width="43.5703125" style="10" bestFit="1" customWidth="1"/>
    <col min="10500" max="10752" width="9.140625" style="10"/>
    <col min="10753" max="10753" width="27.140625" style="10" bestFit="1" customWidth="1"/>
    <col min="10754" max="10754" width="5.28515625" style="10" customWidth="1"/>
    <col min="10755" max="10755" width="43.5703125" style="10" bestFit="1" customWidth="1"/>
    <col min="10756" max="11008" width="9.140625" style="10"/>
    <col min="11009" max="11009" width="27.140625" style="10" bestFit="1" customWidth="1"/>
    <col min="11010" max="11010" width="5.28515625" style="10" customWidth="1"/>
    <col min="11011" max="11011" width="43.5703125" style="10" bestFit="1" customWidth="1"/>
    <col min="11012" max="11264" width="9.140625" style="10"/>
    <col min="11265" max="11265" width="27.140625" style="10" bestFit="1" customWidth="1"/>
    <col min="11266" max="11266" width="5.28515625" style="10" customWidth="1"/>
    <col min="11267" max="11267" width="43.5703125" style="10" bestFit="1" customWidth="1"/>
    <col min="11268" max="11520" width="9.140625" style="10"/>
    <col min="11521" max="11521" width="27.140625" style="10" bestFit="1" customWidth="1"/>
    <col min="11522" max="11522" width="5.28515625" style="10" customWidth="1"/>
    <col min="11523" max="11523" width="43.5703125" style="10" bestFit="1" customWidth="1"/>
    <col min="11524" max="11776" width="9.140625" style="10"/>
    <col min="11777" max="11777" width="27.140625" style="10" bestFit="1" customWidth="1"/>
    <col min="11778" max="11778" width="5.28515625" style="10" customWidth="1"/>
    <col min="11779" max="11779" width="43.5703125" style="10" bestFit="1" customWidth="1"/>
    <col min="11780" max="12032" width="9.140625" style="10"/>
    <col min="12033" max="12033" width="27.140625" style="10" bestFit="1" customWidth="1"/>
    <col min="12034" max="12034" width="5.28515625" style="10" customWidth="1"/>
    <col min="12035" max="12035" width="43.5703125" style="10" bestFit="1" customWidth="1"/>
    <col min="12036" max="12288" width="9.140625" style="10"/>
    <col min="12289" max="12289" width="27.140625" style="10" bestFit="1" customWidth="1"/>
    <col min="12290" max="12290" width="5.28515625" style="10" customWidth="1"/>
    <col min="12291" max="12291" width="43.5703125" style="10" bestFit="1" customWidth="1"/>
    <col min="12292" max="12544" width="9.140625" style="10"/>
    <col min="12545" max="12545" width="27.140625" style="10" bestFit="1" customWidth="1"/>
    <col min="12546" max="12546" width="5.28515625" style="10" customWidth="1"/>
    <col min="12547" max="12547" width="43.5703125" style="10" bestFit="1" customWidth="1"/>
    <col min="12548" max="12800" width="9.140625" style="10"/>
    <col min="12801" max="12801" width="27.140625" style="10" bestFit="1" customWidth="1"/>
    <col min="12802" max="12802" width="5.28515625" style="10" customWidth="1"/>
    <col min="12803" max="12803" width="43.5703125" style="10" bestFit="1" customWidth="1"/>
    <col min="12804" max="13056" width="9.140625" style="10"/>
    <col min="13057" max="13057" width="27.140625" style="10" bestFit="1" customWidth="1"/>
    <col min="13058" max="13058" width="5.28515625" style="10" customWidth="1"/>
    <col min="13059" max="13059" width="43.5703125" style="10" bestFit="1" customWidth="1"/>
    <col min="13060" max="13312" width="9.140625" style="10"/>
    <col min="13313" max="13313" width="27.140625" style="10" bestFit="1" customWidth="1"/>
    <col min="13314" max="13314" width="5.28515625" style="10" customWidth="1"/>
    <col min="13315" max="13315" width="43.5703125" style="10" bestFit="1" customWidth="1"/>
    <col min="13316" max="13568" width="9.140625" style="10"/>
    <col min="13569" max="13569" width="27.140625" style="10" bestFit="1" customWidth="1"/>
    <col min="13570" max="13570" width="5.28515625" style="10" customWidth="1"/>
    <col min="13571" max="13571" width="43.5703125" style="10" bestFit="1" customWidth="1"/>
    <col min="13572" max="13824" width="9.140625" style="10"/>
    <col min="13825" max="13825" width="27.140625" style="10" bestFit="1" customWidth="1"/>
    <col min="13826" max="13826" width="5.28515625" style="10" customWidth="1"/>
    <col min="13827" max="13827" width="43.5703125" style="10" bestFit="1" customWidth="1"/>
    <col min="13828" max="14080" width="9.140625" style="10"/>
    <col min="14081" max="14081" width="27.140625" style="10" bestFit="1" customWidth="1"/>
    <col min="14082" max="14082" width="5.28515625" style="10" customWidth="1"/>
    <col min="14083" max="14083" width="43.5703125" style="10" bestFit="1" customWidth="1"/>
    <col min="14084" max="14336" width="9.140625" style="10"/>
    <col min="14337" max="14337" width="27.140625" style="10" bestFit="1" customWidth="1"/>
    <col min="14338" max="14338" width="5.28515625" style="10" customWidth="1"/>
    <col min="14339" max="14339" width="43.5703125" style="10" bestFit="1" customWidth="1"/>
    <col min="14340" max="14592" width="9.140625" style="10"/>
    <col min="14593" max="14593" width="27.140625" style="10" bestFit="1" customWidth="1"/>
    <col min="14594" max="14594" width="5.28515625" style="10" customWidth="1"/>
    <col min="14595" max="14595" width="43.5703125" style="10" bestFit="1" customWidth="1"/>
    <col min="14596" max="14848" width="9.140625" style="10"/>
    <col min="14849" max="14849" width="27.140625" style="10" bestFit="1" customWidth="1"/>
    <col min="14850" max="14850" width="5.28515625" style="10" customWidth="1"/>
    <col min="14851" max="14851" width="43.5703125" style="10" bestFit="1" customWidth="1"/>
    <col min="14852" max="15104" width="9.140625" style="10"/>
    <col min="15105" max="15105" width="27.140625" style="10" bestFit="1" customWidth="1"/>
    <col min="15106" max="15106" width="5.28515625" style="10" customWidth="1"/>
    <col min="15107" max="15107" width="43.5703125" style="10" bestFit="1" customWidth="1"/>
    <col min="15108" max="15360" width="9.140625" style="10"/>
    <col min="15361" max="15361" width="27.140625" style="10" bestFit="1" customWidth="1"/>
    <col min="15362" max="15362" width="5.28515625" style="10" customWidth="1"/>
    <col min="15363" max="15363" width="43.5703125" style="10" bestFit="1" customWidth="1"/>
    <col min="15364" max="15616" width="9.140625" style="10"/>
    <col min="15617" max="15617" width="27.140625" style="10" bestFit="1" customWidth="1"/>
    <col min="15618" max="15618" width="5.28515625" style="10" customWidth="1"/>
    <col min="15619" max="15619" width="43.5703125" style="10" bestFit="1" customWidth="1"/>
    <col min="15620" max="15872" width="9.140625" style="10"/>
    <col min="15873" max="15873" width="27.140625" style="10" bestFit="1" customWidth="1"/>
    <col min="15874" max="15874" width="5.28515625" style="10" customWidth="1"/>
    <col min="15875" max="15875" width="43.5703125" style="10" bestFit="1" customWidth="1"/>
    <col min="15876" max="16128" width="9.140625" style="10"/>
    <col min="16129" max="16129" width="27.140625" style="10" bestFit="1" customWidth="1"/>
    <col min="16130" max="16130" width="5.28515625" style="10" customWidth="1"/>
    <col min="16131" max="16131" width="43.5703125" style="10" bestFit="1" customWidth="1"/>
    <col min="16132" max="16384" width="9.140625" style="10"/>
  </cols>
  <sheetData>
    <row r="1" spans="1:3" x14ac:dyDescent="0.2">
      <c r="A1" s="10" t="s">
        <v>15</v>
      </c>
      <c r="B1" s="62" t="s">
        <v>16</v>
      </c>
    </row>
    <row r="2" spans="1:3" x14ac:dyDescent="0.2">
      <c r="A2" s="63"/>
      <c r="B2" s="64" t="s">
        <v>17</v>
      </c>
    </row>
    <row r="3" spans="1:3" x14ac:dyDescent="0.2">
      <c r="A3" s="63"/>
      <c r="B3" s="64"/>
    </row>
    <row r="4" spans="1:3" x14ac:dyDescent="0.2">
      <c r="B4" s="64" t="s">
        <v>18</v>
      </c>
      <c r="C4" s="65" t="s">
        <v>16</v>
      </c>
    </row>
    <row r="5" spans="1:3" x14ac:dyDescent="0.2">
      <c r="B5" s="64" t="s">
        <v>19</v>
      </c>
      <c r="C5" s="65" t="s">
        <v>15</v>
      </c>
    </row>
    <row r="6" spans="1:3" x14ac:dyDescent="0.2">
      <c r="B6" s="64" t="s">
        <v>20</v>
      </c>
      <c r="C6" s="66" t="s">
        <v>21</v>
      </c>
    </row>
    <row r="7" spans="1:3" x14ac:dyDescent="0.2">
      <c r="B7" s="64" t="s">
        <v>22</v>
      </c>
      <c r="C7" s="67" t="s">
        <v>23</v>
      </c>
    </row>
    <row r="8" spans="1:3" x14ac:dyDescent="0.2">
      <c r="B8" s="64" t="s">
        <v>24</v>
      </c>
      <c r="C8" s="68" t="s">
        <v>25</v>
      </c>
    </row>
    <row r="9" spans="1:3" x14ac:dyDescent="0.2">
      <c r="B9" s="64" t="s">
        <v>26</v>
      </c>
      <c r="C9" s="69"/>
    </row>
    <row r="10" spans="1:3" x14ac:dyDescent="0.2">
      <c r="B10" s="64" t="s">
        <v>27</v>
      </c>
      <c r="C10" s="70" t="s">
        <v>28</v>
      </c>
    </row>
    <row r="11" spans="1:3" x14ac:dyDescent="0.2">
      <c r="B11" s="64" t="s">
        <v>29</v>
      </c>
      <c r="C11" s="71" t="s">
        <v>30</v>
      </c>
    </row>
    <row r="12" spans="1:3" x14ac:dyDescent="0.2">
      <c r="B12" s="64" t="s">
        <v>31</v>
      </c>
      <c r="C12" s="69"/>
    </row>
    <row r="13" spans="1:3" x14ac:dyDescent="0.2">
      <c r="B13" s="64" t="s">
        <v>32</v>
      </c>
      <c r="C13" s="72"/>
    </row>
    <row r="14" spans="1:3" x14ac:dyDescent="0.2">
      <c r="B14" s="64" t="s">
        <v>33</v>
      </c>
      <c r="C14" s="72"/>
    </row>
    <row r="15" spans="1:3" x14ac:dyDescent="0.2">
      <c r="B15" s="64" t="s">
        <v>34</v>
      </c>
      <c r="C15" s="66" t="s">
        <v>35</v>
      </c>
    </row>
    <row r="16" spans="1:3" x14ac:dyDescent="0.2">
      <c r="B16" s="64" t="s">
        <v>36</v>
      </c>
      <c r="C16" s="73" t="s">
        <v>37</v>
      </c>
    </row>
    <row r="17" spans="1:3" x14ac:dyDescent="0.2">
      <c r="B17" s="64" t="s">
        <v>38</v>
      </c>
      <c r="C17" s="74" t="s">
        <v>39</v>
      </c>
    </row>
    <row r="18" spans="1:3" x14ac:dyDescent="0.2">
      <c r="B18" s="64" t="s">
        <v>40</v>
      </c>
      <c r="C18" s="74"/>
    </row>
    <row r="19" spans="1:3" x14ac:dyDescent="0.2">
      <c r="B19" s="64" t="s">
        <v>41</v>
      </c>
      <c r="C19" s="74"/>
    </row>
    <row r="20" spans="1:3" x14ac:dyDescent="0.2">
      <c r="B20" s="64" t="s">
        <v>42</v>
      </c>
      <c r="C20" s="73" t="s">
        <v>43</v>
      </c>
    </row>
    <row r="21" spans="1:3" x14ac:dyDescent="0.2">
      <c r="B21" s="64" t="s">
        <v>44</v>
      </c>
      <c r="C21" s="74" t="s">
        <v>45</v>
      </c>
    </row>
    <row r="22" spans="1:3" x14ac:dyDescent="0.2">
      <c r="B22" s="64" t="s">
        <v>46</v>
      </c>
      <c r="C22" s="74"/>
    </row>
    <row r="23" spans="1:3" x14ac:dyDescent="0.2">
      <c r="B23" s="64" t="s">
        <v>47</v>
      </c>
      <c r="C23" s="75"/>
    </row>
    <row r="24" spans="1:3" x14ac:dyDescent="0.2">
      <c r="B24" s="64" t="s">
        <v>48</v>
      </c>
      <c r="C24" s="72"/>
    </row>
    <row r="25" spans="1:3" x14ac:dyDescent="0.2">
      <c r="B25" s="64" t="s">
        <v>49</v>
      </c>
      <c r="C25" s="72"/>
    </row>
    <row r="26" spans="1:3" x14ac:dyDescent="0.2">
      <c r="B26" s="64" t="s">
        <v>50</v>
      </c>
      <c r="C26" s="76" t="s">
        <v>51</v>
      </c>
    </row>
    <row r="27" spans="1:3" x14ac:dyDescent="0.2">
      <c r="B27" s="64" t="s">
        <v>52</v>
      </c>
      <c r="C27" s="77" t="s">
        <v>53</v>
      </c>
    </row>
    <row r="28" spans="1:3" x14ac:dyDescent="0.2">
      <c r="B28" s="64" t="s">
        <v>54</v>
      </c>
      <c r="C28" s="78" t="s">
        <v>55</v>
      </c>
    </row>
    <row r="29" spans="1:3" x14ac:dyDescent="0.2">
      <c r="A29" s="79"/>
      <c r="B29" s="64" t="s">
        <v>56</v>
      </c>
      <c r="C29" s="78"/>
    </row>
    <row r="30" spans="1:3" x14ac:dyDescent="0.2">
      <c r="B30" s="64" t="s">
        <v>57</v>
      </c>
      <c r="C30" s="78"/>
    </row>
    <row r="31" spans="1:3" x14ac:dyDescent="0.2">
      <c r="B31" s="64" t="s">
        <v>58</v>
      </c>
      <c r="C31" s="77" t="s">
        <v>45</v>
      </c>
    </row>
    <row r="32" spans="1:3" x14ac:dyDescent="0.2">
      <c r="B32" s="64" t="s">
        <v>59</v>
      </c>
      <c r="C32" s="78" t="s">
        <v>60</v>
      </c>
    </row>
    <row r="33" spans="1:3" x14ac:dyDescent="0.2">
      <c r="B33" s="64" t="s">
        <v>61</v>
      </c>
      <c r="C33" s="78"/>
    </row>
    <row r="34" spans="1:3" s="79" customFormat="1" x14ac:dyDescent="0.2">
      <c r="B34" s="64" t="s">
        <v>62</v>
      </c>
      <c r="C34" s="80"/>
    </row>
    <row r="35" spans="1:3" x14ac:dyDescent="0.2">
      <c r="A35" s="79"/>
      <c r="B35" s="64" t="s">
        <v>63</v>
      </c>
      <c r="C35" s="72"/>
    </row>
    <row r="36" spans="1:3" x14ac:dyDescent="0.2">
      <c r="B36" s="64" t="s">
        <v>64</v>
      </c>
      <c r="C36" s="72"/>
    </row>
    <row r="37" spans="1:3" x14ac:dyDescent="0.2">
      <c r="B37" s="64" t="s">
        <v>65</v>
      </c>
      <c r="C37" s="66" t="s">
        <v>66</v>
      </c>
    </row>
    <row r="38" spans="1:3" x14ac:dyDescent="0.2">
      <c r="B38" s="64" t="s">
        <v>67</v>
      </c>
      <c r="C38" s="81" t="s">
        <v>68</v>
      </c>
    </row>
    <row r="39" spans="1:3" x14ac:dyDescent="0.2">
      <c r="B39" s="64" t="s">
        <v>69</v>
      </c>
      <c r="C39" s="82"/>
    </row>
    <row r="40" spans="1:3" x14ac:dyDescent="0.2">
      <c r="B40" s="64" t="s">
        <v>70</v>
      </c>
      <c r="C40" s="82"/>
    </row>
    <row r="41" spans="1:3" x14ac:dyDescent="0.2">
      <c r="A41" s="79"/>
      <c r="B41" s="64" t="s">
        <v>71</v>
      </c>
      <c r="C41" s="83" t="s">
        <v>45</v>
      </c>
    </row>
    <row r="42" spans="1:3" s="79" customFormat="1" x14ac:dyDescent="0.2">
      <c r="B42" s="64" t="s">
        <v>72</v>
      </c>
      <c r="C42" s="82"/>
    </row>
    <row r="43" spans="1:3" s="79" customFormat="1" x14ac:dyDescent="0.2">
      <c r="B43" s="64" t="s">
        <v>73</v>
      </c>
      <c r="C43" s="84"/>
    </row>
    <row r="44" spans="1:3" x14ac:dyDescent="0.2">
      <c r="A44" s="79"/>
      <c r="B44" s="64" t="s">
        <v>74</v>
      </c>
      <c r="C44" s="72"/>
    </row>
    <row r="45" spans="1:3" x14ac:dyDescent="0.2">
      <c r="A45" s="79"/>
      <c r="B45" s="64" t="s">
        <v>75</v>
      </c>
      <c r="C45" s="72"/>
    </row>
    <row r="46" spans="1:3" x14ac:dyDescent="0.2">
      <c r="B46" s="64" t="s">
        <v>76</v>
      </c>
    </row>
    <row r="47" spans="1:3" x14ac:dyDescent="0.2">
      <c r="B47" s="64" t="s">
        <v>77</v>
      </c>
    </row>
  </sheetData>
  <sheetProtection password="C927" sheet="1"/>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B2:E18"/>
  <sheetViews>
    <sheetView showGridLines="0" showRowColHeaders="0" workbookViewId="0">
      <selection activeCell="R41" sqref="R41"/>
    </sheetView>
  </sheetViews>
  <sheetFormatPr defaultRowHeight="12.75" x14ac:dyDescent="0.2"/>
  <cols>
    <col min="2" max="2" width="28.140625" customWidth="1"/>
    <col min="3" max="3" width="13.42578125" customWidth="1"/>
    <col min="4" max="4" width="15.85546875" customWidth="1"/>
    <col min="5" max="5" width="6.28515625" customWidth="1"/>
  </cols>
  <sheetData>
    <row r="2" spans="2:5" x14ac:dyDescent="0.2">
      <c r="B2" s="189" t="s">
        <v>78</v>
      </c>
      <c r="C2" s="190" t="s">
        <v>79</v>
      </c>
      <c r="D2" s="191"/>
      <c r="E2" s="191"/>
    </row>
    <row r="3" spans="2:5" x14ac:dyDescent="0.2">
      <c r="B3" s="191"/>
      <c r="C3" s="191"/>
      <c r="D3" s="191"/>
      <c r="E3" s="191"/>
    </row>
    <row r="4" spans="2:5" x14ac:dyDescent="0.2">
      <c r="B4" s="192" t="str">
        <f>I5RDDbase!M5</f>
        <v>I5RDAXTX</v>
      </c>
      <c r="C4" s="193"/>
      <c r="D4" s="193"/>
      <c r="E4" s="194"/>
    </row>
    <row r="5" spans="2:5" x14ac:dyDescent="0.2">
      <c r="B5" s="195" t="str">
        <f>I5RDDbase!M6</f>
        <v>i5RD Remote Display</v>
      </c>
      <c r="C5" s="196"/>
      <c r="D5" s="196"/>
      <c r="E5" s="197" t="str">
        <f>I5RDDbase!O6</f>
        <v>I5RD</v>
      </c>
    </row>
    <row r="6" spans="2:5" x14ac:dyDescent="0.2">
      <c r="B6" s="195" t="str">
        <f>I5RDDbase!M7</f>
        <v>Enclosure Version:</v>
      </c>
      <c r="C6" s="196" t="str">
        <f>I5RDDbase!N7</f>
        <v>ANSI Style 4 Round</v>
      </c>
      <c r="D6" s="196"/>
      <c r="E6" s="197" t="str">
        <f>I5RDDbase!O7</f>
        <v>A</v>
      </c>
    </row>
    <row r="7" spans="2:5" x14ac:dyDescent="0.2">
      <c r="B7" s="195" t="str">
        <f>I5RDDbase!M8</f>
        <v>LCD Colour:</v>
      </c>
      <c r="C7" s="196" t="str">
        <f>I5RDDbase!N8</f>
        <v>Red / Black</v>
      </c>
      <c r="D7" s="196"/>
      <c r="E7" s="197" t="str">
        <f>I5RDDbase!O8</f>
        <v>X</v>
      </c>
    </row>
    <row r="8" spans="2:5" x14ac:dyDescent="0.2">
      <c r="B8" s="195" t="str">
        <f>I5RDDbase!M9</f>
        <v>Communications:</v>
      </c>
      <c r="C8" s="196" t="str">
        <f>I5RDDbase!N9</f>
        <v>Serial RS485 (Terminals)</v>
      </c>
      <c r="D8" s="196"/>
      <c r="E8" s="197" t="str">
        <f>I5RDDbase!O9</f>
        <v>T</v>
      </c>
    </row>
    <row r="9" spans="2:5" x14ac:dyDescent="0.2">
      <c r="B9" s="195" t="str">
        <f>I5RDDbase!M10</f>
        <v>Design Suffix:</v>
      </c>
      <c r="C9" s="196" t="str">
        <f>I5RDDbase!N10</f>
        <v>Factory Allocated</v>
      </c>
      <c r="D9" s="196"/>
      <c r="E9" s="197" t="str">
        <f>I5RDDbase!O10</f>
        <v>X</v>
      </c>
    </row>
    <row r="10" spans="2:5" x14ac:dyDescent="0.2">
      <c r="B10" s="195"/>
      <c r="C10" s="196"/>
      <c r="D10" s="196"/>
      <c r="E10" s="197"/>
    </row>
    <row r="11" spans="2:5" x14ac:dyDescent="0.2">
      <c r="B11" s="198"/>
      <c r="C11" s="199"/>
      <c r="D11" s="199"/>
      <c r="E11" s="200"/>
    </row>
    <row r="12" spans="2:5" x14ac:dyDescent="0.2">
      <c r="B12" s="85"/>
      <c r="C12" s="85"/>
      <c r="D12" s="86"/>
      <c r="E12" s="86"/>
    </row>
    <row r="13" spans="2:5" x14ac:dyDescent="0.2">
      <c r="B13" s="85"/>
      <c r="C13" s="85"/>
      <c r="D13" s="86"/>
      <c r="E13" s="86"/>
    </row>
    <row r="14" spans="2:5" x14ac:dyDescent="0.2">
      <c r="B14" s="85"/>
      <c r="C14" s="85"/>
      <c r="D14" s="86"/>
      <c r="E14" s="87"/>
    </row>
    <row r="15" spans="2:5" x14ac:dyDescent="0.2">
      <c r="B15" s="225"/>
      <c r="C15" s="225"/>
      <c r="D15" s="86"/>
      <c r="E15" s="87"/>
    </row>
    <row r="16" spans="2:5" x14ac:dyDescent="0.2">
      <c r="B16" s="225"/>
      <c r="C16" s="225"/>
      <c r="D16" s="86"/>
      <c r="E16" s="87"/>
    </row>
    <row r="17" spans="2:5" x14ac:dyDescent="0.2">
      <c r="B17" s="225"/>
      <c r="C17" s="225"/>
      <c r="D17" s="86"/>
      <c r="E17" s="87"/>
    </row>
    <row r="18" spans="2:5" x14ac:dyDescent="0.2">
      <c r="B18" s="88"/>
      <c r="C18" s="88"/>
      <c r="D18" s="86"/>
      <c r="E18" s="86"/>
    </row>
  </sheetData>
  <sheetProtection password="C927" sheet="1" objects="1" scenarios="1"/>
  <mergeCells count="3">
    <mergeCell ref="B15:C15"/>
    <mergeCell ref="B16:C16"/>
    <mergeCell ref="B17:C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Disclaimer</vt:lpstr>
      <vt:lpstr>Cortec</vt:lpstr>
      <vt:lpstr>Configurator</vt:lpstr>
      <vt:lpstr>Master Text</vt:lpstr>
      <vt:lpstr>I5RDDbase</vt:lpstr>
      <vt:lpstr>I5RDData</vt:lpstr>
      <vt:lpstr>Decode Model</vt:lpstr>
      <vt:lpstr>Configurator!Print_Area</vt:lpstr>
    </vt:vector>
  </TitlesOfParts>
  <Company>ALSTOM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VENABLES Graham</dc:creator>
  <cp:lastModifiedBy>GE User</cp:lastModifiedBy>
  <cp:lastPrinted>2019-08-15T15:19:28Z</cp:lastPrinted>
  <dcterms:created xsi:type="dcterms:W3CDTF">2015-04-28T09:10:21Z</dcterms:created>
  <dcterms:modified xsi:type="dcterms:W3CDTF">2019-11-18T16:48:56Z</dcterms:modified>
</cp:coreProperties>
</file>