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willsgeo-master\assets\"/>
    </mc:Choice>
  </mc:AlternateContent>
  <xr:revisionPtr revIDLastSave="0" documentId="8_{DB326415-B61C-404D-96C4-F09D852AC3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" i="1" l="1"/>
  <c r="L6" i="1"/>
  <c r="K6" i="1"/>
  <c r="J6" i="1"/>
  <c r="H7" i="1"/>
  <c r="H8" i="1"/>
  <c r="H9" i="1"/>
  <c r="H10" i="1"/>
  <c r="H11" i="1"/>
  <c r="H12" i="1"/>
  <c r="H13" i="1"/>
  <c r="H14" i="1"/>
  <c r="H15" i="1"/>
  <c r="H16" i="1"/>
  <c r="H6" i="1"/>
  <c r="K8" i="1"/>
  <c r="I6" i="1"/>
  <c r="L7" i="1" l="1"/>
  <c r="L8" i="1"/>
  <c r="L16" i="1" l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J9" i="1"/>
  <c r="I9" i="1"/>
  <c r="J8" i="1"/>
  <c r="I8" i="1"/>
  <c r="K7" i="1"/>
  <c r="J7" i="1"/>
  <c r="I7" i="1"/>
</calcChain>
</file>

<file path=xl/sharedStrings.xml><?xml version="1.0" encoding="utf-8"?>
<sst xmlns="http://schemas.openxmlformats.org/spreadsheetml/2006/main" count="33" uniqueCount="28">
  <si>
    <t>Indicies</t>
  </si>
  <si>
    <t>Symbol</t>
  </si>
  <si>
    <t>Value</t>
  </si>
  <si>
    <t>Unit</t>
  </si>
  <si>
    <t>Gravitational Constant</t>
  </si>
  <si>
    <t>g</t>
  </si>
  <si>
    <t>cm/s2</t>
  </si>
  <si>
    <t>Vt</t>
  </si>
  <si>
    <t>cm/s</t>
  </si>
  <si>
    <t>ρp</t>
  </si>
  <si>
    <t>g/cm3</t>
  </si>
  <si>
    <t>Mineral Diameter</t>
  </si>
  <si>
    <t>d</t>
  </si>
  <si>
    <t>cm</t>
  </si>
  <si>
    <t>Medium Viscosity</t>
  </si>
  <si>
    <t>µ</t>
  </si>
  <si>
    <t>g/m/s</t>
  </si>
  <si>
    <t>Medium Density</t>
  </si>
  <si>
    <t>ρm</t>
  </si>
  <si>
    <t>Mineral density</t>
  </si>
  <si>
    <t>Min pp = 2.4</t>
  </si>
  <si>
    <t>Min pp = 2.5</t>
  </si>
  <si>
    <t>Min pp = 2.6</t>
  </si>
  <si>
    <t>Min pp = 2.7</t>
  </si>
  <si>
    <t>Stoke's Law settling velocity</t>
  </si>
  <si>
    <t>Settling velocity</t>
  </si>
  <si>
    <t>William D. Smith</t>
  </si>
  <si>
    <t xml:space="preserve">Input mineral density, diameter (Stoke's Law assumes a spherical particle), viscosity (newtonian), and medium density. I have built it to put in a few options for density of the phases and provided a tabulated output.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</si>
</sst>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Times New Roman"/>
      <family val="1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Model!$I$5:$I$5</c:f>
              <c:strCache>
                <c:ptCount val="1"/>
                <c:pt idx="0">
                  <c:v>Min pp = 2.4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9528" cap="rnd">
                <a:solidFill>
                  <a:srgbClr val="4472C4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Model!$C$13:$C$23</c:f>
              <c:numCache>
                <c:formatCode>0.00</c:formatCode>
                <c:ptCount val="1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2.6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</c:numCache>
            </c:numRef>
          </c:xVal>
          <c:yVal>
            <c:numRef>
              <c:f>Model!$I$6:$I$16</c:f>
              <c:numCache>
                <c:formatCode>0.00</c:formatCode>
                <c:ptCount val="11"/>
                <c:pt idx="0">
                  <c:v>-0.81666666666666676</c:v>
                </c:pt>
                <c:pt idx="1">
                  <c:v>-0.68055555555555547</c:v>
                </c:pt>
                <c:pt idx="2">
                  <c:v>-0.54444444444444429</c:v>
                </c:pt>
                <c:pt idx="3">
                  <c:v>-0.27222222222222242</c:v>
                </c:pt>
                <c:pt idx="4">
                  <c:v>-0.27222222222222242</c:v>
                </c:pt>
                <c:pt idx="5">
                  <c:v>-0.13611111111111121</c:v>
                </c:pt>
                <c:pt idx="6">
                  <c:v>0</c:v>
                </c:pt>
                <c:pt idx="7">
                  <c:v>0.13611111111111121</c:v>
                </c:pt>
                <c:pt idx="8">
                  <c:v>0.27222222222222187</c:v>
                </c:pt>
                <c:pt idx="9">
                  <c:v>0.4083333333333331</c:v>
                </c:pt>
                <c:pt idx="10">
                  <c:v>0.54444444444444429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C-4EBA-B13D-C8A59EB90435}"/>
            </c:ext>
          </c:extLst>
        </c:ser>
        <c:ser>
          <c:idx val="1"/>
          <c:order val="1"/>
          <c:tx>
            <c:strRef>
              <c:f>Model!$J$5:$J$5</c:f>
              <c:strCache>
                <c:ptCount val="1"/>
                <c:pt idx="0">
                  <c:v>Min pp = 2.5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9528" cap="rnd">
                <a:solidFill>
                  <a:srgbClr val="ED7D31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Model!$C$13:$C$23</c:f>
              <c:numCache>
                <c:formatCode>0.00</c:formatCode>
                <c:ptCount val="1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2.6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</c:numCache>
            </c:numRef>
          </c:xVal>
          <c:yVal>
            <c:numRef>
              <c:f>Model!$J$6:$J$16</c:f>
              <c:numCache>
                <c:formatCode>0.00</c:formatCode>
                <c:ptCount val="11"/>
                <c:pt idx="0">
                  <c:v>-0.68055555555555547</c:v>
                </c:pt>
                <c:pt idx="1">
                  <c:v>-0.54444444444444429</c:v>
                </c:pt>
                <c:pt idx="2">
                  <c:v>-0.4083333333333331</c:v>
                </c:pt>
                <c:pt idx="3">
                  <c:v>-0.13611111111111121</c:v>
                </c:pt>
                <c:pt idx="4">
                  <c:v>-0.13611111111111121</c:v>
                </c:pt>
                <c:pt idx="5">
                  <c:v>0</c:v>
                </c:pt>
                <c:pt idx="6">
                  <c:v>0.13611111111111121</c:v>
                </c:pt>
                <c:pt idx="7">
                  <c:v>0.27222222222222242</c:v>
                </c:pt>
                <c:pt idx="8">
                  <c:v>0.4083333333333331</c:v>
                </c:pt>
                <c:pt idx="9">
                  <c:v>0.54444444444444429</c:v>
                </c:pt>
                <c:pt idx="10">
                  <c:v>0.68055555555555547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2C-4EBA-B13D-C8A59EB90435}"/>
            </c:ext>
          </c:extLst>
        </c:ser>
        <c:ser>
          <c:idx val="2"/>
          <c:order val="2"/>
          <c:tx>
            <c:strRef>
              <c:f>Model!$K$5:$K$5</c:f>
              <c:strCache>
                <c:ptCount val="1"/>
                <c:pt idx="0">
                  <c:v>Min pp = 2.6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9528" cap="rnd">
                <a:solidFill>
                  <a:srgbClr val="A5A5A5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Model!$C$13:$C$23</c:f>
              <c:numCache>
                <c:formatCode>0.00</c:formatCode>
                <c:ptCount val="1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2.6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</c:numCache>
            </c:numRef>
          </c:xVal>
          <c:yVal>
            <c:numRef>
              <c:f>Model!$K$6:$K$16</c:f>
              <c:numCache>
                <c:formatCode>0.00</c:formatCode>
                <c:ptCount val="11"/>
                <c:pt idx="0">
                  <c:v>-0.54444444444444429</c:v>
                </c:pt>
                <c:pt idx="1">
                  <c:v>-0.4083333333333331</c:v>
                </c:pt>
                <c:pt idx="2">
                  <c:v>-0.27222222222222187</c:v>
                </c:pt>
                <c:pt idx="3">
                  <c:v>0</c:v>
                </c:pt>
                <c:pt idx="4">
                  <c:v>0</c:v>
                </c:pt>
                <c:pt idx="5">
                  <c:v>0.13611111111111121</c:v>
                </c:pt>
                <c:pt idx="6">
                  <c:v>0.27222222222222242</c:v>
                </c:pt>
                <c:pt idx="7">
                  <c:v>0.40833333333333371</c:v>
                </c:pt>
                <c:pt idx="8">
                  <c:v>0.54444444444444429</c:v>
                </c:pt>
                <c:pt idx="9">
                  <c:v>0.68055555555555547</c:v>
                </c:pt>
                <c:pt idx="10">
                  <c:v>0.81666666666666676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2C-4EBA-B13D-C8A59EB90435}"/>
            </c:ext>
          </c:extLst>
        </c:ser>
        <c:ser>
          <c:idx val="3"/>
          <c:order val="3"/>
          <c:tx>
            <c:strRef>
              <c:f>Model!$L$5:$L$5</c:f>
              <c:strCache>
                <c:ptCount val="1"/>
                <c:pt idx="0">
                  <c:v>Min pp = 2.7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trendline>
            <c:spPr>
              <a:ln w="9528" cap="rnd">
                <a:solidFill>
                  <a:srgbClr val="FFC000"/>
                </a:solidFill>
                <a:prstDash val="solid"/>
                <a:round/>
              </a:ln>
            </c:spPr>
            <c:trendlineType val="linear"/>
            <c:dispRSqr val="0"/>
            <c:dispEq val="0"/>
          </c:trendline>
          <c:xVal>
            <c:numRef>
              <c:f>Model!$C$13:$C$23</c:f>
              <c:numCache>
                <c:formatCode>0.00</c:formatCode>
                <c:ptCount val="11"/>
                <c:pt idx="0">
                  <c:v>3</c:v>
                </c:pt>
                <c:pt idx="1">
                  <c:v>2.9</c:v>
                </c:pt>
                <c:pt idx="2">
                  <c:v>2.8</c:v>
                </c:pt>
                <c:pt idx="3">
                  <c:v>2.6</c:v>
                </c:pt>
                <c:pt idx="4">
                  <c:v>2.6</c:v>
                </c:pt>
                <c:pt idx="5">
                  <c:v>2.5</c:v>
                </c:pt>
                <c:pt idx="6">
                  <c:v>2.4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</c:v>
                </c:pt>
              </c:numCache>
            </c:numRef>
          </c:xVal>
          <c:yVal>
            <c:numRef>
              <c:f>Model!$L$6:$L$16</c:f>
              <c:numCache>
                <c:formatCode>0.00</c:formatCode>
                <c:ptCount val="11"/>
                <c:pt idx="0">
                  <c:v>-0.4083333333333331</c:v>
                </c:pt>
                <c:pt idx="1">
                  <c:v>-0.27222222222222187</c:v>
                </c:pt>
                <c:pt idx="2">
                  <c:v>-0.13611111111111063</c:v>
                </c:pt>
                <c:pt idx="3">
                  <c:v>0.13611111111111121</c:v>
                </c:pt>
                <c:pt idx="4">
                  <c:v>0.13611111111111121</c:v>
                </c:pt>
                <c:pt idx="5">
                  <c:v>0.27222222222222242</c:v>
                </c:pt>
                <c:pt idx="6">
                  <c:v>0.40833333333333371</c:v>
                </c:pt>
                <c:pt idx="7">
                  <c:v>0.54444444444444484</c:v>
                </c:pt>
                <c:pt idx="8">
                  <c:v>0.68055555555555547</c:v>
                </c:pt>
                <c:pt idx="9">
                  <c:v>0.81666666666666676</c:v>
                </c:pt>
                <c:pt idx="10">
                  <c:v>0.95277777777777806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2C-4EBA-B13D-C8A59EB90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688992"/>
        <c:axId val="311687352"/>
      </c:scatterChart>
      <c:valAx>
        <c:axId val="311687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5F6F8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GB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Vt (cm/s)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 w="9528" cap="flat">
            <a:solidFill>
              <a:srgbClr val="ADB9CA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311688992"/>
        <c:crosses val="autoZero"/>
        <c:crossBetween val="midCat"/>
      </c:valAx>
      <c:valAx>
        <c:axId val="311688992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E0E5EB"/>
              </a:solidFill>
              <a:prstDash val="solid"/>
              <a:round/>
            </a:ln>
          </c:spPr>
        </c:majorGridlines>
        <c:minorGridlines>
          <c:spPr>
            <a:ln w="9528" cap="flat">
              <a:solidFill>
                <a:srgbClr val="F5F6F8"/>
              </a:solidFill>
              <a:prstDash val="solid"/>
              <a:round/>
            </a:ln>
          </c:spPr>
        </c:min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Calibri"/>
                  </a:defRPr>
                </a:pPr>
                <a:r>
                  <a:rPr lang="en-GB" sz="900" b="1" i="0" u="none" strike="noStrike" kern="1200" cap="none" spc="0" baseline="0">
                    <a:solidFill>
                      <a:srgbClr val="44546A"/>
                    </a:solidFill>
                    <a:uFillTx/>
                    <a:latin typeface="Calibri"/>
                  </a:rPr>
                  <a:t>Medium Density (g/cm3)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noFill/>
          <a:ln w="9528" cap="flat">
            <a:solidFill>
              <a:srgbClr val="E0E5EB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44546A"/>
                </a:solidFill>
                <a:latin typeface="Calibri"/>
              </a:defRPr>
            </a:pPr>
            <a:endParaRPr lang="en-US"/>
          </a:p>
        </c:txPr>
        <c:crossAx val="311687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0062007874015753"/>
          <c:y val="0.29801386134654634"/>
        </c:manualLayout>
      </c:layout>
      <c:overlay val="0"/>
      <c:spPr>
        <a:solidFill>
          <a:srgbClr val="FFFFFF"/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4546A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E0E5EB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17</xdr:row>
      <xdr:rowOff>148593</xdr:rowOff>
    </xdr:from>
    <xdr:ext cx="4572000" cy="2750816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22C35C05-7C3B-4355-926F-26589191C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A3" sqref="A3"/>
    </sheetView>
  </sheetViews>
  <sheetFormatPr defaultColWidth="8.88671875" defaultRowHeight="13.8" x14ac:dyDescent="0.25"/>
  <cols>
    <col min="1" max="1" width="19.109375" style="1" customWidth="1"/>
    <col min="2" max="2" width="7.44140625" style="1" bestFit="1" customWidth="1"/>
    <col min="3" max="3" width="8.88671875" style="1" customWidth="1"/>
    <col min="4" max="5" width="8.88671875" style="1"/>
    <col min="6" max="6" width="8.21875" style="1" customWidth="1"/>
    <col min="7" max="7" width="8.77734375" style="1" customWidth="1"/>
    <col min="8" max="8" width="8.88671875" style="1"/>
    <col min="9" max="9" width="13.21875" style="1" bestFit="1" customWidth="1"/>
    <col min="10" max="10" width="11.109375" style="1" customWidth="1"/>
    <col min="11" max="11" width="17.44140625" style="1" customWidth="1"/>
    <col min="12" max="12" width="11.109375" style="1" customWidth="1"/>
    <col min="13" max="16384" width="8.88671875" style="1"/>
  </cols>
  <sheetData>
    <row r="1" spans="1:13" x14ac:dyDescent="0.25">
      <c r="A1" s="29" t="s">
        <v>24</v>
      </c>
    </row>
    <row r="2" spans="1:13" x14ac:dyDescent="0.25">
      <c r="A2" s="1" t="s">
        <v>26</v>
      </c>
    </row>
    <row r="3" spans="1:13" x14ac:dyDescent="0.25">
      <c r="A3" s="1" t="s">
        <v>27</v>
      </c>
    </row>
    <row r="5" spans="1:13" x14ac:dyDescent="0.25">
      <c r="A5" s="2" t="s">
        <v>0</v>
      </c>
      <c r="B5" s="2" t="s">
        <v>1</v>
      </c>
      <c r="C5" s="2" t="s">
        <v>2</v>
      </c>
      <c r="D5" s="2" t="s">
        <v>3</v>
      </c>
      <c r="E5" s="3"/>
      <c r="F5" s="2" t="s">
        <v>0</v>
      </c>
      <c r="G5" s="2" t="s">
        <v>1</v>
      </c>
      <c r="H5" s="4" t="s">
        <v>18</v>
      </c>
      <c r="I5" s="4" t="s">
        <v>20</v>
      </c>
      <c r="J5" s="4" t="s">
        <v>21</v>
      </c>
      <c r="K5" s="4" t="s">
        <v>22</v>
      </c>
      <c r="L5" s="4" t="s">
        <v>23</v>
      </c>
      <c r="M5" s="2" t="s">
        <v>3</v>
      </c>
    </row>
    <row r="6" spans="1:13" ht="14.4" thickBot="1" x14ac:dyDescent="0.3">
      <c r="A6" s="5" t="s">
        <v>4</v>
      </c>
      <c r="B6" s="6" t="s">
        <v>5</v>
      </c>
      <c r="C6" s="7">
        <v>980</v>
      </c>
      <c r="D6" s="5" t="s">
        <v>6</v>
      </c>
      <c r="F6" s="15" t="s">
        <v>25</v>
      </c>
      <c r="G6" s="15" t="s">
        <v>7</v>
      </c>
      <c r="H6" s="27">
        <f>C13</f>
        <v>3</v>
      </c>
      <c r="I6" s="8">
        <f>(($C$6*($C$11^2))*($C$7-C13))/(18*$C$12)*100</f>
        <v>-0.81666666666666676</v>
      </c>
      <c r="J6" s="8">
        <f>(($C$6*($C$11^2))*($C$8-C13))/(18*$C$12)*100</f>
        <v>-0.68055555555555547</v>
      </c>
      <c r="K6" s="14">
        <f>(($C$6*($C$11^2))*($C$9-C13))/(18*$C$12)*100</f>
        <v>-0.54444444444444429</v>
      </c>
      <c r="L6" s="14">
        <f>(($C$6*($C$11^2))*($C$10-C13))/(18*$C$12)*100</f>
        <v>-0.4083333333333331</v>
      </c>
      <c r="M6" s="16" t="s">
        <v>8</v>
      </c>
    </row>
    <row r="7" spans="1:13" ht="14.4" customHeight="1" x14ac:dyDescent="0.25">
      <c r="A7" s="17" t="s">
        <v>19</v>
      </c>
      <c r="B7" s="17" t="s">
        <v>9</v>
      </c>
      <c r="C7" s="20">
        <v>2.4</v>
      </c>
      <c r="D7" s="17" t="s">
        <v>10</v>
      </c>
      <c r="F7" s="15"/>
      <c r="G7" s="15"/>
      <c r="H7" s="26">
        <f t="shared" ref="H7:H16" si="0">C14</f>
        <v>2.9</v>
      </c>
      <c r="I7" s="10">
        <f t="shared" ref="I7:I16" si="1">(($C$6*($C$11^2))*($C$7-C14))/(18*$C$12)*100</f>
        <v>-0.68055555555555547</v>
      </c>
      <c r="J7" s="10">
        <f t="shared" ref="J6:J16" si="2">(($C$6*($C$11^2))*($C$8-C14))/(18*$C$12)*100</f>
        <v>-0.54444444444444429</v>
      </c>
      <c r="K7" s="10">
        <f t="shared" ref="K6:K16" si="3">(($C$6*($C$11^2))*($C$9-C14))/(18*$C$12)*100</f>
        <v>-0.4083333333333331</v>
      </c>
      <c r="L7" s="10">
        <f t="shared" ref="L7:L16" si="4">(($C$6*($C$11^2))*($C$10-C14))/(18*$C$12)*100</f>
        <v>-0.27222222222222187</v>
      </c>
      <c r="M7" s="16"/>
    </row>
    <row r="8" spans="1:13" x14ac:dyDescent="0.25">
      <c r="A8" s="17"/>
      <c r="B8" s="17"/>
      <c r="C8" s="21">
        <v>2.5</v>
      </c>
      <c r="D8" s="17"/>
      <c r="F8" s="15"/>
      <c r="G8" s="15"/>
      <c r="H8" s="26">
        <f t="shared" si="0"/>
        <v>2.8</v>
      </c>
      <c r="I8" s="10">
        <f t="shared" si="1"/>
        <v>-0.54444444444444429</v>
      </c>
      <c r="J8" s="10">
        <f t="shared" si="2"/>
        <v>-0.4083333333333331</v>
      </c>
      <c r="K8" s="10">
        <f>(($C$6*($C$11^2))*($C$9-C15))/(18*$C$12)*100</f>
        <v>-0.27222222222222187</v>
      </c>
      <c r="L8" s="10">
        <f>(($C$6*($C$11^2))*($C$10-C15))/(18*$C$12)*100</f>
        <v>-0.13611111111111063</v>
      </c>
      <c r="M8" s="16"/>
    </row>
    <row r="9" spans="1:13" x14ac:dyDescent="0.25">
      <c r="A9" s="17"/>
      <c r="B9" s="17"/>
      <c r="C9" s="22">
        <v>2.6</v>
      </c>
      <c r="D9" s="17"/>
      <c r="F9" s="15"/>
      <c r="G9" s="15"/>
      <c r="H9" s="26">
        <f t="shared" si="0"/>
        <v>2.6</v>
      </c>
      <c r="I9" s="10">
        <f t="shared" si="1"/>
        <v>-0.27222222222222242</v>
      </c>
      <c r="J9" s="10">
        <f t="shared" si="2"/>
        <v>-0.13611111111111121</v>
      </c>
      <c r="K9" s="10">
        <f>(($C$6*($C$11^2))*($C$9-C16))/(18*$C$12)*100</f>
        <v>0</v>
      </c>
      <c r="L9" s="10">
        <f t="shared" si="4"/>
        <v>0.13611111111111121</v>
      </c>
      <c r="M9" s="16"/>
    </row>
    <row r="10" spans="1:13" ht="14.4" thickBot="1" x14ac:dyDescent="0.3">
      <c r="A10" s="17"/>
      <c r="B10" s="17"/>
      <c r="C10" s="22">
        <v>2.7</v>
      </c>
      <c r="D10" s="17"/>
      <c r="F10" s="15"/>
      <c r="G10" s="15"/>
      <c r="H10" s="26">
        <f t="shared" si="0"/>
        <v>2.6</v>
      </c>
      <c r="I10" s="10">
        <f t="shared" si="1"/>
        <v>-0.27222222222222242</v>
      </c>
      <c r="J10" s="10">
        <f t="shared" si="2"/>
        <v>-0.13611111111111121</v>
      </c>
      <c r="K10" s="10">
        <f t="shared" si="3"/>
        <v>0</v>
      </c>
      <c r="L10" s="10">
        <f t="shared" si="4"/>
        <v>0.13611111111111121</v>
      </c>
      <c r="M10" s="16"/>
    </row>
    <row r="11" spans="1:13" ht="14.4" thickBot="1" x14ac:dyDescent="0.3">
      <c r="A11" s="11" t="s">
        <v>11</v>
      </c>
      <c r="B11" s="9" t="s">
        <v>12</v>
      </c>
      <c r="C11" s="23">
        <v>0.5</v>
      </c>
      <c r="D11" s="11" t="s">
        <v>13</v>
      </c>
      <c r="F11" s="15"/>
      <c r="G11" s="15"/>
      <c r="H11" s="26">
        <f t="shared" si="0"/>
        <v>2.5</v>
      </c>
      <c r="I11" s="10">
        <f t="shared" si="1"/>
        <v>-0.13611111111111121</v>
      </c>
      <c r="J11" s="10">
        <f t="shared" si="2"/>
        <v>0</v>
      </c>
      <c r="K11" s="10">
        <f t="shared" si="3"/>
        <v>0.13611111111111121</v>
      </c>
      <c r="L11" s="10">
        <f t="shared" si="4"/>
        <v>0.27222222222222242</v>
      </c>
      <c r="M11" s="16"/>
    </row>
    <row r="12" spans="1:13" ht="14.4" thickBot="1" x14ac:dyDescent="0.3">
      <c r="A12" s="11" t="s">
        <v>14</v>
      </c>
      <c r="B12" s="9" t="s">
        <v>15</v>
      </c>
      <c r="C12" s="23">
        <v>1000</v>
      </c>
      <c r="D12" s="11" t="s">
        <v>16</v>
      </c>
      <c r="F12" s="15"/>
      <c r="G12" s="15"/>
      <c r="H12" s="26">
        <f t="shared" si="0"/>
        <v>2.4</v>
      </c>
      <c r="I12" s="10">
        <f t="shared" si="1"/>
        <v>0</v>
      </c>
      <c r="J12" s="10">
        <f t="shared" si="2"/>
        <v>0.13611111111111121</v>
      </c>
      <c r="K12" s="10">
        <f t="shared" si="3"/>
        <v>0.27222222222222242</v>
      </c>
      <c r="L12" s="10">
        <f t="shared" si="4"/>
        <v>0.40833333333333371</v>
      </c>
      <c r="M12" s="16"/>
    </row>
    <row r="13" spans="1:13" x14ac:dyDescent="0.25">
      <c r="A13" s="18" t="s">
        <v>17</v>
      </c>
      <c r="B13" s="19" t="s">
        <v>18</v>
      </c>
      <c r="C13" s="24">
        <v>3</v>
      </c>
      <c r="D13" s="18" t="s">
        <v>10</v>
      </c>
      <c r="F13" s="15"/>
      <c r="G13" s="15"/>
      <c r="H13" s="26">
        <f t="shared" si="0"/>
        <v>2.2999999999999998</v>
      </c>
      <c r="I13" s="10">
        <f t="shared" si="1"/>
        <v>0.13611111111111121</v>
      </c>
      <c r="J13" s="10">
        <f t="shared" si="2"/>
        <v>0.27222222222222242</v>
      </c>
      <c r="K13" s="10">
        <f t="shared" si="3"/>
        <v>0.40833333333333371</v>
      </c>
      <c r="L13" s="10">
        <f t="shared" si="4"/>
        <v>0.54444444444444484</v>
      </c>
      <c r="M13" s="16"/>
    </row>
    <row r="14" spans="1:13" x14ac:dyDescent="0.25">
      <c r="A14" s="18"/>
      <c r="B14" s="19"/>
      <c r="C14" s="22">
        <v>2.9</v>
      </c>
      <c r="D14" s="18"/>
      <c r="F14" s="15"/>
      <c r="G14" s="15"/>
      <c r="H14" s="26">
        <f t="shared" si="0"/>
        <v>2.2000000000000002</v>
      </c>
      <c r="I14" s="10">
        <f t="shared" si="1"/>
        <v>0.27222222222222187</v>
      </c>
      <c r="J14" s="10">
        <f t="shared" si="2"/>
        <v>0.4083333333333331</v>
      </c>
      <c r="K14" s="10">
        <f t="shared" si="3"/>
        <v>0.54444444444444429</v>
      </c>
      <c r="L14" s="10">
        <f t="shared" si="4"/>
        <v>0.68055555555555547</v>
      </c>
      <c r="M14" s="16"/>
    </row>
    <row r="15" spans="1:13" x14ac:dyDescent="0.25">
      <c r="A15" s="18"/>
      <c r="B15" s="19"/>
      <c r="C15" s="22">
        <v>2.8</v>
      </c>
      <c r="D15" s="18"/>
      <c r="F15" s="15"/>
      <c r="G15" s="15"/>
      <c r="H15" s="26">
        <f t="shared" si="0"/>
        <v>2.1</v>
      </c>
      <c r="I15" s="10">
        <f t="shared" si="1"/>
        <v>0.4083333333333331</v>
      </c>
      <c r="J15" s="10">
        <f t="shared" si="2"/>
        <v>0.54444444444444429</v>
      </c>
      <c r="K15" s="10">
        <f t="shared" si="3"/>
        <v>0.68055555555555547</v>
      </c>
      <c r="L15" s="10">
        <f t="shared" si="4"/>
        <v>0.81666666666666676</v>
      </c>
      <c r="M15" s="16"/>
    </row>
    <row r="16" spans="1:13" x14ac:dyDescent="0.25">
      <c r="A16" s="18"/>
      <c r="B16" s="19"/>
      <c r="C16" s="22">
        <v>2.6</v>
      </c>
      <c r="D16" s="18"/>
      <c r="F16" s="15"/>
      <c r="G16" s="15"/>
      <c r="H16" s="28">
        <f t="shared" si="0"/>
        <v>2</v>
      </c>
      <c r="I16" s="12">
        <f t="shared" si="1"/>
        <v>0.54444444444444429</v>
      </c>
      <c r="J16" s="12">
        <f t="shared" si="2"/>
        <v>0.68055555555555547</v>
      </c>
      <c r="K16" s="12">
        <f t="shared" si="3"/>
        <v>0.81666666666666676</v>
      </c>
      <c r="L16" s="12">
        <f t="shared" si="4"/>
        <v>0.95277777777777806</v>
      </c>
      <c r="M16" s="16"/>
    </row>
    <row r="17" spans="1:6" x14ac:dyDescent="0.25">
      <c r="A17" s="18"/>
      <c r="B17" s="19"/>
      <c r="C17" s="21">
        <v>2.6</v>
      </c>
      <c r="D17" s="18"/>
    </row>
    <row r="18" spans="1:6" x14ac:dyDescent="0.25">
      <c r="A18" s="18"/>
      <c r="B18" s="19"/>
      <c r="C18" s="21">
        <v>2.5</v>
      </c>
      <c r="D18" s="18"/>
      <c r="F18" s="13"/>
    </row>
    <row r="19" spans="1:6" x14ac:dyDescent="0.25">
      <c r="A19" s="18"/>
      <c r="B19" s="19"/>
      <c r="C19" s="21">
        <v>2.4</v>
      </c>
      <c r="D19" s="18"/>
      <c r="F19" s="13"/>
    </row>
    <row r="20" spans="1:6" x14ac:dyDescent="0.25">
      <c r="A20" s="18"/>
      <c r="B20" s="19"/>
      <c r="C20" s="21">
        <v>2.2999999999999998</v>
      </c>
      <c r="D20" s="18"/>
      <c r="F20" s="13"/>
    </row>
    <row r="21" spans="1:6" x14ac:dyDescent="0.25">
      <c r="A21" s="18"/>
      <c r="B21" s="19"/>
      <c r="C21" s="21">
        <v>2.2000000000000002</v>
      </c>
      <c r="D21" s="18"/>
    </row>
    <row r="22" spans="1:6" x14ac:dyDescent="0.25">
      <c r="A22" s="18"/>
      <c r="B22" s="19"/>
      <c r="C22" s="21">
        <v>2.1</v>
      </c>
      <c r="D22" s="18"/>
    </row>
    <row r="23" spans="1:6" ht="14.4" thickBot="1" x14ac:dyDescent="0.3">
      <c r="A23" s="18"/>
      <c r="B23" s="19"/>
      <c r="C23" s="25">
        <v>2</v>
      </c>
      <c r="D23" s="18"/>
    </row>
  </sheetData>
  <mergeCells count="9">
    <mergeCell ref="F6:F16"/>
    <mergeCell ref="G6:G16"/>
    <mergeCell ref="M6:M16"/>
    <mergeCell ref="A7:A10"/>
    <mergeCell ref="B7:B10"/>
    <mergeCell ref="D7:D10"/>
    <mergeCell ref="A13:A23"/>
    <mergeCell ref="B13:B23"/>
    <mergeCell ref="D13:D23"/>
  </mergeCells>
  <phoneticPr fontId="4" type="noConversion"/>
  <pageMargins left="0.70000000000000007" right="0.70000000000000007" top="0.75" bottom="0.75" header="0.30000000000000004" footer="0.30000000000000004"/>
  <pageSetup paperSize="9" fitToWidth="0" fitToHeight="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Smith</dc:creator>
  <cp:lastModifiedBy>William Smith</cp:lastModifiedBy>
  <dcterms:created xsi:type="dcterms:W3CDTF">2018-11-19T13:56:01Z</dcterms:created>
  <dcterms:modified xsi:type="dcterms:W3CDTF">2021-06-13T09:58:30Z</dcterms:modified>
</cp:coreProperties>
</file>