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65a11cc618f93b/Data BootCamp/Module_1_Kisckstarting_With_Excel/Resources/"/>
    </mc:Choice>
  </mc:AlternateContent>
  <xr:revisionPtr revIDLastSave="19" documentId="8_{FD1D8572-D89C-4619-BA3E-4E9ECFAE4C0B}" xr6:coauthVersionLast="47" xr6:coauthVersionMax="47" xr10:uidLastSave="{1148C667-8802-4326-9784-A6BE22987562}"/>
  <bookViews>
    <workbookView xWindow="40920" yWindow="-120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2" i="13"/>
  <c r="B11" i="13"/>
  <c r="B10" i="13"/>
  <c r="B9" i="13"/>
  <c r="B8" i="13"/>
  <c r="B7" i="13"/>
  <c r="B6" i="13"/>
  <c r="B5" i="13"/>
  <c r="B4" i="13"/>
  <c r="B3" i="13"/>
  <c r="B13" i="13"/>
  <c r="B2" i="13"/>
  <c r="C14" i="9"/>
  <c r="C15" i="9" s="1"/>
  <c r="C13" i="9"/>
  <c r="C12" i="9"/>
  <c r="B14" i="9"/>
  <c r="B13" i="9"/>
  <c r="B12" i="9"/>
  <c r="C6" i="9"/>
  <c r="B6" i="9"/>
  <c r="C5" i="9"/>
  <c r="B5" i="9"/>
  <c r="C4" i="9"/>
  <c r="B4" i="9"/>
  <c r="C11" i="9"/>
  <c r="B11" i="9"/>
  <c r="C10" i="9"/>
  <c r="B10" i="9"/>
  <c r="C3" i="9"/>
  <c r="B3" i="9"/>
  <c r="C2" i="9"/>
  <c r="B2" i="9"/>
  <c r="D3" i="5"/>
  <c r="D4" i="5"/>
  <c r="D5" i="5"/>
  <c r="D6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2845" i="1"/>
  <c r="P2844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9" l="1"/>
  <c r="B7" i="9"/>
  <c r="E13" i="13"/>
  <c r="E8" i="13"/>
  <c r="G8" i="13" s="1"/>
  <c r="E4" i="13"/>
  <c r="H4" i="13" s="1"/>
  <c r="E2" i="13"/>
  <c r="E3" i="13"/>
  <c r="F3" i="13" s="1"/>
  <c r="E6" i="13"/>
  <c r="H6" i="13" s="1"/>
  <c r="E10" i="13"/>
  <c r="G10" i="13" s="1"/>
  <c r="H13" i="13"/>
  <c r="G13" i="13"/>
  <c r="F4" i="13"/>
  <c r="F13" i="13"/>
  <c r="G4" i="13"/>
  <c r="H2" i="13"/>
  <c r="G2" i="13"/>
  <c r="F2" i="13"/>
  <c r="G6" i="13"/>
  <c r="E5" i="13"/>
  <c r="G5" i="13" s="1"/>
  <c r="E9" i="13"/>
  <c r="G9" i="13" s="1"/>
  <c r="F10" i="13"/>
  <c r="E12" i="13"/>
  <c r="F12" i="13" s="1"/>
  <c r="E7" i="13"/>
  <c r="H7" i="13" s="1"/>
  <c r="E11" i="13"/>
  <c r="G11" i="13" s="1"/>
  <c r="B15" i="9"/>
  <c r="F8" i="13" l="1"/>
  <c r="H8" i="13"/>
  <c r="F6" i="13"/>
  <c r="G3" i="13"/>
  <c r="H3" i="13"/>
  <c r="H10" i="13"/>
  <c r="F5" i="13"/>
  <c r="F7" i="13"/>
  <c r="G7" i="13"/>
  <c r="F9" i="13"/>
  <c r="F11" i="13"/>
  <c r="H12" i="13"/>
  <c r="H9" i="13"/>
  <c r="H11" i="13"/>
  <c r="G12" i="13"/>
  <c r="H5" i="13"/>
</calcChain>
</file>

<file path=xl/sharedStrings.xml><?xml version="1.0" encoding="utf-8"?>
<sst xmlns="http://schemas.openxmlformats.org/spreadsheetml/2006/main" count="33096" uniqueCount="8417">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</sst>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Fill="1"/>
    <xf numFmtId="165" fontId="0" fillId="0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9" fontId="2" fillId="2" borderId="0" xfId="0" applyNumberFormat="1" applyFont="1" applyFill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6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65" formatCode="&quot;$&quot;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&quot;$&quot;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65" formatCode="&quot;$&quot;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&quot;$&quot;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64" formatCode="&quot;$&quot;#,##0.00"/>
      <alignment horizontal="center" vertical="center" textRotation="0" wrapText="1" indent="0" justifyLastLine="0" shrinkToFit="0" readingOrder="0"/>
    </dxf>
    <dxf>
      <numFmt numFmtId="164" formatCode="&quot;$&quot;#,##0.00"/>
      <alignment horizontal="center" vertical="center" textRotation="0" wrapText="1" indent="0" justifyLastLine="0" shrinkToFit="0" readingOrder="0"/>
    </dxf>
    <dxf>
      <numFmt numFmtId="164" formatCode="&quot;$&quot;#,##0.0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64" formatCode="&quot;$&quot;#,##0.00"/>
      <alignment horizontal="center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ont>
        <b/>
        <i val="0"/>
        <color theme="1"/>
      </font>
      <fill>
        <patternFill>
          <fgColor theme="1"/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B-4495-B473-97F361FAA7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B-4495-B473-97F361FAA7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B-4495-B473-97F361FAA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066992"/>
        <c:axId val="481084048"/>
      </c:lineChart>
      <c:catAx>
        <c:axId val="48106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84048"/>
        <c:crosses val="autoZero"/>
        <c:auto val="1"/>
        <c:lblAlgn val="ctr"/>
        <c:lblOffset val="100"/>
        <c:noMultiLvlLbl val="0"/>
      </c:catAx>
      <c:valAx>
        <c:axId val="4810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6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5-459F-9EF9-E1916BD35DA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5-459F-9EF9-E1916BD35DA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5-459F-9EF9-E1916BD35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406200"/>
        <c:axId val="833406840"/>
      </c:lineChart>
      <c:catAx>
        <c:axId val="83340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06840"/>
        <c:crosses val="autoZero"/>
        <c:auto val="1"/>
        <c:lblAlgn val="ctr"/>
        <c:lblOffset val="100"/>
        <c:noMultiLvlLbl val="0"/>
      </c:catAx>
      <c:valAx>
        <c:axId val="83340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0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B-4B6A-9C90-CFC5A7BB22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B-4B6A-9C90-CFC5A7BB22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B-4B6A-9C90-CFC5A7BB22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B-4B6A-9C90-CFC5A7BB2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811184"/>
        <c:axId val="601812784"/>
      </c:barChart>
      <c:catAx>
        <c:axId val="60181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12784"/>
        <c:crosses val="autoZero"/>
        <c:auto val="1"/>
        <c:lblAlgn val="ctr"/>
        <c:lblOffset val="100"/>
        <c:noMultiLvlLbl val="0"/>
      </c:catAx>
      <c:valAx>
        <c:axId val="6018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1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D-48F1-91CC-F0A349284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172344"/>
        <c:axId val="301172664"/>
      </c:barChart>
      <c:catAx>
        <c:axId val="30117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72664"/>
        <c:crosses val="autoZero"/>
        <c:auto val="1"/>
        <c:lblAlgn val="ctr"/>
        <c:lblOffset val="100"/>
        <c:noMultiLvlLbl val="0"/>
      </c:catAx>
      <c:valAx>
        <c:axId val="30117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7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A-42F3-9E4F-B1374C3B6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308152"/>
        <c:axId val="721304632"/>
      </c:barChart>
      <c:catAx>
        <c:axId val="7213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04632"/>
        <c:crosses val="autoZero"/>
        <c:auto val="1"/>
        <c:lblAlgn val="ctr"/>
        <c:lblOffset val="100"/>
        <c:noMultiLvlLbl val="0"/>
      </c:catAx>
      <c:valAx>
        <c:axId val="72130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2-4E75-A34F-7B9A35BA34B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2-4E75-A34F-7B9A35BA34B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2-4E75-A34F-7B9A35BA34B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82-4E75-A34F-7B9A35BA3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933688"/>
        <c:axId val="736935928"/>
      </c:lineChart>
      <c:catAx>
        <c:axId val="73693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35928"/>
        <c:crosses val="autoZero"/>
        <c:auto val="1"/>
        <c:lblAlgn val="ctr"/>
        <c:lblOffset val="100"/>
        <c:noMultiLvlLbl val="0"/>
      </c:catAx>
      <c:valAx>
        <c:axId val="73693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180974</xdr:rowOff>
    </xdr:from>
    <xdr:to>
      <xdr:col>15</xdr:col>
      <xdr:colOff>285750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2C7DA-C5B0-41D2-8D34-275CD15FB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690561</xdr:colOff>
      <xdr:row>16</xdr:row>
      <xdr:rowOff>166688</xdr:rowOff>
    </xdr:from>
    <xdr:to>
      <xdr:col>12</xdr:col>
      <xdr:colOff>440530</xdr:colOff>
      <xdr:row>38</xdr:row>
      <xdr:rowOff>153590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4BC6C-6C78-4ED4-AA78-60BDC45ED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95249</xdr:rowOff>
    </xdr:from>
    <xdr:to>
      <xdr:col>16</xdr:col>
      <xdr:colOff>390525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4C325-255B-482C-9372-5133D1920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6</xdr:row>
      <xdr:rowOff>28575</xdr:rowOff>
    </xdr:from>
    <xdr:to>
      <xdr:col>10</xdr:col>
      <xdr:colOff>476250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D7455-9296-4DF7-989F-008D32BCB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476251</xdr:colOff>
      <xdr:row>21</xdr:row>
      <xdr:rowOff>180973</xdr:rowOff>
    </xdr:from>
    <xdr:to>
      <xdr:col>10</xdr:col>
      <xdr:colOff>428625</xdr:colOff>
      <xdr:row>41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88898-E875-4250-A005-DE360B59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133349</xdr:rowOff>
    </xdr:from>
    <xdr:to>
      <xdr:col>15</xdr:col>
      <xdr:colOff>390525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95DFE-66B2-418C-AC62-44B1C934B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said" refreshedDate="44640.824713194444" createdVersion="7" refreshedVersion="7" minRefreshableVersion="3" recordCount="4114" xr:uid="{DD42ABD3-AA31-4521-A484-569BBF4CE6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said" refreshedDate="44640.854187037039" createdVersion="7" refreshedVersion="7" minRefreshableVersion="3" recordCount="4114" xr:uid="{49B75F3C-3E6D-404B-833E-0723D227E8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d, William" refreshedDate="44648.346104629629" createdVersion="7" refreshedVersion="7" minRefreshableVersion="3" recordCount="4114" xr:uid="{8B67E375-7CA2-4A41-94FB-7C64D60FA6D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6EFAE-F556-47FB-B691-0AF0E20ADE7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57">
      <pivotArea outline="0" collapsedLevelsAreSubtotals="1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dataOnly="0" labelOnly="1" fieldPosition="0">
        <references count="1">
          <reference field="5" count="0"/>
        </references>
      </pivotArea>
    </format>
    <format dxfId="53">
      <pivotArea dataOnly="0" labelOnly="1" grandCol="1" outline="0" fieldPosition="0"/>
    </format>
    <format dxfId="52">
      <pivotArea outline="0" collapsedLevelsAreSubtotals="1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2CF49-6BEE-4962-BD6E-9C390A92F0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2">
    <format dxfId="47">
      <pivotArea outline="0" collapsedLevelsAreSubtotals="1" fieldPosition="0"/>
    </format>
    <format dxfId="46">
      <pivotArea dataOnly="0" labelOnly="1" outline="0" fieldPosition="0">
        <references count="1">
          <reference field="6" count="0"/>
        </references>
      </pivotArea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6" count="0"/>
        </references>
      </pivotArea>
    </format>
    <format dxfId="39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47054-FA1C-4757-BCCB-3DDB668DB5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4"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outline="0" collapsedLevelsAreSubtotals="1" fieldPosition="0"/>
    </format>
    <format dxfId="3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A17B2-EF1B-4188-B76A-41C93184FBE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31">
      <pivotArea outline="0" collapsedLevelsAreSubtotals="1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16A1D95-856A-4A93-9DCA-D464EC89AC5D}" name="Table4" displayName="Table4" ref="A1:H13" totalsRowShown="0" headerRowDxfId="0" dataDxfId="1">
  <tableColumns count="8">
    <tableColumn id="1" xr3:uid="{E32A1839-9043-49F2-BAAC-A927953329EA}" name="Goal"/>
    <tableColumn id="2" xr3:uid="{DA86600B-E304-47CE-812C-60FF69E1D722}" name="Number Successful" dataDxfId="8"/>
    <tableColumn id="3" xr3:uid="{E4B9BB35-65DA-4EDB-94A7-150608F0948C}" name="Number Failed" dataDxfId="7"/>
    <tableColumn id="4" xr3:uid="{FF8D1EB5-9D7C-4E3B-A17D-10283974ABA8}" name="Number Canceled" dataDxfId="6"/>
    <tableColumn id="5" xr3:uid="{038E970A-D420-4064-9791-C6C2DC91CD4D}" name="Total Projects" dataDxfId="5">
      <calculatedColumnFormula>SUM(B2:D2)</calculatedColumnFormula>
    </tableColumn>
    <tableColumn id="6" xr3:uid="{39AED33F-054A-407F-ADF7-DDFC46FA77FF}" name="Percentage Successful" dataDxfId="4">
      <calculatedColumnFormula>B2/$E2</calculatedColumnFormula>
    </tableColumn>
    <tableColumn id="7" xr3:uid="{9DD771CE-CA7E-4675-91CC-8FD9780F4A87}" name="Percentage Failed" dataDxfId="3">
      <calculatedColumnFormula>C2/$E2</calculatedColumnFormula>
    </tableColumn>
    <tableColumn id="8" xr3:uid="{09152A5E-880B-457C-82EB-E41F8F67C748}" name="Percentage Canceled" dataDxfId="2">
      <calculatedColumnFormula>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9A1428-0FAF-4D08-B868-E8CB3A874880}" name="Table3" displayName="Table3" ref="A1:E6" totalsRowShown="0" headerRowDxfId="21" dataDxfId="20">
  <tableColumns count="5">
    <tableColumn id="1" xr3:uid="{1997A30A-DED9-4B61-83F0-70A5338A9405}" name="Name" dataDxfId="19"/>
    <tableColumn id="2" xr3:uid="{A8717CEA-F2D0-44D4-B05D-A0DCCB8DC755}" name="Blurb" dataDxfId="18">
      <calculatedColumnFormula>VLOOKUP(A2, Kickstarter!B:C, 2, FALSE)</calculatedColumnFormula>
    </tableColumn>
    <tableColumn id="3" xr3:uid="{C3B56742-3343-46E3-AF31-FADFB946EC5A}" name="Goal" dataDxfId="17">
      <calculatedColumnFormula>VLOOKUP(A2, Kickstarter!B:E, 3, FALSE)</calculatedColumnFormula>
    </tableColumn>
    <tableColumn id="4" xr3:uid="{9CFFF226-D5C8-4ACF-8DF1-7D573D50E7C2}" name="Pledged" dataDxfId="16">
      <calculatedColumnFormula>VLOOKUP(A2, Kickstarter!B:E, 4, FALSE)</calculatedColumnFormula>
    </tableColumn>
    <tableColumn id="5" xr3:uid="{33D6945B-4570-4B77-91A0-458A6E45DEA6}" name="Average Donation" dataDxfId="15">
      <calculatedColumnFormula>VLOOKUP(A2, Kickstarter!B:P, 15,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9A0688-8909-4464-82E4-AD3178EA1BCC}" name="Table1" displayName="Table1" ref="A1:C7" totalsRowShown="0">
  <tableColumns count="3">
    <tableColumn id="1" xr3:uid="{206BC68E-8A6D-4EE8-BCF4-E2DC3E8750E0}" name="Goal" dataDxfId="14"/>
    <tableColumn id="2" xr3:uid="{DC219D55-B642-437E-BBCE-6F536A35B03B}" name="Successful" dataDxfId="13"/>
    <tableColumn id="3" xr3:uid="{85B7BDD2-E2D7-453A-A3F9-30CBB0370B36}" name="Failed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3D09FE-F080-4A6C-8F2F-2B12D75B7393}" name="Table2" displayName="Table2" ref="A9:C15" totalsRowShown="0">
  <tableColumns count="3">
    <tableColumn id="1" xr3:uid="{DBBA47AE-B4A8-4054-88E7-FCB1891E8E36}" name="Pledged" dataDxfId="11"/>
    <tableColumn id="2" xr3:uid="{BE7D2B31-9336-485B-A014-5FC985E3311E}" name="Successful" dataDxfId="10"/>
    <tableColumn id="3" xr3:uid="{EAB65452-A303-4A7A-BC4A-4ACBDCCE5B37}" name="Faile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U4115"/>
  <sheetViews>
    <sheetView zoomScale="80" zoomScaleNormal="80" workbookViewId="0">
      <pane xSplit="3" ySplit="1" topLeftCell="O2" activePane="bottomRight" state="frozen"/>
      <selection pane="topRight" activeCell="D1" sqref="D1"/>
      <selection pane="bottomLeft" activeCell="A2" sqref="A2"/>
      <selection pane="bottomRight"/>
    </sheetView>
  </sheetViews>
  <sheetFormatPr defaultColWidth="8.796875" defaultRowHeight="14.25" x14ac:dyDescent="0.45"/>
  <cols>
    <col min="1" max="1" width="8.06640625" customWidth="1"/>
    <col min="2" max="2" width="53.3984375" style="7" bestFit="1" customWidth="1"/>
    <col min="3" max="3" width="62.86328125" style="3" bestFit="1" customWidth="1"/>
    <col min="4" max="4" width="14.73046875" style="5" bestFit="1" customWidth="1"/>
    <col min="5" max="5" width="13.1328125" style="5" bestFit="1" customWidth="1"/>
    <col min="6" max="6" width="14.59765625" bestFit="1" customWidth="1"/>
    <col min="7" max="7" width="12.73046875" bestFit="1" customWidth="1"/>
    <col min="8" max="9" width="13.53125" bestFit="1" customWidth="1"/>
    <col min="10" max="10" width="16.59765625" bestFit="1" customWidth="1"/>
    <col min="11" max="11" width="14.73046875" bestFit="1" customWidth="1"/>
    <col min="12" max="12" width="18.46484375" bestFit="1" customWidth="1"/>
    <col min="13" max="13" width="13.796875" bestFit="1" customWidth="1"/>
    <col min="14" max="14" width="28.73046875" bestFit="1" customWidth="1"/>
    <col min="15" max="15" width="22.46484375" bestFit="1" customWidth="1"/>
    <col min="16" max="16" width="21.53125" style="5" bestFit="1" customWidth="1"/>
    <col min="17" max="17" width="19.9296875" bestFit="1" customWidth="1"/>
    <col min="18" max="18" width="17.796875" bestFit="1" customWidth="1"/>
    <col min="19" max="19" width="27.3984375" bestFit="1" customWidth="1"/>
    <col min="20" max="20" width="25.9296875" bestFit="1" customWidth="1"/>
    <col min="21" max="21" width="11.1328125" bestFit="1" customWidth="1"/>
  </cols>
  <sheetData>
    <row r="1" spans="1:21" x14ac:dyDescent="0.4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2.75" x14ac:dyDescent="0.4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5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x14ac:dyDescent="0.4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5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28.5" x14ac:dyDescent="0.4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5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42.75" x14ac:dyDescent="0.4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5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28.5" x14ac:dyDescent="0.4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5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5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5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5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5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5" x14ac:dyDescent="0.4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5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5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5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5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5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5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5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28.5" x14ac:dyDescent="0.4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5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5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5" x14ac:dyDescent="0.4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5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28.5" x14ac:dyDescent="0.4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5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5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28.5" x14ac:dyDescent="0.4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5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5" x14ac:dyDescent="0.4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5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28.5" x14ac:dyDescent="0.4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5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28.5" x14ac:dyDescent="0.4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5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5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5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28.5" x14ac:dyDescent="0.4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5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28.5" x14ac:dyDescent="0.4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5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5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5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5" x14ac:dyDescent="0.4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5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5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5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28.5" x14ac:dyDescent="0.4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5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5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5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5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5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5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28.5" x14ac:dyDescent="0.4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5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28.5" x14ac:dyDescent="0.4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5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5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5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5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28.5" x14ac:dyDescent="0.4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5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5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28.5" x14ac:dyDescent="0.4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5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5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5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5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5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5" x14ac:dyDescent="0.4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5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5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5" x14ac:dyDescent="0.4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5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5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5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5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5" x14ac:dyDescent="0.4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5">
        <f t="shared" ref="P67:P130" si="6">IFERROR(ROUND(E67/L67,2),0)</f>
        <v>132.05000000000001</v>
      </c>
      <c r="Q67" s="9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5">
        <f t="shared" si="6"/>
        <v>91.23</v>
      </c>
      <c r="Q68" s="9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28.5" x14ac:dyDescent="0.4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5">
        <f t="shared" si="6"/>
        <v>116.25</v>
      </c>
      <c r="Q69" s="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42.75" x14ac:dyDescent="0.4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5">
        <f t="shared" si="6"/>
        <v>21.19</v>
      </c>
      <c r="Q70" s="9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5">
        <f t="shared" si="6"/>
        <v>62.33</v>
      </c>
      <c r="Q71" s="9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5">
        <f t="shared" si="6"/>
        <v>37.409999999999997</v>
      </c>
      <c r="Q72" s="9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5">
        <f t="shared" si="6"/>
        <v>69.72</v>
      </c>
      <c r="Q73" s="9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5">
        <f t="shared" si="6"/>
        <v>58.17</v>
      </c>
      <c r="Q74" s="9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5">
        <f t="shared" si="6"/>
        <v>50</v>
      </c>
      <c r="Q75" s="9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5">
        <f t="shared" si="6"/>
        <v>19.47</v>
      </c>
      <c r="Q76" s="9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5" x14ac:dyDescent="0.4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5">
        <f t="shared" si="6"/>
        <v>85.96</v>
      </c>
      <c r="Q77" s="9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5">
        <f t="shared" si="6"/>
        <v>30.67</v>
      </c>
      <c r="Q78" s="9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28.5" x14ac:dyDescent="0.4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5">
        <f t="shared" si="6"/>
        <v>60.38</v>
      </c>
      <c r="Q79" s="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5">
        <f t="shared" si="6"/>
        <v>38.6</v>
      </c>
      <c r="Q80" s="9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28.5" x14ac:dyDescent="0.4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5">
        <f t="shared" si="6"/>
        <v>40.270000000000003</v>
      </c>
      <c r="Q81" s="9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5" x14ac:dyDescent="0.4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5">
        <f t="shared" si="6"/>
        <v>273.83</v>
      </c>
      <c r="Q82" s="9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28.5" x14ac:dyDescent="0.4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5">
        <f t="shared" si="6"/>
        <v>53.04</v>
      </c>
      <c r="Q83" s="9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5">
        <f t="shared" si="6"/>
        <v>40.01</v>
      </c>
      <c r="Q84" s="9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5">
        <f t="shared" si="6"/>
        <v>15.77</v>
      </c>
      <c r="Q85" s="9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5" x14ac:dyDescent="0.4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5">
        <f t="shared" si="6"/>
        <v>71.430000000000007</v>
      </c>
      <c r="Q86" s="9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5">
        <f t="shared" si="6"/>
        <v>71.709999999999994</v>
      </c>
      <c r="Q87" s="9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5">
        <f t="shared" si="6"/>
        <v>375.76</v>
      </c>
      <c r="Q88" s="9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5" x14ac:dyDescent="0.4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5">
        <f t="shared" si="6"/>
        <v>104.6</v>
      </c>
      <c r="Q89" s="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5">
        <f t="shared" si="6"/>
        <v>60</v>
      </c>
      <c r="Q90" s="9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28.5" x14ac:dyDescent="0.4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5">
        <f t="shared" si="6"/>
        <v>123.29</v>
      </c>
      <c r="Q91" s="9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5">
        <f t="shared" si="6"/>
        <v>31.38</v>
      </c>
      <c r="Q92" s="9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5">
        <f t="shared" si="6"/>
        <v>78.260000000000005</v>
      </c>
      <c r="Q93" s="9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5">
        <f t="shared" si="6"/>
        <v>122.33</v>
      </c>
      <c r="Q94" s="9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2.75" x14ac:dyDescent="0.4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5">
        <f t="shared" si="6"/>
        <v>73.73</v>
      </c>
      <c r="Q95" s="9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5" x14ac:dyDescent="0.4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5">
        <f t="shared" si="6"/>
        <v>21.67</v>
      </c>
      <c r="Q96" s="9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5">
        <f t="shared" si="6"/>
        <v>21.9</v>
      </c>
      <c r="Q97" s="9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5">
        <f t="shared" si="6"/>
        <v>50.59</v>
      </c>
      <c r="Q98" s="9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5">
        <f t="shared" si="6"/>
        <v>53.13</v>
      </c>
      <c r="Q99" s="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5">
        <f t="shared" si="6"/>
        <v>56.67</v>
      </c>
      <c r="Q100" s="9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5">
        <f t="shared" si="6"/>
        <v>40.78</v>
      </c>
      <c r="Q101" s="9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5">
        <f t="shared" si="6"/>
        <v>192.31</v>
      </c>
      <c r="Q102" s="9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5">
        <f t="shared" si="6"/>
        <v>100</v>
      </c>
      <c r="Q103" s="9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28.5" x14ac:dyDescent="0.4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5">
        <f t="shared" si="6"/>
        <v>117.92</v>
      </c>
      <c r="Q104" s="9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5" x14ac:dyDescent="0.4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5">
        <f t="shared" si="6"/>
        <v>27.9</v>
      </c>
      <c r="Q105" s="9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5">
        <f t="shared" si="6"/>
        <v>60</v>
      </c>
      <c r="Q106" s="9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5" x14ac:dyDescent="0.4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5">
        <f t="shared" si="6"/>
        <v>39.380000000000003</v>
      </c>
      <c r="Q107" s="9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5">
        <f t="shared" si="6"/>
        <v>186.11</v>
      </c>
      <c r="Q108" s="9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5">
        <f t="shared" si="6"/>
        <v>111.38</v>
      </c>
      <c r="Q109" s="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5" x14ac:dyDescent="0.4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5">
        <f t="shared" si="6"/>
        <v>78.72</v>
      </c>
      <c r="Q110" s="9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28.5" x14ac:dyDescent="0.4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5">
        <f t="shared" si="6"/>
        <v>46.7</v>
      </c>
      <c r="Q111" s="9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28.5" x14ac:dyDescent="0.4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5">
        <f t="shared" si="6"/>
        <v>65.38</v>
      </c>
      <c r="Q112" s="9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5" x14ac:dyDescent="0.4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5">
        <f t="shared" si="6"/>
        <v>102.08</v>
      </c>
      <c r="Q113" s="9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5">
        <f t="shared" si="6"/>
        <v>64.2</v>
      </c>
      <c r="Q114" s="9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5">
        <f t="shared" si="6"/>
        <v>90.38</v>
      </c>
      <c r="Q115" s="9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5">
        <f t="shared" si="6"/>
        <v>88.57</v>
      </c>
      <c r="Q116" s="9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5">
        <f t="shared" si="6"/>
        <v>28.73</v>
      </c>
      <c r="Q117" s="9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5">
        <f t="shared" si="6"/>
        <v>69.790000000000006</v>
      </c>
      <c r="Q118" s="9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5">
        <f t="shared" si="6"/>
        <v>167.49</v>
      </c>
      <c r="Q119" s="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5">
        <f t="shared" si="6"/>
        <v>144.91</v>
      </c>
      <c r="Q120" s="9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5">
        <f t="shared" si="6"/>
        <v>91.84</v>
      </c>
      <c r="Q121" s="9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5">
        <f t="shared" si="6"/>
        <v>10</v>
      </c>
      <c r="Q122" s="9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5">
        <f t="shared" si="6"/>
        <v>1</v>
      </c>
      <c r="Q123" s="9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5">
        <f>IFERROR(ROUND(E124/L124,2),0)</f>
        <v>0</v>
      </c>
      <c r="Q124" s="9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5">
        <f t="shared" si="6"/>
        <v>25.17</v>
      </c>
      <c r="Q125" s="9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5">
        <f t="shared" si="6"/>
        <v>0</v>
      </c>
      <c r="Q126" s="9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5">
        <f t="shared" si="6"/>
        <v>11.67</v>
      </c>
      <c r="Q127" s="9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5">
        <f t="shared" si="6"/>
        <v>106.69</v>
      </c>
      <c r="Q128" s="9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5">
        <f t="shared" si="6"/>
        <v>47.5</v>
      </c>
      <c r="Q129" s="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4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5">
        <f t="shared" si="6"/>
        <v>311.17</v>
      </c>
      <c r="Q130" s="9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5">
        <f t="shared" ref="P131:P194" si="11">IFERROR(ROUND(E131/L131,2),0)</f>
        <v>0</v>
      </c>
      <c r="Q131" s="9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5">
        <f t="shared" si="11"/>
        <v>0</v>
      </c>
      <c r="Q132" s="9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5">
        <f t="shared" si="11"/>
        <v>0</v>
      </c>
      <c r="Q133" s="9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5">
        <f t="shared" si="11"/>
        <v>94.51</v>
      </c>
      <c r="Q134" s="9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5">
        <f t="shared" si="11"/>
        <v>0</v>
      </c>
      <c r="Q135" s="9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x14ac:dyDescent="0.4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5">
        <f t="shared" si="11"/>
        <v>0</v>
      </c>
      <c r="Q136" s="9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28.5" x14ac:dyDescent="0.4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5">
        <f t="shared" si="11"/>
        <v>80.599999999999994</v>
      </c>
      <c r="Q137" s="9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5">
        <f t="shared" si="11"/>
        <v>0</v>
      </c>
      <c r="Q138" s="9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5">
        <f t="shared" si="11"/>
        <v>0</v>
      </c>
      <c r="Q139" s="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5">
        <f t="shared" si="11"/>
        <v>81.239999999999995</v>
      </c>
      <c r="Q140" s="9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5" x14ac:dyDescent="0.4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5">
        <f t="shared" si="11"/>
        <v>500</v>
      </c>
      <c r="Q141" s="9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5">
        <f t="shared" si="11"/>
        <v>0</v>
      </c>
      <c r="Q142" s="9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5" x14ac:dyDescent="0.4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5">
        <f t="shared" si="11"/>
        <v>46.18</v>
      </c>
      <c r="Q143" s="9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5">
        <f t="shared" si="11"/>
        <v>10</v>
      </c>
      <c r="Q144" s="9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5">
        <f t="shared" si="11"/>
        <v>0</v>
      </c>
      <c r="Q145" s="9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28.5" x14ac:dyDescent="0.4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5">
        <f t="shared" si="11"/>
        <v>55.95</v>
      </c>
      <c r="Q146" s="9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5">
        <f t="shared" si="11"/>
        <v>37.56</v>
      </c>
      <c r="Q147" s="9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5">
        <f t="shared" si="11"/>
        <v>38.33</v>
      </c>
      <c r="Q148" s="9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4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5">
        <f t="shared" si="11"/>
        <v>0</v>
      </c>
      <c r="Q149" s="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28.5" x14ac:dyDescent="0.4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5">
        <f t="shared" si="11"/>
        <v>20</v>
      </c>
      <c r="Q150" s="9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5">
        <f t="shared" si="11"/>
        <v>15.33</v>
      </c>
      <c r="Q151" s="9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5" x14ac:dyDescent="0.4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5">
        <f t="shared" si="11"/>
        <v>449.43</v>
      </c>
      <c r="Q152" s="9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5">
        <f t="shared" si="11"/>
        <v>28</v>
      </c>
      <c r="Q153" s="9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5">
        <f t="shared" si="11"/>
        <v>15</v>
      </c>
      <c r="Q154" s="9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5">
        <f t="shared" si="11"/>
        <v>35.9</v>
      </c>
      <c r="Q155" s="9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5">
        <f t="shared" si="11"/>
        <v>13.33</v>
      </c>
      <c r="Q156" s="9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42.75" x14ac:dyDescent="0.4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5">
        <f t="shared" si="11"/>
        <v>20.25</v>
      </c>
      <c r="Q157" s="9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5">
        <f t="shared" si="11"/>
        <v>119</v>
      </c>
      <c r="Q158" s="9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28.5" x14ac:dyDescent="0.4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5">
        <f t="shared" si="11"/>
        <v>4</v>
      </c>
      <c r="Q159" s="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5">
        <f t="shared" si="11"/>
        <v>0</v>
      </c>
      <c r="Q160" s="9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5">
        <f t="shared" si="11"/>
        <v>10</v>
      </c>
      <c r="Q161" s="9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5">
        <f t="shared" si="11"/>
        <v>0</v>
      </c>
      <c r="Q162" s="9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28.5" x14ac:dyDescent="0.4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5">
        <f t="shared" si="11"/>
        <v>5</v>
      </c>
      <c r="Q163" s="9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28.5" x14ac:dyDescent="0.4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5">
        <f t="shared" si="11"/>
        <v>43.5</v>
      </c>
      <c r="Q164" s="9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5">
        <f t="shared" si="11"/>
        <v>0</v>
      </c>
      <c r="Q165" s="9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5">
        <f t="shared" si="11"/>
        <v>91.43</v>
      </c>
      <c r="Q166" s="9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5">
        <f t="shared" si="11"/>
        <v>0</v>
      </c>
      <c r="Q167" s="9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5" x14ac:dyDescent="0.4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5">
        <f t="shared" si="11"/>
        <v>3000</v>
      </c>
      <c r="Q168" s="9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28.5" x14ac:dyDescent="0.4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5">
        <f t="shared" si="11"/>
        <v>5.5</v>
      </c>
      <c r="Q169" s="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5">
        <f t="shared" si="11"/>
        <v>108.33</v>
      </c>
      <c r="Q170" s="9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5">
        <f t="shared" si="11"/>
        <v>56</v>
      </c>
      <c r="Q171" s="9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5">
        <f t="shared" si="11"/>
        <v>32.5</v>
      </c>
      <c r="Q172" s="9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5">
        <f t="shared" si="11"/>
        <v>1</v>
      </c>
      <c r="Q173" s="9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5" x14ac:dyDescent="0.4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5">
        <f t="shared" si="11"/>
        <v>0</v>
      </c>
      <c r="Q174" s="9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28.5" x14ac:dyDescent="0.4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5">
        <f t="shared" si="11"/>
        <v>0</v>
      </c>
      <c r="Q175" s="9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5">
        <f t="shared" si="11"/>
        <v>0</v>
      </c>
      <c r="Q176" s="9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5">
        <f t="shared" si="11"/>
        <v>49.88</v>
      </c>
      <c r="Q177" s="9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5">
        <f t="shared" si="11"/>
        <v>0</v>
      </c>
      <c r="Q178" s="9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5">
        <f t="shared" si="11"/>
        <v>25.71</v>
      </c>
      <c r="Q179" s="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5">
        <f t="shared" si="11"/>
        <v>0</v>
      </c>
      <c r="Q180" s="9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5">
        <f t="shared" si="11"/>
        <v>100</v>
      </c>
      <c r="Q181" s="9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5">
        <f t="shared" si="11"/>
        <v>30.85</v>
      </c>
      <c r="Q182" s="9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5">
        <f t="shared" si="11"/>
        <v>180.5</v>
      </c>
      <c r="Q183" s="9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5">
        <f t="shared" si="11"/>
        <v>0</v>
      </c>
      <c r="Q184" s="9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5">
        <f t="shared" si="11"/>
        <v>373.5</v>
      </c>
      <c r="Q185" s="9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5">
        <f t="shared" si="11"/>
        <v>25.5</v>
      </c>
      <c r="Q186" s="9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5">
        <f t="shared" si="11"/>
        <v>220</v>
      </c>
      <c r="Q187" s="9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28.5" x14ac:dyDescent="0.4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5">
        <f t="shared" si="11"/>
        <v>0</v>
      </c>
      <c r="Q188" s="9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5">
        <f t="shared" si="11"/>
        <v>160</v>
      </c>
      <c r="Q189" s="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5">
        <f t="shared" si="11"/>
        <v>0</v>
      </c>
      <c r="Q190" s="9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5">
        <f t="shared" si="11"/>
        <v>69</v>
      </c>
      <c r="Q191" s="9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5">
        <f t="shared" si="11"/>
        <v>50</v>
      </c>
      <c r="Q192" s="9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28.5" x14ac:dyDescent="0.4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5">
        <f t="shared" si="11"/>
        <v>83.33</v>
      </c>
      <c r="Q193" s="9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5">
        <f t="shared" si="11"/>
        <v>5.67</v>
      </c>
      <c r="Q194" s="9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5">
        <f t="shared" ref="P195:P258" si="16">IFERROR(ROUND(E195/L195,2),0)</f>
        <v>0</v>
      </c>
      <c r="Q195" s="9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5" x14ac:dyDescent="0.4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5">
        <f t="shared" si="16"/>
        <v>1</v>
      </c>
      <c r="Q196" s="9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5">
        <f t="shared" si="16"/>
        <v>0</v>
      </c>
      <c r="Q197" s="9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28.5" x14ac:dyDescent="0.4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5">
        <f t="shared" si="16"/>
        <v>77.11</v>
      </c>
      <c r="Q198" s="9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5">
        <f t="shared" si="16"/>
        <v>32.75</v>
      </c>
      <c r="Q199" s="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5">
        <f t="shared" si="16"/>
        <v>46.5</v>
      </c>
      <c r="Q200" s="9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5">
        <f t="shared" si="16"/>
        <v>0</v>
      </c>
      <c r="Q201" s="9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5">
        <f t="shared" si="16"/>
        <v>87.31</v>
      </c>
      <c r="Q202" s="9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5">
        <f t="shared" si="16"/>
        <v>54.29</v>
      </c>
      <c r="Q203" s="9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5">
        <f t="shared" si="16"/>
        <v>0</v>
      </c>
      <c r="Q204" s="9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28.5" x14ac:dyDescent="0.4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5">
        <f t="shared" si="16"/>
        <v>93.25</v>
      </c>
      <c r="Q205" s="9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5">
        <f t="shared" si="16"/>
        <v>117.68</v>
      </c>
      <c r="Q206" s="9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5" x14ac:dyDescent="0.4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5">
        <f t="shared" si="16"/>
        <v>76.47</v>
      </c>
      <c r="Q207" s="9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28.5" x14ac:dyDescent="0.4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5">
        <f t="shared" si="16"/>
        <v>0</v>
      </c>
      <c r="Q208" s="9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28.5" x14ac:dyDescent="0.4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5">
        <f t="shared" si="16"/>
        <v>163.85</v>
      </c>
      <c r="Q209" s="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5">
        <f t="shared" si="16"/>
        <v>0</v>
      </c>
      <c r="Q210" s="9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5">
        <f t="shared" si="16"/>
        <v>0</v>
      </c>
      <c r="Q211" s="9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5">
        <f t="shared" si="16"/>
        <v>91.82</v>
      </c>
      <c r="Q212" s="9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5">
        <f t="shared" si="16"/>
        <v>185.83</v>
      </c>
      <c r="Q213" s="9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5">
        <f t="shared" si="16"/>
        <v>1</v>
      </c>
      <c r="Q214" s="9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28.5" x14ac:dyDescent="0.4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5">
        <f t="shared" si="16"/>
        <v>20</v>
      </c>
      <c r="Q215" s="9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5">
        <f t="shared" si="16"/>
        <v>1</v>
      </c>
      <c r="Q216" s="9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5">
        <f t="shared" si="16"/>
        <v>10</v>
      </c>
      <c r="Q217" s="9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5">
        <f t="shared" si="16"/>
        <v>331.54</v>
      </c>
      <c r="Q218" s="9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5">
        <f t="shared" si="16"/>
        <v>314.29000000000002</v>
      </c>
      <c r="Q219" s="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5">
        <f t="shared" si="16"/>
        <v>100</v>
      </c>
      <c r="Q220" s="9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5">
        <f t="shared" si="16"/>
        <v>115.99</v>
      </c>
      <c r="Q221" s="9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28.5" x14ac:dyDescent="0.4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5">
        <f t="shared" si="16"/>
        <v>120</v>
      </c>
      <c r="Q222" s="9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5">
        <f t="shared" si="16"/>
        <v>0</v>
      </c>
      <c r="Q223" s="9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28.5" x14ac:dyDescent="0.4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5">
        <f t="shared" si="16"/>
        <v>65</v>
      </c>
      <c r="Q224" s="9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5">
        <f t="shared" si="16"/>
        <v>0</v>
      </c>
      <c r="Q225" s="9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5">
        <f t="shared" si="16"/>
        <v>0</v>
      </c>
      <c r="Q226" s="9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28.5" x14ac:dyDescent="0.4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5">
        <f t="shared" si="16"/>
        <v>0</v>
      </c>
      <c r="Q227" s="9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5" x14ac:dyDescent="0.4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5">
        <f t="shared" si="16"/>
        <v>125</v>
      </c>
      <c r="Q228" s="9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5">
        <f t="shared" si="16"/>
        <v>0</v>
      </c>
      <c r="Q229" s="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5">
        <f t="shared" si="16"/>
        <v>0</v>
      </c>
      <c r="Q230" s="9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5">
        <f t="shared" si="16"/>
        <v>0</v>
      </c>
      <c r="Q231" s="9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5">
        <f t="shared" si="16"/>
        <v>30</v>
      </c>
      <c r="Q232" s="9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5">
        <f t="shared" si="16"/>
        <v>0</v>
      </c>
      <c r="Q233" s="9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5">
        <f t="shared" si="16"/>
        <v>15.71</v>
      </c>
      <c r="Q234" s="9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28.5" x14ac:dyDescent="0.4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5">
        <f t="shared" si="16"/>
        <v>0</v>
      </c>
      <c r="Q235" s="9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5">
        <f t="shared" si="16"/>
        <v>80.2</v>
      </c>
      <c r="Q236" s="9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5" x14ac:dyDescent="0.4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5">
        <f t="shared" si="16"/>
        <v>0</v>
      </c>
      <c r="Q237" s="9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5">
        <f t="shared" si="16"/>
        <v>0</v>
      </c>
      <c r="Q238" s="9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5">
        <f t="shared" si="16"/>
        <v>50</v>
      </c>
      <c r="Q239" s="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5">
        <f t="shared" si="16"/>
        <v>0</v>
      </c>
      <c r="Q240" s="9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28.5" x14ac:dyDescent="0.4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5">
        <f t="shared" si="16"/>
        <v>50</v>
      </c>
      <c r="Q241" s="9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5">
        <f t="shared" si="16"/>
        <v>117.85</v>
      </c>
      <c r="Q242" s="9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5">
        <f t="shared" si="16"/>
        <v>109.04</v>
      </c>
      <c r="Q243" s="9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28.5" x14ac:dyDescent="0.4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5">
        <f t="shared" si="16"/>
        <v>73.02</v>
      </c>
      <c r="Q244" s="9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5">
        <f t="shared" si="16"/>
        <v>78.2</v>
      </c>
      <c r="Q245" s="9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2.75" x14ac:dyDescent="0.4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5">
        <f t="shared" si="16"/>
        <v>47.4</v>
      </c>
      <c r="Q246" s="9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5">
        <f t="shared" si="16"/>
        <v>54.02</v>
      </c>
      <c r="Q247" s="9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28.5" x14ac:dyDescent="0.4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5">
        <f t="shared" si="16"/>
        <v>68.489999999999995</v>
      </c>
      <c r="Q248" s="9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2.75" x14ac:dyDescent="0.4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5">
        <f t="shared" si="16"/>
        <v>108.15</v>
      </c>
      <c r="Q249" s="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5">
        <f t="shared" si="16"/>
        <v>589.95000000000005</v>
      </c>
      <c r="Q250" s="9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2.75" x14ac:dyDescent="0.4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5">
        <f t="shared" si="16"/>
        <v>48.05</v>
      </c>
      <c r="Q251" s="9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28.5" x14ac:dyDescent="0.4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5">
        <f t="shared" si="16"/>
        <v>72.48</v>
      </c>
      <c r="Q252" s="9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28.5" x14ac:dyDescent="0.4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5">
        <f t="shared" si="16"/>
        <v>57.08</v>
      </c>
      <c r="Q253" s="9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5" x14ac:dyDescent="0.4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5">
        <f t="shared" si="16"/>
        <v>85.44</v>
      </c>
      <c r="Q254" s="9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5">
        <f t="shared" si="16"/>
        <v>215.86</v>
      </c>
      <c r="Q255" s="9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5" x14ac:dyDescent="0.4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5">
        <f t="shared" si="16"/>
        <v>89.39</v>
      </c>
      <c r="Q256" s="9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5">
        <f t="shared" si="16"/>
        <v>45.42</v>
      </c>
      <c r="Q257" s="9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5">
        <f t="shared" si="16"/>
        <v>65.760000000000005</v>
      </c>
      <c r="Q258" s="9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5">
        <f t="shared" ref="P259:P322" si="21">IFERROR(ROUND(E259/L259,2),0)</f>
        <v>66.7</v>
      </c>
      <c r="Q259" s="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5">
        <f t="shared" si="21"/>
        <v>83.35</v>
      </c>
      <c r="Q260" s="9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5">
        <f t="shared" si="21"/>
        <v>105.05</v>
      </c>
      <c r="Q261" s="9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5" x14ac:dyDescent="0.4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5">
        <f t="shared" si="21"/>
        <v>120.91</v>
      </c>
      <c r="Q262" s="9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5">
        <f t="shared" si="21"/>
        <v>97.64</v>
      </c>
      <c r="Q263" s="9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5">
        <f t="shared" si="21"/>
        <v>41.38</v>
      </c>
      <c r="Q264" s="9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42.75" x14ac:dyDescent="0.4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5">
        <f t="shared" si="21"/>
        <v>30.65</v>
      </c>
      <c r="Q265" s="9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5">
        <f t="shared" si="21"/>
        <v>64.95</v>
      </c>
      <c r="Q266" s="9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42.75" x14ac:dyDescent="0.4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5">
        <f t="shared" si="21"/>
        <v>95.78</v>
      </c>
      <c r="Q267" s="9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2.75" x14ac:dyDescent="0.4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5">
        <f t="shared" si="21"/>
        <v>40.42</v>
      </c>
      <c r="Q268" s="9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28.5" x14ac:dyDescent="0.4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5">
        <f t="shared" si="21"/>
        <v>78.58</v>
      </c>
      <c r="Q269" s="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5">
        <f t="shared" si="21"/>
        <v>50.18</v>
      </c>
      <c r="Q270" s="9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5">
        <f t="shared" si="21"/>
        <v>92.25</v>
      </c>
      <c r="Q271" s="9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5" x14ac:dyDescent="0.4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5">
        <f t="shared" si="21"/>
        <v>57.54</v>
      </c>
      <c r="Q272" s="9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5">
        <f t="shared" si="21"/>
        <v>109.42</v>
      </c>
      <c r="Q273" s="9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5">
        <f t="shared" si="21"/>
        <v>81.89</v>
      </c>
      <c r="Q274" s="9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5">
        <f t="shared" si="21"/>
        <v>45.67</v>
      </c>
      <c r="Q275" s="9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5">
        <f t="shared" si="21"/>
        <v>55.22</v>
      </c>
      <c r="Q276" s="9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28.5" x14ac:dyDescent="0.4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5">
        <f t="shared" si="21"/>
        <v>65.3</v>
      </c>
      <c r="Q277" s="9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5">
        <f t="shared" si="21"/>
        <v>95.23</v>
      </c>
      <c r="Q278" s="9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5">
        <f t="shared" si="21"/>
        <v>75.44</v>
      </c>
      <c r="Q279" s="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5">
        <f t="shared" si="21"/>
        <v>97.82</v>
      </c>
      <c r="Q280" s="9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5">
        <f t="shared" si="21"/>
        <v>87.69</v>
      </c>
      <c r="Q281" s="9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5">
        <f t="shared" si="21"/>
        <v>54.75</v>
      </c>
      <c r="Q282" s="9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5">
        <f t="shared" si="21"/>
        <v>83.95</v>
      </c>
      <c r="Q283" s="9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28.5" x14ac:dyDescent="0.4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5">
        <f t="shared" si="21"/>
        <v>254.39</v>
      </c>
      <c r="Q284" s="9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4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5">
        <f t="shared" si="21"/>
        <v>101.83</v>
      </c>
      <c r="Q285" s="9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5">
        <f t="shared" si="21"/>
        <v>55.07</v>
      </c>
      <c r="Q286" s="9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5" x14ac:dyDescent="0.4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5">
        <f t="shared" si="21"/>
        <v>56.9</v>
      </c>
      <c r="Q287" s="9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5">
        <f t="shared" si="21"/>
        <v>121.28</v>
      </c>
      <c r="Q288" s="9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5">
        <f t="shared" si="21"/>
        <v>91.19</v>
      </c>
      <c r="Q289" s="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2.75" x14ac:dyDescent="0.4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5">
        <f t="shared" si="21"/>
        <v>115.45</v>
      </c>
      <c r="Q290" s="9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28.5" x14ac:dyDescent="0.4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5">
        <f t="shared" si="21"/>
        <v>67.77</v>
      </c>
      <c r="Q291" s="9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5">
        <f t="shared" si="21"/>
        <v>28.58</v>
      </c>
      <c r="Q292" s="9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5" x14ac:dyDescent="0.4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5">
        <f t="shared" si="21"/>
        <v>46.88</v>
      </c>
      <c r="Q293" s="9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5">
        <f t="shared" si="21"/>
        <v>154.41999999999999</v>
      </c>
      <c r="Q294" s="9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5">
        <f t="shared" si="21"/>
        <v>201.22</v>
      </c>
      <c r="Q295" s="9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2.75" x14ac:dyDescent="0.4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5">
        <f t="shared" si="21"/>
        <v>100</v>
      </c>
      <c r="Q296" s="9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5">
        <f t="shared" si="21"/>
        <v>100.08</v>
      </c>
      <c r="Q297" s="9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28.5" x14ac:dyDescent="0.4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5">
        <f t="shared" si="21"/>
        <v>230.09</v>
      </c>
      <c r="Q298" s="9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28.5" x14ac:dyDescent="0.4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5">
        <f t="shared" si="21"/>
        <v>141.75</v>
      </c>
      <c r="Q299" s="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4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5">
        <f t="shared" si="21"/>
        <v>56.34</v>
      </c>
      <c r="Q300" s="9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5">
        <f t="shared" si="21"/>
        <v>73.34</v>
      </c>
      <c r="Q301" s="9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5">
        <f t="shared" si="21"/>
        <v>85.34</v>
      </c>
      <c r="Q302" s="9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28.5" x14ac:dyDescent="0.4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5">
        <f t="shared" si="21"/>
        <v>61.5</v>
      </c>
      <c r="Q303" s="9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42.75" x14ac:dyDescent="0.4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5">
        <f t="shared" si="21"/>
        <v>93.02</v>
      </c>
      <c r="Q304" s="9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28.5" x14ac:dyDescent="0.4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5">
        <f t="shared" si="21"/>
        <v>50.29</v>
      </c>
      <c r="Q305" s="9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5">
        <f t="shared" si="21"/>
        <v>106.43</v>
      </c>
      <c r="Q306" s="9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5" x14ac:dyDescent="0.4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5">
        <f t="shared" si="21"/>
        <v>51.72</v>
      </c>
      <c r="Q307" s="9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5">
        <f t="shared" si="21"/>
        <v>36.61</v>
      </c>
      <c r="Q308" s="9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5">
        <f t="shared" si="21"/>
        <v>42.52</v>
      </c>
      <c r="Q309" s="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5">
        <f t="shared" si="21"/>
        <v>62.71</v>
      </c>
      <c r="Q310" s="9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5">
        <f t="shared" si="21"/>
        <v>89.96</v>
      </c>
      <c r="Q311" s="9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28.5" x14ac:dyDescent="0.4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5">
        <f t="shared" si="21"/>
        <v>28.92</v>
      </c>
      <c r="Q312" s="9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5" x14ac:dyDescent="0.4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5">
        <f t="shared" si="21"/>
        <v>138.80000000000001</v>
      </c>
      <c r="Q313" s="9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5">
        <f t="shared" si="21"/>
        <v>61.3</v>
      </c>
      <c r="Q314" s="9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2.75" x14ac:dyDescent="0.4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5">
        <f t="shared" si="21"/>
        <v>80.2</v>
      </c>
      <c r="Q315" s="9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5">
        <f t="shared" si="21"/>
        <v>32.1</v>
      </c>
      <c r="Q316" s="9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5">
        <f t="shared" si="21"/>
        <v>200.89</v>
      </c>
      <c r="Q317" s="9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5">
        <f t="shared" si="21"/>
        <v>108.01</v>
      </c>
      <c r="Q318" s="9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5" x14ac:dyDescent="0.4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5">
        <f t="shared" si="21"/>
        <v>95.7</v>
      </c>
      <c r="Q319" s="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28.5" x14ac:dyDescent="0.4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5">
        <f t="shared" si="21"/>
        <v>49.88</v>
      </c>
      <c r="Q320" s="9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42.75" x14ac:dyDescent="0.4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5">
        <f t="shared" si="21"/>
        <v>110.47</v>
      </c>
      <c r="Q321" s="9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5">
        <f t="shared" si="21"/>
        <v>134.91</v>
      </c>
      <c r="Q322" s="9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28.5" x14ac:dyDescent="0.4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5">
        <f t="shared" ref="P323:P386" si="26">IFERROR(ROUND(E323/L323,2),0)</f>
        <v>106.62</v>
      </c>
      <c r="Q323" s="9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5" x14ac:dyDescent="0.4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5">
        <f t="shared" si="26"/>
        <v>145.04</v>
      </c>
      <c r="Q324" s="9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28.5" x14ac:dyDescent="0.4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5">
        <f t="shared" si="26"/>
        <v>114.59</v>
      </c>
      <c r="Q325" s="9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28.5" x14ac:dyDescent="0.4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5">
        <f t="shared" si="26"/>
        <v>105.32</v>
      </c>
      <c r="Q326" s="9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5" x14ac:dyDescent="0.4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5">
        <f t="shared" si="26"/>
        <v>70.92</v>
      </c>
      <c r="Q327" s="9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5" x14ac:dyDescent="0.4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5">
        <f t="shared" si="26"/>
        <v>147.16999999999999</v>
      </c>
      <c r="Q328" s="9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5">
        <f t="shared" si="26"/>
        <v>160.47</v>
      </c>
      <c r="Q329" s="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28.5" x14ac:dyDescent="0.4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5">
        <f t="shared" si="26"/>
        <v>156.05000000000001</v>
      </c>
      <c r="Q330" s="9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28.5" x14ac:dyDescent="0.4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5">
        <f t="shared" si="26"/>
        <v>63.17</v>
      </c>
      <c r="Q331" s="9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5">
        <f t="shared" si="26"/>
        <v>104.82</v>
      </c>
      <c r="Q332" s="9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5">
        <f t="shared" si="26"/>
        <v>97.36</v>
      </c>
      <c r="Q333" s="9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5">
        <f t="shared" si="26"/>
        <v>203.63</v>
      </c>
      <c r="Q334" s="9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28.5" x14ac:dyDescent="0.4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5">
        <f t="shared" si="26"/>
        <v>188.31</v>
      </c>
      <c r="Q335" s="9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5">
        <f t="shared" si="26"/>
        <v>146.65</v>
      </c>
      <c r="Q336" s="9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5">
        <f t="shared" si="26"/>
        <v>109.19</v>
      </c>
      <c r="Q337" s="9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28.5" x14ac:dyDescent="0.4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5">
        <f t="shared" si="26"/>
        <v>59.25</v>
      </c>
      <c r="Q338" s="9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5">
        <f t="shared" si="26"/>
        <v>97.9</v>
      </c>
      <c r="Q339" s="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5">
        <f t="shared" si="26"/>
        <v>70</v>
      </c>
      <c r="Q340" s="9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5">
        <f t="shared" si="26"/>
        <v>72.87</v>
      </c>
      <c r="Q341" s="9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5" x14ac:dyDescent="0.4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5">
        <f t="shared" si="26"/>
        <v>146.35</v>
      </c>
      <c r="Q342" s="9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5">
        <f t="shared" si="26"/>
        <v>67.91</v>
      </c>
      <c r="Q343" s="9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5">
        <f t="shared" si="26"/>
        <v>169.85</v>
      </c>
      <c r="Q344" s="9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5">
        <f t="shared" si="26"/>
        <v>58.41</v>
      </c>
      <c r="Q345" s="9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5">
        <f t="shared" si="26"/>
        <v>119.99</v>
      </c>
      <c r="Q346" s="9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28.5" x14ac:dyDescent="0.4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5">
        <f t="shared" si="26"/>
        <v>99.86</v>
      </c>
      <c r="Q347" s="9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5">
        <f t="shared" si="26"/>
        <v>90.58</v>
      </c>
      <c r="Q348" s="9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5">
        <f t="shared" si="26"/>
        <v>117.77</v>
      </c>
      <c r="Q349" s="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5">
        <f t="shared" si="26"/>
        <v>86.55</v>
      </c>
      <c r="Q350" s="9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5" x14ac:dyDescent="0.4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5">
        <f t="shared" si="26"/>
        <v>71.900000000000006</v>
      </c>
      <c r="Q351" s="9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5" x14ac:dyDescent="0.4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5">
        <f t="shared" si="26"/>
        <v>129.82</v>
      </c>
      <c r="Q352" s="9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5">
        <f t="shared" si="26"/>
        <v>44.91</v>
      </c>
      <c r="Q353" s="9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28.5" x14ac:dyDescent="0.4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5">
        <f t="shared" si="26"/>
        <v>40.76</v>
      </c>
      <c r="Q354" s="9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5">
        <f t="shared" si="26"/>
        <v>103.52</v>
      </c>
      <c r="Q355" s="9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5">
        <f t="shared" si="26"/>
        <v>125.45</v>
      </c>
      <c r="Q356" s="9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5">
        <f t="shared" si="26"/>
        <v>246.61</v>
      </c>
      <c r="Q357" s="9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5">
        <f t="shared" si="26"/>
        <v>79.400000000000006</v>
      </c>
      <c r="Q358" s="9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5">
        <f t="shared" si="26"/>
        <v>86.14</v>
      </c>
      <c r="Q359" s="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5" x14ac:dyDescent="0.4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5">
        <f t="shared" si="26"/>
        <v>193.05</v>
      </c>
      <c r="Q360" s="9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28.5" x14ac:dyDescent="0.4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5">
        <f t="shared" si="26"/>
        <v>84.02</v>
      </c>
      <c r="Q361" s="9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5">
        <f t="shared" si="26"/>
        <v>139.83000000000001</v>
      </c>
      <c r="Q362" s="9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5">
        <f t="shared" si="26"/>
        <v>109.82</v>
      </c>
      <c r="Q363" s="9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5">
        <f t="shared" si="26"/>
        <v>139.53</v>
      </c>
      <c r="Q364" s="9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5">
        <f t="shared" si="26"/>
        <v>347.85</v>
      </c>
      <c r="Q365" s="9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5">
        <f t="shared" si="26"/>
        <v>68.239999999999995</v>
      </c>
      <c r="Q366" s="9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28.5" x14ac:dyDescent="0.4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5">
        <f t="shared" si="26"/>
        <v>239.94</v>
      </c>
      <c r="Q367" s="9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28.5" x14ac:dyDescent="0.4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5">
        <f t="shared" si="26"/>
        <v>287.31</v>
      </c>
      <c r="Q368" s="9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5">
        <f t="shared" si="26"/>
        <v>86.85</v>
      </c>
      <c r="Q369" s="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5">
        <f t="shared" si="26"/>
        <v>81.849999999999994</v>
      </c>
      <c r="Q370" s="9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5">
        <f t="shared" si="26"/>
        <v>42.87</v>
      </c>
      <c r="Q371" s="9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5">
        <f t="shared" si="26"/>
        <v>709.42</v>
      </c>
      <c r="Q372" s="9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5">
        <f t="shared" si="26"/>
        <v>161.26</v>
      </c>
      <c r="Q373" s="9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5">
        <f t="shared" si="26"/>
        <v>41.78</v>
      </c>
      <c r="Q374" s="9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28.5" x14ac:dyDescent="0.4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5">
        <f t="shared" si="26"/>
        <v>89.89</v>
      </c>
      <c r="Q375" s="9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5">
        <f t="shared" si="26"/>
        <v>45.05</v>
      </c>
      <c r="Q376" s="9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5">
        <f t="shared" si="26"/>
        <v>42.86</v>
      </c>
      <c r="Q377" s="9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5">
        <f t="shared" si="26"/>
        <v>54.08</v>
      </c>
      <c r="Q378" s="9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5" x14ac:dyDescent="0.4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5">
        <f t="shared" si="26"/>
        <v>103.22</v>
      </c>
      <c r="Q379" s="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2.75" x14ac:dyDescent="0.4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5">
        <f t="shared" si="26"/>
        <v>40.4</v>
      </c>
      <c r="Q380" s="9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5">
        <f t="shared" si="26"/>
        <v>116.86</v>
      </c>
      <c r="Q381" s="9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5">
        <f t="shared" si="26"/>
        <v>115.51</v>
      </c>
      <c r="Q382" s="9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5" x14ac:dyDescent="0.4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5">
        <f t="shared" si="26"/>
        <v>104.31</v>
      </c>
      <c r="Q383" s="9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5">
        <f t="shared" si="26"/>
        <v>69.77</v>
      </c>
      <c r="Q384" s="9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28.5" x14ac:dyDescent="0.4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5">
        <f t="shared" si="26"/>
        <v>43.02</v>
      </c>
      <c r="Q385" s="9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5">
        <f t="shared" si="26"/>
        <v>58.54</v>
      </c>
      <c r="Q386" s="9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5">
        <f t="shared" ref="P387:P450" si="31">IFERROR(ROUND(E387/L387,2),0)</f>
        <v>111.8</v>
      </c>
      <c r="Q387" s="9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5" x14ac:dyDescent="0.4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5">
        <f t="shared" si="31"/>
        <v>46.23</v>
      </c>
      <c r="Q388" s="9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5">
        <f t="shared" si="31"/>
        <v>144.69</v>
      </c>
      <c r="Q389" s="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28.5" x14ac:dyDescent="0.4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5">
        <f t="shared" si="31"/>
        <v>88.85</v>
      </c>
      <c r="Q390" s="9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5">
        <f t="shared" si="31"/>
        <v>81.75</v>
      </c>
      <c r="Q391" s="9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28.5" x14ac:dyDescent="0.4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5">
        <f t="shared" si="31"/>
        <v>71.430000000000007</v>
      </c>
      <c r="Q392" s="9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28.5" x14ac:dyDescent="0.4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5">
        <f t="shared" si="31"/>
        <v>104.26</v>
      </c>
      <c r="Q393" s="9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5">
        <f t="shared" si="31"/>
        <v>90.62</v>
      </c>
      <c r="Q394" s="9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5">
        <f t="shared" si="31"/>
        <v>157.33000000000001</v>
      </c>
      <c r="Q395" s="9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28.5" x14ac:dyDescent="0.4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5">
        <f t="shared" si="31"/>
        <v>105.18</v>
      </c>
      <c r="Q396" s="9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28.5" x14ac:dyDescent="0.4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5">
        <f t="shared" si="31"/>
        <v>58.72</v>
      </c>
      <c r="Q397" s="9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5">
        <f t="shared" si="31"/>
        <v>81.63</v>
      </c>
      <c r="Q398" s="9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42.75" x14ac:dyDescent="0.4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5">
        <f t="shared" si="31"/>
        <v>56.46</v>
      </c>
      <c r="Q399" s="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5" x14ac:dyDescent="0.4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5">
        <f t="shared" si="31"/>
        <v>140.1</v>
      </c>
      <c r="Q400" s="9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5">
        <f t="shared" si="31"/>
        <v>224.85</v>
      </c>
      <c r="Q401" s="9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5" x14ac:dyDescent="0.4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5">
        <f t="shared" si="31"/>
        <v>181.13</v>
      </c>
      <c r="Q402" s="9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5">
        <f t="shared" si="31"/>
        <v>711.04</v>
      </c>
      <c r="Q403" s="9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5">
        <f t="shared" si="31"/>
        <v>65.88</v>
      </c>
      <c r="Q404" s="9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5" x14ac:dyDescent="0.4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5">
        <f t="shared" si="31"/>
        <v>75.19</v>
      </c>
      <c r="Q405" s="9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5" x14ac:dyDescent="0.4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5">
        <f t="shared" si="31"/>
        <v>133.13999999999999</v>
      </c>
      <c r="Q406" s="9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5">
        <f t="shared" si="31"/>
        <v>55.2</v>
      </c>
      <c r="Q407" s="9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5">
        <f t="shared" si="31"/>
        <v>86.16</v>
      </c>
      <c r="Q408" s="9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5" x14ac:dyDescent="0.4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5">
        <f t="shared" si="31"/>
        <v>92.32</v>
      </c>
      <c r="Q409" s="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5" x14ac:dyDescent="0.4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5">
        <f t="shared" si="31"/>
        <v>160.16</v>
      </c>
      <c r="Q410" s="9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5">
        <f t="shared" si="31"/>
        <v>45.6</v>
      </c>
      <c r="Q411" s="9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28.5" x14ac:dyDescent="0.4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5">
        <f t="shared" si="31"/>
        <v>183.29</v>
      </c>
      <c r="Q412" s="9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28.5" x14ac:dyDescent="0.4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5">
        <f t="shared" si="31"/>
        <v>125.79</v>
      </c>
      <c r="Q413" s="9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5">
        <f t="shared" si="31"/>
        <v>57.65</v>
      </c>
      <c r="Q414" s="9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28.5" x14ac:dyDescent="0.4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5">
        <f t="shared" si="31"/>
        <v>78.66</v>
      </c>
      <c r="Q415" s="9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5">
        <f t="shared" si="31"/>
        <v>91.48</v>
      </c>
      <c r="Q416" s="9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42.75" x14ac:dyDescent="0.4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5">
        <f t="shared" si="31"/>
        <v>68.099999999999994</v>
      </c>
      <c r="Q417" s="9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5" x14ac:dyDescent="0.4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5">
        <f t="shared" si="31"/>
        <v>48.09</v>
      </c>
      <c r="Q418" s="9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5">
        <f t="shared" si="31"/>
        <v>202.42</v>
      </c>
      <c r="Q419" s="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5">
        <f t="shared" si="31"/>
        <v>216.75</v>
      </c>
      <c r="Q420" s="9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5" x14ac:dyDescent="0.4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5">
        <f t="shared" si="31"/>
        <v>110.07</v>
      </c>
      <c r="Q421" s="9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5">
        <f t="shared" si="31"/>
        <v>4.83</v>
      </c>
      <c r="Q422" s="9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5">
        <f t="shared" si="31"/>
        <v>50.17</v>
      </c>
      <c r="Q423" s="9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5">
        <f t="shared" si="31"/>
        <v>35.83</v>
      </c>
      <c r="Q424" s="9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5" x14ac:dyDescent="0.4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5">
        <f t="shared" si="31"/>
        <v>11.77</v>
      </c>
      <c r="Q425" s="9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28.5" x14ac:dyDescent="0.4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5">
        <f t="shared" si="31"/>
        <v>40.78</v>
      </c>
      <c r="Q426" s="9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5">
        <f t="shared" si="31"/>
        <v>3</v>
      </c>
      <c r="Q427" s="9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5">
        <f t="shared" si="31"/>
        <v>16.63</v>
      </c>
      <c r="Q428" s="9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5">
        <f t="shared" si="31"/>
        <v>0</v>
      </c>
      <c r="Q429" s="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5">
        <f t="shared" si="31"/>
        <v>52</v>
      </c>
      <c r="Q430" s="9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42.75" x14ac:dyDescent="0.4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5">
        <f t="shared" si="31"/>
        <v>0</v>
      </c>
      <c r="Q431" s="9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5" x14ac:dyDescent="0.4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5">
        <f t="shared" si="31"/>
        <v>4.8</v>
      </c>
      <c r="Q432" s="9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28.5" x14ac:dyDescent="0.4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5">
        <f t="shared" si="31"/>
        <v>51.88</v>
      </c>
      <c r="Q433" s="9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5">
        <f t="shared" si="31"/>
        <v>71.25</v>
      </c>
      <c r="Q434" s="9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5">
        <f t="shared" si="31"/>
        <v>0</v>
      </c>
      <c r="Q435" s="9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5">
        <f t="shared" si="31"/>
        <v>62.5</v>
      </c>
      <c r="Q436" s="9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5">
        <f t="shared" si="31"/>
        <v>1</v>
      </c>
      <c r="Q437" s="9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28.5" x14ac:dyDescent="0.4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5">
        <f t="shared" si="31"/>
        <v>0</v>
      </c>
      <c r="Q438" s="9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28.5" x14ac:dyDescent="0.4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5">
        <f t="shared" si="31"/>
        <v>0</v>
      </c>
      <c r="Q439" s="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5" x14ac:dyDescent="0.4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5">
        <f t="shared" si="31"/>
        <v>170.55</v>
      </c>
      <c r="Q440" s="9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5">
        <f t="shared" si="31"/>
        <v>0</v>
      </c>
      <c r="Q441" s="9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5" x14ac:dyDescent="0.4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5">
        <f t="shared" si="31"/>
        <v>5</v>
      </c>
      <c r="Q442" s="9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5">
        <f t="shared" si="31"/>
        <v>0</v>
      </c>
      <c r="Q443" s="9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5">
        <f t="shared" si="31"/>
        <v>393.59</v>
      </c>
      <c r="Q444" s="9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28.5" x14ac:dyDescent="0.4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5">
        <f t="shared" si="31"/>
        <v>5</v>
      </c>
      <c r="Q445" s="9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5" x14ac:dyDescent="0.4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5">
        <f t="shared" si="31"/>
        <v>50</v>
      </c>
      <c r="Q446" s="9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5" x14ac:dyDescent="0.4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5">
        <f t="shared" si="31"/>
        <v>1</v>
      </c>
      <c r="Q447" s="9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5">
        <f t="shared" si="31"/>
        <v>47.88</v>
      </c>
      <c r="Q448" s="9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5">
        <f t="shared" si="31"/>
        <v>5</v>
      </c>
      <c r="Q449" s="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5">
        <f t="shared" si="31"/>
        <v>20.5</v>
      </c>
      <c r="Q450" s="9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5">
        <f t="shared" ref="P451:P514" si="36">IFERROR(ROUND(E451/L451,2),0)</f>
        <v>9</v>
      </c>
      <c r="Q451" s="9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5">
        <f t="shared" si="36"/>
        <v>56.57</v>
      </c>
      <c r="Q452" s="9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5">
        <f t="shared" si="36"/>
        <v>0</v>
      </c>
      <c r="Q453" s="9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5">
        <f t="shared" si="36"/>
        <v>40</v>
      </c>
      <c r="Q454" s="9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5">
        <f t="shared" si="36"/>
        <v>13</v>
      </c>
      <c r="Q455" s="9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28.5" x14ac:dyDescent="0.4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5">
        <f t="shared" si="36"/>
        <v>16.399999999999999</v>
      </c>
      <c r="Q456" s="9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5">
        <f t="shared" si="36"/>
        <v>22.5</v>
      </c>
      <c r="Q457" s="9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5">
        <f t="shared" si="36"/>
        <v>20.329999999999998</v>
      </c>
      <c r="Q458" s="9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5">
        <f t="shared" si="36"/>
        <v>0</v>
      </c>
      <c r="Q459" s="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28.5" x14ac:dyDescent="0.4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5">
        <f t="shared" si="36"/>
        <v>16.760000000000002</v>
      </c>
      <c r="Q460" s="9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5">
        <f t="shared" si="36"/>
        <v>25</v>
      </c>
      <c r="Q461" s="9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5">
        <f t="shared" si="36"/>
        <v>12.5</v>
      </c>
      <c r="Q462" s="9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5">
        <f t="shared" si="36"/>
        <v>0</v>
      </c>
      <c r="Q463" s="9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5">
        <f t="shared" si="36"/>
        <v>0</v>
      </c>
      <c r="Q464" s="9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28.5" x14ac:dyDescent="0.4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5">
        <f t="shared" si="36"/>
        <v>113.64</v>
      </c>
      <c r="Q465" s="9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5">
        <f t="shared" si="36"/>
        <v>1</v>
      </c>
      <c r="Q466" s="9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5">
        <f t="shared" si="36"/>
        <v>17.25</v>
      </c>
      <c r="Q467" s="9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28.5" x14ac:dyDescent="0.4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5">
        <f t="shared" si="36"/>
        <v>15.2</v>
      </c>
      <c r="Q468" s="9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5">
        <f t="shared" si="36"/>
        <v>110.64</v>
      </c>
      <c r="Q469" s="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5">
        <f t="shared" si="36"/>
        <v>0</v>
      </c>
      <c r="Q470" s="9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5">
        <f t="shared" si="36"/>
        <v>0</v>
      </c>
      <c r="Q471" s="9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5">
        <f t="shared" si="36"/>
        <v>25.5</v>
      </c>
      <c r="Q472" s="9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2.75" x14ac:dyDescent="0.4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5">
        <f t="shared" si="36"/>
        <v>38.479999999999997</v>
      </c>
      <c r="Q473" s="9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5">
        <f t="shared" si="36"/>
        <v>28.2</v>
      </c>
      <c r="Q474" s="9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5" x14ac:dyDescent="0.4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5">
        <f t="shared" si="36"/>
        <v>61.5</v>
      </c>
      <c r="Q475" s="9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28.5" x14ac:dyDescent="0.4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5">
        <f t="shared" si="36"/>
        <v>1</v>
      </c>
      <c r="Q476" s="9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5">
        <f t="shared" si="36"/>
        <v>0</v>
      </c>
      <c r="Q477" s="9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4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5">
        <f t="shared" si="36"/>
        <v>39.57</v>
      </c>
      <c r="Q478" s="9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5">
        <f t="shared" si="36"/>
        <v>0</v>
      </c>
      <c r="Q479" s="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28.5" x14ac:dyDescent="0.4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5">
        <f t="shared" si="36"/>
        <v>0</v>
      </c>
      <c r="Q480" s="9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28.5" x14ac:dyDescent="0.4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5">
        <f t="shared" si="36"/>
        <v>88.8</v>
      </c>
      <c r="Q481" s="9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28.5" x14ac:dyDescent="0.4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5">
        <f t="shared" si="36"/>
        <v>55.46</v>
      </c>
      <c r="Q482" s="9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5">
        <f t="shared" si="36"/>
        <v>87.14</v>
      </c>
      <c r="Q483" s="9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5" x14ac:dyDescent="0.4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5">
        <f t="shared" si="36"/>
        <v>10</v>
      </c>
      <c r="Q484" s="9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5">
        <f t="shared" si="36"/>
        <v>51.22</v>
      </c>
      <c r="Q485" s="9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42.75" x14ac:dyDescent="0.4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5">
        <f t="shared" si="36"/>
        <v>13.55</v>
      </c>
      <c r="Q486" s="9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5">
        <f t="shared" si="36"/>
        <v>66.52</v>
      </c>
      <c r="Q487" s="9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5" x14ac:dyDescent="0.4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5">
        <f t="shared" si="36"/>
        <v>50</v>
      </c>
      <c r="Q488" s="9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5">
        <f t="shared" si="36"/>
        <v>0</v>
      </c>
      <c r="Q489" s="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5" x14ac:dyDescent="0.4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5">
        <f t="shared" si="36"/>
        <v>0</v>
      </c>
      <c r="Q490" s="9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28.5" x14ac:dyDescent="0.4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5">
        <f t="shared" si="36"/>
        <v>71.67</v>
      </c>
      <c r="Q491" s="9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5">
        <f t="shared" si="36"/>
        <v>0</v>
      </c>
      <c r="Q492" s="9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28.5" x14ac:dyDescent="0.4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5">
        <f t="shared" si="36"/>
        <v>0</v>
      </c>
      <c r="Q493" s="9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28.5" x14ac:dyDescent="0.4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5">
        <f t="shared" si="36"/>
        <v>0</v>
      </c>
      <c r="Q494" s="9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28.5" x14ac:dyDescent="0.4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5">
        <f t="shared" si="36"/>
        <v>0</v>
      </c>
      <c r="Q495" s="9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5">
        <f t="shared" si="36"/>
        <v>10.33</v>
      </c>
      <c r="Q496" s="9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28.5" x14ac:dyDescent="0.4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5">
        <f t="shared" si="36"/>
        <v>0</v>
      </c>
      <c r="Q497" s="9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5">
        <f t="shared" si="36"/>
        <v>1</v>
      </c>
      <c r="Q498" s="9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5">
        <f t="shared" si="36"/>
        <v>10</v>
      </c>
      <c r="Q499" s="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28.5" x14ac:dyDescent="0.4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5">
        <f t="shared" si="36"/>
        <v>136.09</v>
      </c>
      <c r="Q500" s="9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5">
        <f t="shared" si="36"/>
        <v>73.459999999999994</v>
      </c>
      <c r="Q501" s="9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42.75" x14ac:dyDescent="0.4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5">
        <f t="shared" si="36"/>
        <v>53.75</v>
      </c>
      <c r="Q502" s="9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5">
        <f t="shared" si="36"/>
        <v>0</v>
      </c>
      <c r="Q503" s="9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5">
        <f t="shared" si="36"/>
        <v>57.5</v>
      </c>
      <c r="Q504" s="9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28.5" x14ac:dyDescent="0.4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5">
        <f t="shared" si="36"/>
        <v>12.67</v>
      </c>
      <c r="Q505" s="9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5">
        <f t="shared" si="36"/>
        <v>67</v>
      </c>
      <c r="Q506" s="9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5">
        <f t="shared" si="36"/>
        <v>3.71</v>
      </c>
      <c r="Q507" s="9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28.5" x14ac:dyDescent="0.4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5">
        <f t="shared" si="36"/>
        <v>250</v>
      </c>
      <c r="Q508" s="9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5">
        <f t="shared" si="36"/>
        <v>64</v>
      </c>
      <c r="Q509" s="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2.75" x14ac:dyDescent="0.4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5">
        <f t="shared" si="36"/>
        <v>133.33000000000001</v>
      </c>
      <c r="Q510" s="9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5" x14ac:dyDescent="0.4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5">
        <f t="shared" si="36"/>
        <v>10</v>
      </c>
      <c r="Q511" s="9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28.5" x14ac:dyDescent="0.4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5">
        <f t="shared" si="36"/>
        <v>0</v>
      </c>
      <c r="Q512" s="9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28.5" x14ac:dyDescent="0.4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5">
        <f t="shared" si="36"/>
        <v>30</v>
      </c>
      <c r="Q513" s="9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5">
        <f t="shared" si="36"/>
        <v>5.5</v>
      </c>
      <c r="Q514" s="9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5">
        <f t="shared" ref="P515:P578" si="41">IFERROR(ROUND(E515/L515,2),0)</f>
        <v>102.38</v>
      </c>
      <c r="Q515" s="9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5" x14ac:dyDescent="0.4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5">
        <f t="shared" si="41"/>
        <v>16.670000000000002</v>
      </c>
      <c r="Q516" s="9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5" x14ac:dyDescent="0.4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5">
        <f t="shared" si="41"/>
        <v>725.03</v>
      </c>
      <c r="Q517" s="9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5">
        <f t="shared" si="41"/>
        <v>0</v>
      </c>
      <c r="Q518" s="9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5">
        <f t="shared" si="41"/>
        <v>68.33</v>
      </c>
      <c r="Q519" s="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5">
        <f t="shared" si="41"/>
        <v>0</v>
      </c>
      <c r="Q520" s="9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28.5" x14ac:dyDescent="0.4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5">
        <f t="shared" si="41"/>
        <v>39.229999999999997</v>
      </c>
      <c r="Q521" s="9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28.5" x14ac:dyDescent="0.4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5">
        <f t="shared" si="41"/>
        <v>150.15</v>
      </c>
      <c r="Q522" s="9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5">
        <f t="shared" si="41"/>
        <v>93.43</v>
      </c>
      <c r="Q523" s="9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5" x14ac:dyDescent="0.4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5">
        <f t="shared" si="41"/>
        <v>110.97</v>
      </c>
      <c r="Q524" s="9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5">
        <f t="shared" si="41"/>
        <v>71.790000000000006</v>
      </c>
      <c r="Q525" s="9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5">
        <f t="shared" si="41"/>
        <v>29.26</v>
      </c>
      <c r="Q526" s="9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2.75" x14ac:dyDescent="0.4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5">
        <f t="shared" si="41"/>
        <v>1000</v>
      </c>
      <c r="Q527" s="9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28.5" x14ac:dyDescent="0.4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5">
        <f t="shared" si="41"/>
        <v>74.349999999999994</v>
      </c>
      <c r="Q528" s="9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2.75" x14ac:dyDescent="0.4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5">
        <f t="shared" si="41"/>
        <v>63.83</v>
      </c>
      <c r="Q529" s="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4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5">
        <f t="shared" si="41"/>
        <v>44.33</v>
      </c>
      <c r="Q530" s="9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5">
        <f t="shared" si="41"/>
        <v>86.94</v>
      </c>
      <c r="Q531" s="9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5">
        <f t="shared" si="41"/>
        <v>126.55</v>
      </c>
      <c r="Q532" s="9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5">
        <f t="shared" si="41"/>
        <v>129.03</v>
      </c>
      <c r="Q533" s="9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5">
        <f t="shared" si="41"/>
        <v>71.239999999999995</v>
      </c>
      <c r="Q534" s="9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5">
        <f t="shared" si="41"/>
        <v>117.88</v>
      </c>
      <c r="Q535" s="9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5">
        <f t="shared" si="41"/>
        <v>327.08</v>
      </c>
      <c r="Q536" s="9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5">
        <f t="shared" si="41"/>
        <v>34.75</v>
      </c>
      <c r="Q537" s="9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5">
        <f t="shared" si="41"/>
        <v>100.06</v>
      </c>
      <c r="Q538" s="9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5">
        <f t="shared" si="41"/>
        <v>40.85</v>
      </c>
      <c r="Q539" s="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5">
        <f t="shared" si="41"/>
        <v>252.02</v>
      </c>
      <c r="Q540" s="9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28.5" x14ac:dyDescent="0.4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5">
        <f t="shared" si="41"/>
        <v>25.16</v>
      </c>
      <c r="Q541" s="9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42.75" x14ac:dyDescent="0.4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5">
        <f t="shared" si="41"/>
        <v>1</v>
      </c>
      <c r="Q542" s="9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5" x14ac:dyDescent="0.4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5">
        <f t="shared" si="41"/>
        <v>25</v>
      </c>
      <c r="Q543" s="9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28.5" x14ac:dyDescent="0.4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5">
        <f t="shared" si="41"/>
        <v>1</v>
      </c>
      <c r="Q544" s="9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5">
        <f t="shared" si="41"/>
        <v>35</v>
      </c>
      <c r="Q545" s="9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5">
        <f t="shared" si="41"/>
        <v>3</v>
      </c>
      <c r="Q546" s="9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5" x14ac:dyDescent="0.4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5">
        <f t="shared" si="41"/>
        <v>402.71</v>
      </c>
      <c r="Q547" s="9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28.5" x14ac:dyDescent="0.4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5">
        <f t="shared" si="41"/>
        <v>26</v>
      </c>
      <c r="Q548" s="9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5">
        <f t="shared" si="41"/>
        <v>0</v>
      </c>
      <c r="Q549" s="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28.5" x14ac:dyDescent="0.4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5">
        <f t="shared" si="41"/>
        <v>9</v>
      </c>
      <c r="Q550" s="9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2.75" x14ac:dyDescent="0.4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5">
        <f t="shared" si="41"/>
        <v>8.5</v>
      </c>
      <c r="Q551" s="9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5">
        <f t="shared" si="41"/>
        <v>8.75</v>
      </c>
      <c r="Q552" s="9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5">
        <f t="shared" si="41"/>
        <v>135.04</v>
      </c>
      <c r="Q553" s="9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5" x14ac:dyDescent="0.4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5">
        <f t="shared" si="41"/>
        <v>0</v>
      </c>
      <c r="Q554" s="9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28.5" x14ac:dyDescent="0.4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5">
        <f t="shared" si="41"/>
        <v>20.5</v>
      </c>
      <c r="Q555" s="9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5">
        <f t="shared" si="41"/>
        <v>64.36</v>
      </c>
      <c r="Q556" s="9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5">
        <f t="shared" si="41"/>
        <v>0</v>
      </c>
      <c r="Q557" s="9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5">
        <f t="shared" si="41"/>
        <v>200</v>
      </c>
      <c r="Q558" s="9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28.5" x14ac:dyDescent="0.4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5">
        <f t="shared" si="41"/>
        <v>68.3</v>
      </c>
      <c r="Q559" s="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5">
        <f t="shared" si="41"/>
        <v>0</v>
      </c>
      <c r="Q560" s="9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5">
        <f t="shared" si="41"/>
        <v>50</v>
      </c>
      <c r="Q561" s="9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28.5" x14ac:dyDescent="0.4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5">
        <f t="shared" si="41"/>
        <v>4</v>
      </c>
      <c r="Q562" s="9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5">
        <f t="shared" si="41"/>
        <v>27.5</v>
      </c>
      <c r="Q563" s="9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5">
        <f t="shared" si="41"/>
        <v>0</v>
      </c>
      <c r="Q564" s="9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5">
        <f t="shared" si="41"/>
        <v>34</v>
      </c>
      <c r="Q565" s="9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2.75" x14ac:dyDescent="0.4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5">
        <f t="shared" si="41"/>
        <v>1</v>
      </c>
      <c r="Q566" s="9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5">
        <f t="shared" si="41"/>
        <v>0</v>
      </c>
      <c r="Q567" s="9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5">
        <f t="shared" si="41"/>
        <v>1</v>
      </c>
      <c r="Q568" s="9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5">
        <f t="shared" si="41"/>
        <v>0</v>
      </c>
      <c r="Q569" s="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5">
        <f t="shared" si="41"/>
        <v>49</v>
      </c>
      <c r="Q570" s="9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28.5" x14ac:dyDescent="0.4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5">
        <f t="shared" si="41"/>
        <v>20</v>
      </c>
      <c r="Q571" s="9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5">
        <f t="shared" si="41"/>
        <v>142</v>
      </c>
      <c r="Q572" s="9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5">
        <f t="shared" si="41"/>
        <v>53</v>
      </c>
      <c r="Q573" s="9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5">
        <f t="shared" si="41"/>
        <v>0</v>
      </c>
      <c r="Q574" s="9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5">
        <f t="shared" si="41"/>
        <v>38.44</v>
      </c>
      <c r="Q575" s="9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5">
        <f t="shared" si="41"/>
        <v>20</v>
      </c>
      <c r="Q576" s="9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2.75" x14ac:dyDescent="0.4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5">
        <f t="shared" si="41"/>
        <v>64.75</v>
      </c>
      <c r="Q577" s="9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28.5" x14ac:dyDescent="0.4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5">
        <f t="shared" si="41"/>
        <v>1</v>
      </c>
      <c r="Q578" s="9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5">
        <f t="shared" ref="P579:P642" si="46">IFERROR(ROUND(E579/L579,2),0)</f>
        <v>10</v>
      </c>
      <c r="Q579" s="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4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5">
        <f t="shared" si="46"/>
        <v>2</v>
      </c>
      <c r="Q580" s="9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5">
        <f t="shared" si="46"/>
        <v>35</v>
      </c>
      <c r="Q581" s="9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5">
        <f t="shared" si="46"/>
        <v>1</v>
      </c>
      <c r="Q582" s="9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5">
        <f t="shared" si="46"/>
        <v>0</v>
      </c>
      <c r="Q583" s="9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5">
        <f t="shared" si="46"/>
        <v>0</v>
      </c>
      <c r="Q584" s="9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28.5" x14ac:dyDescent="0.4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5">
        <f t="shared" si="46"/>
        <v>1</v>
      </c>
      <c r="Q585" s="9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5">
        <f t="shared" si="46"/>
        <v>5</v>
      </c>
      <c r="Q586" s="9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5">
        <f t="shared" si="46"/>
        <v>0</v>
      </c>
      <c r="Q587" s="9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5" x14ac:dyDescent="0.4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5">
        <f t="shared" si="46"/>
        <v>14</v>
      </c>
      <c r="Q588" s="9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57" x14ac:dyDescent="0.4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5">
        <f t="shared" si="46"/>
        <v>389.29</v>
      </c>
      <c r="Q589" s="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5">
        <f t="shared" si="46"/>
        <v>150.5</v>
      </c>
      <c r="Q590" s="9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5">
        <f t="shared" si="46"/>
        <v>1</v>
      </c>
      <c r="Q591" s="9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5">
        <f t="shared" si="46"/>
        <v>24.78</v>
      </c>
      <c r="Q592" s="9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5">
        <f t="shared" si="46"/>
        <v>30.5</v>
      </c>
      <c r="Q593" s="9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5">
        <f t="shared" si="46"/>
        <v>250</v>
      </c>
      <c r="Q594" s="9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2.75" x14ac:dyDescent="0.4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5">
        <f t="shared" si="46"/>
        <v>16.43</v>
      </c>
      <c r="Q595" s="9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4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5">
        <f t="shared" si="46"/>
        <v>13</v>
      </c>
      <c r="Q596" s="9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5">
        <f t="shared" si="46"/>
        <v>53.25</v>
      </c>
      <c r="Q597" s="9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5">
        <f t="shared" si="46"/>
        <v>3</v>
      </c>
      <c r="Q598" s="9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28.5" x14ac:dyDescent="0.4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5">
        <f t="shared" si="46"/>
        <v>10</v>
      </c>
      <c r="Q599" s="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5">
        <f t="shared" si="46"/>
        <v>121.43</v>
      </c>
      <c r="Q600" s="9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5">
        <f t="shared" si="46"/>
        <v>15.5</v>
      </c>
      <c r="Q601" s="9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5">
        <f t="shared" si="46"/>
        <v>100</v>
      </c>
      <c r="Q602" s="9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5">
        <f t="shared" si="46"/>
        <v>23.33</v>
      </c>
      <c r="Q603" s="9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5">
        <f t="shared" si="46"/>
        <v>0</v>
      </c>
      <c r="Q604" s="9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5" x14ac:dyDescent="0.4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5">
        <f t="shared" si="46"/>
        <v>45.39</v>
      </c>
      <c r="Q605" s="9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5">
        <f t="shared" si="46"/>
        <v>0</v>
      </c>
      <c r="Q606" s="9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4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5">
        <f t="shared" si="46"/>
        <v>16.38</v>
      </c>
      <c r="Q607" s="9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5">
        <f t="shared" si="46"/>
        <v>10</v>
      </c>
      <c r="Q608" s="9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28.5" x14ac:dyDescent="0.4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5">
        <f t="shared" si="46"/>
        <v>0</v>
      </c>
      <c r="Q609" s="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5">
        <f t="shared" si="46"/>
        <v>292.2</v>
      </c>
      <c r="Q610" s="9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5">
        <f t="shared" si="46"/>
        <v>5</v>
      </c>
      <c r="Q611" s="9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5" x14ac:dyDescent="0.4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5">
        <f t="shared" si="46"/>
        <v>0</v>
      </c>
      <c r="Q612" s="9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5">
        <f t="shared" si="46"/>
        <v>0</v>
      </c>
      <c r="Q613" s="9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5">
        <f t="shared" si="46"/>
        <v>0</v>
      </c>
      <c r="Q614" s="9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5">
        <f t="shared" si="46"/>
        <v>105.93</v>
      </c>
      <c r="Q615" s="9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28.5" x14ac:dyDescent="0.4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5">
        <f t="shared" si="46"/>
        <v>0</v>
      </c>
      <c r="Q616" s="9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28.5" x14ac:dyDescent="0.4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5">
        <f t="shared" si="46"/>
        <v>0</v>
      </c>
      <c r="Q617" s="9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5">
        <f t="shared" si="46"/>
        <v>0</v>
      </c>
      <c r="Q618" s="9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5">
        <f t="shared" si="46"/>
        <v>20</v>
      </c>
      <c r="Q619" s="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5">
        <f t="shared" si="46"/>
        <v>0</v>
      </c>
      <c r="Q620" s="9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5">
        <f t="shared" si="46"/>
        <v>1</v>
      </c>
      <c r="Q621" s="9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5" x14ac:dyDescent="0.4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5">
        <f t="shared" si="46"/>
        <v>300</v>
      </c>
      <c r="Q622" s="9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5">
        <f t="shared" si="46"/>
        <v>87</v>
      </c>
      <c r="Q623" s="9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5">
        <f t="shared" si="46"/>
        <v>37.89</v>
      </c>
      <c r="Q624" s="9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5">
        <f t="shared" si="46"/>
        <v>0</v>
      </c>
      <c r="Q625" s="9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5" x14ac:dyDescent="0.4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5">
        <f t="shared" si="46"/>
        <v>0</v>
      </c>
      <c r="Q626" s="9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5">
        <f t="shared" si="46"/>
        <v>0</v>
      </c>
      <c r="Q627" s="9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5">
        <f t="shared" si="46"/>
        <v>111.41</v>
      </c>
      <c r="Q628" s="9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5">
        <f t="shared" si="46"/>
        <v>90</v>
      </c>
      <c r="Q629" s="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5" x14ac:dyDescent="0.4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5">
        <f t="shared" si="46"/>
        <v>0</v>
      </c>
      <c r="Q630" s="9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5">
        <f t="shared" si="46"/>
        <v>116.67</v>
      </c>
      <c r="Q631" s="9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5">
        <f t="shared" si="46"/>
        <v>10</v>
      </c>
      <c r="Q632" s="9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5">
        <f t="shared" si="46"/>
        <v>76.67</v>
      </c>
      <c r="Q633" s="9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5">
        <f t="shared" si="46"/>
        <v>0</v>
      </c>
      <c r="Q634" s="9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5" x14ac:dyDescent="0.4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5">
        <f t="shared" si="46"/>
        <v>49.8</v>
      </c>
      <c r="Q635" s="9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5">
        <f t="shared" si="46"/>
        <v>1</v>
      </c>
      <c r="Q636" s="9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x14ac:dyDescent="0.4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5">
        <f t="shared" si="46"/>
        <v>2</v>
      </c>
      <c r="Q637" s="9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5">
        <f t="shared" si="46"/>
        <v>4</v>
      </c>
      <c r="Q638" s="9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5">
        <f t="shared" si="46"/>
        <v>0</v>
      </c>
      <c r="Q639" s="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5">
        <f t="shared" si="46"/>
        <v>3</v>
      </c>
      <c r="Q640" s="9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5">
        <f t="shared" si="46"/>
        <v>1</v>
      </c>
      <c r="Q641" s="9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5">
        <f t="shared" si="46"/>
        <v>50.5</v>
      </c>
      <c r="Q642" s="9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5">
        <f t="shared" ref="P643:P706" si="51">IFERROR(ROUND(E643/L643,2),0)</f>
        <v>151.32</v>
      </c>
      <c r="Q643" s="9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5">
        <f t="shared" si="51"/>
        <v>134.36000000000001</v>
      </c>
      <c r="Q644" s="9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5">
        <f t="shared" si="51"/>
        <v>174.03</v>
      </c>
      <c r="Q645" s="9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5">
        <f t="shared" si="51"/>
        <v>73.489999999999995</v>
      </c>
      <c r="Q646" s="9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5">
        <f t="shared" si="51"/>
        <v>23.52</v>
      </c>
      <c r="Q647" s="9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5">
        <f t="shared" si="51"/>
        <v>39.07</v>
      </c>
      <c r="Q648" s="9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5">
        <f t="shared" si="51"/>
        <v>125.94</v>
      </c>
      <c r="Q649" s="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4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5">
        <f t="shared" si="51"/>
        <v>1644</v>
      </c>
      <c r="Q650" s="9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5">
        <f t="shared" si="51"/>
        <v>42.67</v>
      </c>
      <c r="Q651" s="9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5">
        <f t="shared" si="51"/>
        <v>35.130000000000003</v>
      </c>
      <c r="Q652" s="9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5" x14ac:dyDescent="0.4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5">
        <f t="shared" si="51"/>
        <v>239.35</v>
      </c>
      <c r="Q653" s="9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5">
        <f t="shared" si="51"/>
        <v>107.64</v>
      </c>
      <c r="Q654" s="9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5">
        <f t="shared" si="51"/>
        <v>95.83</v>
      </c>
      <c r="Q655" s="9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5">
        <f t="shared" si="51"/>
        <v>31.66</v>
      </c>
      <c r="Q656" s="9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5" x14ac:dyDescent="0.4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5">
        <f t="shared" si="51"/>
        <v>42.89</v>
      </c>
      <c r="Q657" s="9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5">
        <f t="shared" si="51"/>
        <v>122.74</v>
      </c>
      <c r="Q658" s="9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5">
        <f t="shared" si="51"/>
        <v>190.45</v>
      </c>
      <c r="Q659" s="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5">
        <f t="shared" si="51"/>
        <v>109.34</v>
      </c>
      <c r="Q660" s="9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5">
        <f t="shared" si="51"/>
        <v>143.66999999999999</v>
      </c>
      <c r="Q661" s="9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5">
        <f t="shared" si="51"/>
        <v>84.94</v>
      </c>
      <c r="Q662" s="9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28.5" x14ac:dyDescent="0.4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5">
        <f t="shared" si="51"/>
        <v>10.56</v>
      </c>
      <c r="Q663" s="9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5" x14ac:dyDescent="0.4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5">
        <f t="shared" si="51"/>
        <v>39</v>
      </c>
      <c r="Q664" s="9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5">
        <f t="shared" si="51"/>
        <v>100</v>
      </c>
      <c r="Q665" s="9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28.5" x14ac:dyDescent="0.4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5">
        <f t="shared" si="51"/>
        <v>31.17</v>
      </c>
      <c r="Q666" s="9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5">
        <f t="shared" si="51"/>
        <v>155.33000000000001</v>
      </c>
      <c r="Q667" s="9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5">
        <f t="shared" si="51"/>
        <v>2</v>
      </c>
      <c r="Q668" s="9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5">
        <f t="shared" si="51"/>
        <v>178.93</v>
      </c>
      <c r="Q669" s="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5" x14ac:dyDescent="0.4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5">
        <f t="shared" si="51"/>
        <v>27.36</v>
      </c>
      <c r="Q670" s="9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5" x14ac:dyDescent="0.4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5">
        <f t="shared" si="51"/>
        <v>1536.25</v>
      </c>
      <c r="Q671" s="9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5">
        <f t="shared" si="51"/>
        <v>85</v>
      </c>
      <c r="Q672" s="9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5">
        <f t="shared" si="51"/>
        <v>788.53</v>
      </c>
      <c r="Q673" s="9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5">
        <f t="shared" si="51"/>
        <v>50.3</v>
      </c>
      <c r="Q674" s="9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5">
        <f t="shared" si="51"/>
        <v>68.33</v>
      </c>
      <c r="Q675" s="9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5">
        <f t="shared" si="51"/>
        <v>7.5</v>
      </c>
      <c r="Q676" s="9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5">
        <f t="shared" si="51"/>
        <v>34.270000000000003</v>
      </c>
      <c r="Q677" s="9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42.75" x14ac:dyDescent="0.4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5">
        <f t="shared" si="51"/>
        <v>61.29</v>
      </c>
      <c r="Q678" s="9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5">
        <f t="shared" si="51"/>
        <v>133.25</v>
      </c>
      <c r="Q679" s="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5">
        <f t="shared" si="51"/>
        <v>65.180000000000007</v>
      </c>
      <c r="Q680" s="9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5">
        <f t="shared" si="51"/>
        <v>93.9</v>
      </c>
      <c r="Q681" s="9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5">
        <f t="shared" si="51"/>
        <v>150.65</v>
      </c>
      <c r="Q682" s="9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5">
        <f t="shared" si="51"/>
        <v>1</v>
      </c>
      <c r="Q683" s="9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28.5" x14ac:dyDescent="0.4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5">
        <f t="shared" si="51"/>
        <v>13.25</v>
      </c>
      <c r="Q684" s="9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5">
        <f t="shared" si="51"/>
        <v>99.33</v>
      </c>
      <c r="Q685" s="9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x14ac:dyDescent="0.4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5">
        <f t="shared" si="51"/>
        <v>177.39</v>
      </c>
      <c r="Q686" s="9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5">
        <f t="shared" si="51"/>
        <v>55.3</v>
      </c>
      <c r="Q687" s="9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5" x14ac:dyDescent="0.4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5">
        <f t="shared" si="51"/>
        <v>0</v>
      </c>
      <c r="Q688" s="9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28.5" x14ac:dyDescent="0.4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5">
        <f t="shared" si="51"/>
        <v>591.66999999999996</v>
      </c>
      <c r="Q689" s="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5">
        <f t="shared" si="51"/>
        <v>405.5</v>
      </c>
      <c r="Q690" s="9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5">
        <f t="shared" si="51"/>
        <v>343.15</v>
      </c>
      <c r="Q691" s="9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5">
        <f t="shared" si="51"/>
        <v>72.59</v>
      </c>
      <c r="Q692" s="9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5">
        <f t="shared" si="51"/>
        <v>26</v>
      </c>
      <c r="Q693" s="9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5">
        <f t="shared" si="51"/>
        <v>6.5</v>
      </c>
      <c r="Q694" s="9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5">
        <f t="shared" si="51"/>
        <v>119.39</v>
      </c>
      <c r="Q695" s="9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5">
        <f t="shared" si="51"/>
        <v>84.29</v>
      </c>
      <c r="Q696" s="9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5">
        <f t="shared" si="51"/>
        <v>90.86</v>
      </c>
      <c r="Q697" s="9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5">
        <f t="shared" si="51"/>
        <v>1</v>
      </c>
      <c r="Q698" s="9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5">
        <f t="shared" si="51"/>
        <v>20.34</v>
      </c>
      <c r="Q699" s="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5">
        <f t="shared" si="51"/>
        <v>530.69000000000005</v>
      </c>
      <c r="Q700" s="9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5">
        <f t="shared" si="51"/>
        <v>120.39</v>
      </c>
      <c r="Q701" s="9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5">
        <f t="shared" si="51"/>
        <v>13</v>
      </c>
      <c r="Q702" s="9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5">
        <f t="shared" si="51"/>
        <v>291.33</v>
      </c>
      <c r="Q703" s="9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5">
        <f t="shared" si="51"/>
        <v>124.92</v>
      </c>
      <c r="Q704" s="9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5" x14ac:dyDescent="0.4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5">
        <f t="shared" si="51"/>
        <v>119.57</v>
      </c>
      <c r="Q705" s="9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5" x14ac:dyDescent="0.4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5">
        <f t="shared" si="51"/>
        <v>120.25</v>
      </c>
      <c r="Q706" s="9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x14ac:dyDescent="0.4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5">
        <f t="shared" ref="P707:P770" si="56">IFERROR(ROUND(E707/L707,2),0)</f>
        <v>195.4</v>
      </c>
      <c r="Q707" s="9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5">
        <f t="shared" si="56"/>
        <v>0</v>
      </c>
      <c r="Q708" s="9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5">
        <f t="shared" si="56"/>
        <v>117.7</v>
      </c>
      <c r="Q709" s="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28.5" x14ac:dyDescent="0.4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5">
        <f t="shared" si="56"/>
        <v>23.95</v>
      </c>
      <c r="Q710" s="9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5">
        <f t="shared" si="56"/>
        <v>30.5</v>
      </c>
      <c r="Q711" s="9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5">
        <f t="shared" si="56"/>
        <v>0</v>
      </c>
      <c r="Q712" s="9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5">
        <f t="shared" si="56"/>
        <v>99.97</v>
      </c>
      <c r="Q713" s="9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5">
        <f t="shared" si="56"/>
        <v>26.25</v>
      </c>
      <c r="Q714" s="9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5">
        <f t="shared" si="56"/>
        <v>199</v>
      </c>
      <c r="Q715" s="9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5" x14ac:dyDescent="0.4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5">
        <f t="shared" si="56"/>
        <v>80.319999999999993</v>
      </c>
      <c r="Q716" s="9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5">
        <f t="shared" si="56"/>
        <v>115.75</v>
      </c>
      <c r="Q717" s="9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28.5" x14ac:dyDescent="0.4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5">
        <f t="shared" si="56"/>
        <v>44.69</v>
      </c>
      <c r="Q718" s="9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5">
        <f t="shared" si="56"/>
        <v>76.25</v>
      </c>
      <c r="Q719" s="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5">
        <f t="shared" si="56"/>
        <v>22.5</v>
      </c>
      <c r="Q720" s="9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5">
        <f t="shared" si="56"/>
        <v>19.399999999999999</v>
      </c>
      <c r="Q721" s="9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5" x14ac:dyDescent="0.4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5">
        <f t="shared" si="56"/>
        <v>66.709999999999994</v>
      </c>
      <c r="Q722" s="9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2.75" x14ac:dyDescent="0.4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5">
        <f t="shared" si="56"/>
        <v>84.14</v>
      </c>
      <c r="Q723" s="9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5">
        <f t="shared" si="56"/>
        <v>215.73</v>
      </c>
      <c r="Q724" s="9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5">
        <f t="shared" si="56"/>
        <v>54.69</v>
      </c>
      <c r="Q725" s="9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5">
        <f t="shared" si="56"/>
        <v>51.63</v>
      </c>
      <c r="Q726" s="9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28.5" x14ac:dyDescent="0.4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5">
        <f t="shared" si="56"/>
        <v>143.36000000000001</v>
      </c>
      <c r="Q727" s="9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5">
        <f t="shared" si="56"/>
        <v>72.430000000000007</v>
      </c>
      <c r="Q728" s="9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5">
        <f t="shared" si="56"/>
        <v>36.53</v>
      </c>
      <c r="Q729" s="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5" x14ac:dyDescent="0.4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5">
        <f t="shared" si="56"/>
        <v>60.9</v>
      </c>
      <c r="Q730" s="9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5">
        <f t="shared" si="56"/>
        <v>43.55</v>
      </c>
      <c r="Q731" s="9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4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5">
        <f t="shared" si="56"/>
        <v>99.77</v>
      </c>
      <c r="Q732" s="9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5" x14ac:dyDescent="0.4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5">
        <f t="shared" si="56"/>
        <v>88.73</v>
      </c>
      <c r="Q733" s="9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5">
        <f t="shared" si="56"/>
        <v>4.92</v>
      </c>
      <c r="Q734" s="9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2.75" x14ac:dyDescent="0.4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5">
        <f t="shared" si="56"/>
        <v>17.82</v>
      </c>
      <c r="Q735" s="9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5">
        <f t="shared" si="56"/>
        <v>187.19</v>
      </c>
      <c r="Q736" s="9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5" x14ac:dyDescent="0.4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5">
        <f t="shared" si="56"/>
        <v>234.81</v>
      </c>
      <c r="Q737" s="9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5">
        <f t="shared" si="56"/>
        <v>105.05</v>
      </c>
      <c r="Q738" s="9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5">
        <f t="shared" si="56"/>
        <v>56.67</v>
      </c>
      <c r="Q739" s="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5">
        <f t="shared" si="56"/>
        <v>39.049999999999997</v>
      </c>
      <c r="Q740" s="9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5">
        <f t="shared" si="56"/>
        <v>68.349999999999994</v>
      </c>
      <c r="Q741" s="9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5">
        <f t="shared" si="56"/>
        <v>169.58</v>
      </c>
      <c r="Q742" s="9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4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5">
        <f t="shared" si="56"/>
        <v>141.41999999999999</v>
      </c>
      <c r="Q743" s="9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5">
        <f t="shared" si="56"/>
        <v>67.39</v>
      </c>
      <c r="Q744" s="9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5">
        <f t="shared" si="56"/>
        <v>54.27</v>
      </c>
      <c r="Q745" s="9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5">
        <f t="shared" si="56"/>
        <v>82.52</v>
      </c>
      <c r="Q746" s="9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5">
        <f t="shared" si="56"/>
        <v>53.73</v>
      </c>
      <c r="Q747" s="9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5">
        <f t="shared" si="56"/>
        <v>34.21</v>
      </c>
      <c r="Q748" s="9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5">
        <f t="shared" si="56"/>
        <v>127.33</v>
      </c>
      <c r="Q749" s="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28.5" x14ac:dyDescent="0.4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5">
        <f t="shared" si="56"/>
        <v>45.57</v>
      </c>
      <c r="Q750" s="9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28.5" x14ac:dyDescent="0.4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5">
        <f t="shared" si="56"/>
        <v>95.96</v>
      </c>
      <c r="Q751" s="9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5" x14ac:dyDescent="0.4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5">
        <f t="shared" si="56"/>
        <v>77.27</v>
      </c>
      <c r="Q752" s="9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28.5" x14ac:dyDescent="0.4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5">
        <f t="shared" si="56"/>
        <v>57.34</v>
      </c>
      <c r="Q753" s="9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5">
        <f t="shared" si="56"/>
        <v>53.19</v>
      </c>
      <c r="Q754" s="9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5">
        <f t="shared" si="56"/>
        <v>492.31</v>
      </c>
      <c r="Q755" s="9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5">
        <f t="shared" si="56"/>
        <v>42.35</v>
      </c>
      <c r="Q756" s="9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5">
        <f t="shared" si="56"/>
        <v>37.47</v>
      </c>
      <c r="Q757" s="9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5" x14ac:dyDescent="0.4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5">
        <f t="shared" si="56"/>
        <v>37.450000000000003</v>
      </c>
      <c r="Q758" s="9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28.5" x14ac:dyDescent="0.4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5">
        <f t="shared" si="56"/>
        <v>33.06</v>
      </c>
      <c r="Q759" s="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5">
        <f t="shared" si="56"/>
        <v>134.21</v>
      </c>
      <c r="Q760" s="9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28.5" x14ac:dyDescent="0.4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5">
        <f t="shared" si="56"/>
        <v>51.47</v>
      </c>
      <c r="Q761" s="9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5">
        <f t="shared" si="56"/>
        <v>0</v>
      </c>
      <c r="Q762" s="9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28.5" x14ac:dyDescent="0.4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5">
        <f t="shared" si="56"/>
        <v>39.17</v>
      </c>
      <c r="Q763" s="9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28.5" x14ac:dyDescent="0.4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5">
        <f t="shared" si="56"/>
        <v>0</v>
      </c>
      <c r="Q764" s="9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28.5" x14ac:dyDescent="0.4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5">
        <f t="shared" si="56"/>
        <v>5</v>
      </c>
      <c r="Q765" s="9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28.5" x14ac:dyDescent="0.4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5">
        <f t="shared" si="56"/>
        <v>0</v>
      </c>
      <c r="Q766" s="9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5">
        <f t="shared" si="56"/>
        <v>57.3</v>
      </c>
      <c r="Q767" s="9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5">
        <f t="shared" si="56"/>
        <v>0</v>
      </c>
      <c r="Q768" s="9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5">
        <f t="shared" si="56"/>
        <v>59</v>
      </c>
      <c r="Q769" s="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5">
        <f t="shared" si="56"/>
        <v>0</v>
      </c>
      <c r="Q770" s="9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5">
        <f t="shared" ref="P771:P834" si="61">IFERROR(ROUND(E771/L771,2),0)</f>
        <v>31.85</v>
      </c>
      <c r="Q771" s="9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5">
        <f t="shared" si="61"/>
        <v>0</v>
      </c>
      <c r="Q772" s="9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28.5" x14ac:dyDescent="0.4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5">
        <f t="shared" si="61"/>
        <v>10</v>
      </c>
      <c r="Q773" s="9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42.75" x14ac:dyDescent="0.4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5">
        <f t="shared" si="61"/>
        <v>50</v>
      </c>
      <c r="Q774" s="9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5">
        <f t="shared" si="61"/>
        <v>16</v>
      </c>
      <c r="Q775" s="9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5" x14ac:dyDescent="0.4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5">
        <f t="shared" si="61"/>
        <v>39</v>
      </c>
      <c r="Q776" s="9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5" x14ac:dyDescent="0.4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5">
        <f t="shared" si="61"/>
        <v>34</v>
      </c>
      <c r="Q777" s="9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5">
        <f t="shared" si="61"/>
        <v>63.12</v>
      </c>
      <c r="Q778" s="9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5">
        <f t="shared" si="61"/>
        <v>7</v>
      </c>
      <c r="Q779" s="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5" x14ac:dyDescent="0.4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5">
        <f t="shared" si="61"/>
        <v>2</v>
      </c>
      <c r="Q780" s="9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5">
        <f t="shared" si="61"/>
        <v>66.67</v>
      </c>
      <c r="Q781" s="9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5">
        <f t="shared" si="61"/>
        <v>38.520000000000003</v>
      </c>
      <c r="Q782" s="9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28.5" x14ac:dyDescent="0.4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5">
        <f t="shared" si="61"/>
        <v>42.61</v>
      </c>
      <c r="Q783" s="9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28.5" x14ac:dyDescent="0.4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5">
        <f t="shared" si="61"/>
        <v>50</v>
      </c>
      <c r="Q784" s="9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5">
        <f t="shared" si="61"/>
        <v>63.49</v>
      </c>
      <c r="Q785" s="9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5">
        <f t="shared" si="61"/>
        <v>102.5</v>
      </c>
      <c r="Q786" s="9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5">
        <f t="shared" si="61"/>
        <v>31.14</v>
      </c>
      <c r="Q787" s="9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5" x14ac:dyDescent="0.4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5">
        <f t="shared" si="61"/>
        <v>162.27000000000001</v>
      </c>
      <c r="Q788" s="9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28.5" x14ac:dyDescent="0.4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5">
        <f t="shared" si="61"/>
        <v>80.59</v>
      </c>
      <c r="Q789" s="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5">
        <f t="shared" si="61"/>
        <v>59.85</v>
      </c>
      <c r="Q790" s="9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28.5" x14ac:dyDescent="0.4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5">
        <f t="shared" si="61"/>
        <v>132.86000000000001</v>
      </c>
      <c r="Q791" s="9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5">
        <f t="shared" si="61"/>
        <v>92.55</v>
      </c>
      <c r="Q792" s="9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5">
        <f t="shared" si="61"/>
        <v>60.86</v>
      </c>
      <c r="Q793" s="9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5">
        <f t="shared" si="61"/>
        <v>41.85</v>
      </c>
      <c r="Q794" s="9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5">
        <f t="shared" si="61"/>
        <v>88.33</v>
      </c>
      <c r="Q795" s="9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5">
        <f t="shared" si="61"/>
        <v>158.96</v>
      </c>
      <c r="Q796" s="9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5">
        <f t="shared" si="61"/>
        <v>85.05</v>
      </c>
      <c r="Q797" s="9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5" x14ac:dyDescent="0.4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5">
        <f t="shared" si="61"/>
        <v>112.61</v>
      </c>
      <c r="Q798" s="9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5">
        <f t="shared" si="61"/>
        <v>45.44</v>
      </c>
      <c r="Q799" s="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28.5" x14ac:dyDescent="0.4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5">
        <f t="shared" si="61"/>
        <v>46.22</v>
      </c>
      <c r="Q800" s="9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5">
        <f t="shared" si="61"/>
        <v>178.61</v>
      </c>
      <c r="Q801" s="9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5" x14ac:dyDescent="0.4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5">
        <f t="shared" si="61"/>
        <v>40.75</v>
      </c>
      <c r="Q802" s="9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28.5" x14ac:dyDescent="0.4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5">
        <f t="shared" si="61"/>
        <v>43.73</v>
      </c>
      <c r="Q803" s="9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5">
        <f t="shared" si="61"/>
        <v>81.069999999999993</v>
      </c>
      <c r="Q804" s="9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5">
        <f t="shared" si="61"/>
        <v>74.61</v>
      </c>
      <c r="Q805" s="9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28.5" x14ac:dyDescent="0.4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5">
        <f t="shared" si="61"/>
        <v>305.56</v>
      </c>
      <c r="Q806" s="9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5" x14ac:dyDescent="0.4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5">
        <f t="shared" si="61"/>
        <v>58.33</v>
      </c>
      <c r="Q807" s="9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5">
        <f t="shared" si="61"/>
        <v>117.68</v>
      </c>
      <c r="Q808" s="9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5">
        <f t="shared" si="61"/>
        <v>73.77</v>
      </c>
      <c r="Q809" s="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5">
        <f t="shared" si="61"/>
        <v>104.65</v>
      </c>
      <c r="Q810" s="9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5" x14ac:dyDescent="0.4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5">
        <f t="shared" si="61"/>
        <v>79.83</v>
      </c>
      <c r="Q811" s="9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5">
        <f t="shared" si="61"/>
        <v>58.33</v>
      </c>
      <c r="Q812" s="9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5">
        <f t="shared" si="61"/>
        <v>86.67</v>
      </c>
      <c r="Q813" s="9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5">
        <f t="shared" si="61"/>
        <v>27.61</v>
      </c>
      <c r="Q814" s="9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5">
        <f t="shared" si="61"/>
        <v>25</v>
      </c>
      <c r="Q815" s="9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5">
        <f t="shared" si="61"/>
        <v>45.46</v>
      </c>
      <c r="Q816" s="9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4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5">
        <f t="shared" si="61"/>
        <v>99.53</v>
      </c>
      <c r="Q817" s="9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5">
        <f t="shared" si="61"/>
        <v>39.31</v>
      </c>
      <c r="Q818" s="9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5" x14ac:dyDescent="0.4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5">
        <f t="shared" si="61"/>
        <v>89.42</v>
      </c>
      <c r="Q819" s="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5">
        <f t="shared" si="61"/>
        <v>28.68</v>
      </c>
      <c r="Q820" s="9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4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5">
        <f t="shared" si="61"/>
        <v>31.07</v>
      </c>
      <c r="Q821" s="9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5" x14ac:dyDescent="0.4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5">
        <f t="shared" si="61"/>
        <v>70.55</v>
      </c>
      <c r="Q822" s="9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28.5" x14ac:dyDescent="0.4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5">
        <f t="shared" si="61"/>
        <v>224.13</v>
      </c>
      <c r="Q823" s="9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5">
        <f t="shared" si="61"/>
        <v>51.81</v>
      </c>
      <c r="Q824" s="9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5" x14ac:dyDescent="0.4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5">
        <f t="shared" si="61"/>
        <v>43.52</v>
      </c>
      <c r="Q825" s="9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5">
        <f t="shared" si="61"/>
        <v>39.82</v>
      </c>
      <c r="Q826" s="9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5">
        <f t="shared" si="61"/>
        <v>126.81</v>
      </c>
      <c r="Q827" s="9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28.5" x14ac:dyDescent="0.4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5">
        <f t="shared" si="61"/>
        <v>113.88</v>
      </c>
      <c r="Q828" s="9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5">
        <f t="shared" si="61"/>
        <v>28.18</v>
      </c>
      <c r="Q829" s="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5">
        <f t="shared" si="61"/>
        <v>36.61</v>
      </c>
      <c r="Q830" s="9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5">
        <f t="shared" si="61"/>
        <v>32.5</v>
      </c>
      <c r="Q831" s="9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28.5" x14ac:dyDescent="0.4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5">
        <f t="shared" si="61"/>
        <v>60.66</v>
      </c>
      <c r="Q832" s="9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5">
        <f t="shared" si="61"/>
        <v>175</v>
      </c>
      <c r="Q833" s="9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5">
        <f t="shared" si="61"/>
        <v>97.99</v>
      </c>
      <c r="Q834" s="9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5">
        <f t="shared" ref="P835:P898" si="66">IFERROR(ROUND(E835/L835,2),0)</f>
        <v>148.78</v>
      </c>
      <c r="Q835" s="9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5">
        <f t="shared" si="66"/>
        <v>96.08</v>
      </c>
      <c r="Q836" s="9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5">
        <f t="shared" si="66"/>
        <v>58.63</v>
      </c>
      <c r="Q837" s="9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5">
        <f t="shared" si="66"/>
        <v>109.71</v>
      </c>
      <c r="Q838" s="9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5">
        <f t="shared" si="66"/>
        <v>49.11</v>
      </c>
      <c r="Q839" s="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5" x14ac:dyDescent="0.4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5">
        <f t="shared" si="66"/>
        <v>47.67</v>
      </c>
      <c r="Q840" s="9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5" x14ac:dyDescent="0.4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5">
        <f t="shared" si="66"/>
        <v>60.74</v>
      </c>
      <c r="Q841" s="9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5" x14ac:dyDescent="0.4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5">
        <f t="shared" si="66"/>
        <v>63.38</v>
      </c>
      <c r="Q842" s="9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5">
        <f t="shared" si="66"/>
        <v>53.89</v>
      </c>
      <c r="Q843" s="9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5" x14ac:dyDescent="0.4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5">
        <f t="shared" si="66"/>
        <v>66.87</v>
      </c>
      <c r="Q844" s="9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5">
        <f t="shared" si="66"/>
        <v>63.1</v>
      </c>
      <c r="Q845" s="9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5">
        <f t="shared" si="66"/>
        <v>36.630000000000003</v>
      </c>
      <c r="Q846" s="9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28.5" x14ac:dyDescent="0.4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5">
        <f t="shared" si="66"/>
        <v>34.01</v>
      </c>
      <c r="Q847" s="9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5" x14ac:dyDescent="0.4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5">
        <f t="shared" si="66"/>
        <v>28.55</v>
      </c>
      <c r="Q848" s="9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4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5">
        <f t="shared" si="66"/>
        <v>10</v>
      </c>
      <c r="Q849" s="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5">
        <f t="shared" si="66"/>
        <v>18.75</v>
      </c>
      <c r="Q850" s="9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42.75" x14ac:dyDescent="0.4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5">
        <f t="shared" si="66"/>
        <v>41.7</v>
      </c>
      <c r="Q851" s="9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5" x14ac:dyDescent="0.4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5">
        <f t="shared" si="66"/>
        <v>46.67</v>
      </c>
      <c r="Q852" s="9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5" x14ac:dyDescent="0.4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5">
        <f t="shared" si="66"/>
        <v>37.270000000000003</v>
      </c>
      <c r="Q853" s="9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5">
        <f t="shared" si="66"/>
        <v>59.26</v>
      </c>
      <c r="Q854" s="9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28.5" x14ac:dyDescent="0.4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5">
        <f t="shared" si="66"/>
        <v>30</v>
      </c>
      <c r="Q855" s="9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5" x14ac:dyDescent="0.4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5">
        <f t="shared" si="66"/>
        <v>65.86</v>
      </c>
      <c r="Q856" s="9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5">
        <f t="shared" si="66"/>
        <v>31.91</v>
      </c>
      <c r="Q857" s="9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5">
        <f t="shared" si="66"/>
        <v>19.46</v>
      </c>
      <c r="Q858" s="9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5">
        <f t="shared" si="66"/>
        <v>50</v>
      </c>
      <c r="Q859" s="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5">
        <f t="shared" si="66"/>
        <v>22.74</v>
      </c>
      <c r="Q860" s="9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5" x14ac:dyDescent="0.4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5">
        <f t="shared" si="66"/>
        <v>42.72</v>
      </c>
      <c r="Q861" s="9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5">
        <f t="shared" si="66"/>
        <v>52.92</v>
      </c>
      <c r="Q862" s="9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5">
        <f t="shared" si="66"/>
        <v>50.5</v>
      </c>
      <c r="Q863" s="9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28.5" x14ac:dyDescent="0.4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5">
        <f t="shared" si="66"/>
        <v>42.5</v>
      </c>
      <c r="Q864" s="9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5" x14ac:dyDescent="0.4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5">
        <f t="shared" si="66"/>
        <v>18</v>
      </c>
      <c r="Q865" s="9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5">
        <f t="shared" si="66"/>
        <v>34.18</v>
      </c>
      <c r="Q866" s="9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5">
        <f t="shared" si="66"/>
        <v>22.5</v>
      </c>
      <c r="Q867" s="9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5" x14ac:dyDescent="0.4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5">
        <f t="shared" si="66"/>
        <v>58.18</v>
      </c>
      <c r="Q868" s="9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5">
        <f t="shared" si="66"/>
        <v>109.18</v>
      </c>
      <c r="Q869" s="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42.75" x14ac:dyDescent="0.4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5">
        <f t="shared" si="66"/>
        <v>50</v>
      </c>
      <c r="Q870" s="9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2.75" x14ac:dyDescent="0.4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5">
        <f t="shared" si="66"/>
        <v>346.67</v>
      </c>
      <c r="Q871" s="9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5">
        <f t="shared" si="66"/>
        <v>12.4</v>
      </c>
      <c r="Q872" s="9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5">
        <f t="shared" si="66"/>
        <v>27.08</v>
      </c>
      <c r="Q873" s="9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28.5" x14ac:dyDescent="0.4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5">
        <f t="shared" si="66"/>
        <v>32.5</v>
      </c>
      <c r="Q874" s="9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5">
        <f t="shared" si="66"/>
        <v>9</v>
      </c>
      <c r="Q875" s="9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5">
        <f t="shared" si="66"/>
        <v>34.76</v>
      </c>
      <c r="Q876" s="9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42.75" x14ac:dyDescent="0.4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5">
        <f t="shared" si="66"/>
        <v>0</v>
      </c>
      <c r="Q877" s="9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4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5">
        <f t="shared" si="66"/>
        <v>28.58</v>
      </c>
      <c r="Q878" s="9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5">
        <f t="shared" si="66"/>
        <v>46.59</v>
      </c>
      <c r="Q879" s="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5">
        <f t="shared" si="66"/>
        <v>32.5</v>
      </c>
      <c r="Q880" s="9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5">
        <f t="shared" si="66"/>
        <v>21.47</v>
      </c>
      <c r="Q881" s="9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5">
        <f t="shared" si="66"/>
        <v>14.13</v>
      </c>
      <c r="Q882" s="9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5" x14ac:dyDescent="0.4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5">
        <f t="shared" si="66"/>
        <v>30</v>
      </c>
      <c r="Q883" s="9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5">
        <f t="shared" si="66"/>
        <v>21.57</v>
      </c>
      <c r="Q884" s="9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5">
        <f t="shared" si="66"/>
        <v>83.38</v>
      </c>
      <c r="Q885" s="9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5" x14ac:dyDescent="0.4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5">
        <f t="shared" si="66"/>
        <v>10</v>
      </c>
      <c r="Q886" s="9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28.5" x14ac:dyDescent="0.4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5">
        <f t="shared" si="66"/>
        <v>35.71</v>
      </c>
      <c r="Q887" s="9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5">
        <f t="shared" si="66"/>
        <v>29.29</v>
      </c>
      <c r="Q888" s="9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5">
        <f t="shared" si="66"/>
        <v>0</v>
      </c>
      <c r="Q889" s="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2.75" x14ac:dyDescent="0.4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5">
        <f t="shared" si="66"/>
        <v>18</v>
      </c>
      <c r="Q890" s="9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5" x14ac:dyDescent="0.4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5">
        <f t="shared" si="66"/>
        <v>73.760000000000005</v>
      </c>
      <c r="Q891" s="9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5">
        <f t="shared" si="66"/>
        <v>31.25</v>
      </c>
      <c r="Q892" s="9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28.5" x14ac:dyDescent="0.4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5">
        <f t="shared" si="66"/>
        <v>28.89</v>
      </c>
      <c r="Q893" s="9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5">
        <f t="shared" si="66"/>
        <v>143.82</v>
      </c>
      <c r="Q894" s="9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28.5" x14ac:dyDescent="0.4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5">
        <f t="shared" si="66"/>
        <v>40</v>
      </c>
      <c r="Q895" s="9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5">
        <f t="shared" si="66"/>
        <v>147.81</v>
      </c>
      <c r="Q896" s="9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5">
        <f t="shared" si="66"/>
        <v>27.86</v>
      </c>
      <c r="Q897" s="9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5">
        <f t="shared" si="66"/>
        <v>44.44</v>
      </c>
      <c r="Q898" s="9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5">
        <f t="shared" ref="P899:P962" si="71">IFERROR(ROUND(E899/L899,2),0)</f>
        <v>0</v>
      </c>
      <c r="Q899" s="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5" x14ac:dyDescent="0.4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5">
        <f t="shared" si="71"/>
        <v>35</v>
      </c>
      <c r="Q900" s="9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5" x14ac:dyDescent="0.4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5">
        <f t="shared" si="71"/>
        <v>35</v>
      </c>
      <c r="Q901" s="9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5">
        <f t="shared" si="71"/>
        <v>10.5</v>
      </c>
      <c r="Q902" s="9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42.75" x14ac:dyDescent="0.4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5">
        <f t="shared" si="71"/>
        <v>0</v>
      </c>
      <c r="Q903" s="9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2.75" x14ac:dyDescent="0.4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5">
        <f t="shared" si="71"/>
        <v>30</v>
      </c>
      <c r="Q904" s="9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28.5" x14ac:dyDescent="0.4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5">
        <f t="shared" si="71"/>
        <v>40</v>
      </c>
      <c r="Q905" s="9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28.5" x14ac:dyDescent="0.4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5">
        <f t="shared" si="71"/>
        <v>50.33</v>
      </c>
      <c r="Q906" s="9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5" x14ac:dyDescent="0.4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5">
        <f t="shared" si="71"/>
        <v>32.67</v>
      </c>
      <c r="Q907" s="9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x14ac:dyDescent="0.4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5">
        <f t="shared" si="71"/>
        <v>0</v>
      </c>
      <c r="Q908" s="9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5">
        <f t="shared" si="71"/>
        <v>0</v>
      </c>
      <c r="Q909" s="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5" x14ac:dyDescent="0.4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5">
        <f t="shared" si="71"/>
        <v>0</v>
      </c>
      <c r="Q910" s="9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2.75" x14ac:dyDescent="0.4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5">
        <f t="shared" si="71"/>
        <v>65</v>
      </c>
      <c r="Q911" s="9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5">
        <f t="shared" si="71"/>
        <v>24.6</v>
      </c>
      <c r="Q912" s="9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5">
        <f t="shared" si="71"/>
        <v>0</v>
      </c>
      <c r="Q913" s="9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5" x14ac:dyDescent="0.4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5">
        <f t="shared" si="71"/>
        <v>15</v>
      </c>
      <c r="Q914" s="9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5">
        <f t="shared" si="71"/>
        <v>82.58</v>
      </c>
      <c r="Q915" s="9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5" x14ac:dyDescent="0.4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5">
        <f t="shared" si="71"/>
        <v>0</v>
      </c>
      <c r="Q916" s="9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5" x14ac:dyDescent="0.4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5">
        <f t="shared" si="71"/>
        <v>41.67</v>
      </c>
      <c r="Q917" s="9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5" x14ac:dyDescent="0.4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5">
        <f t="shared" si="71"/>
        <v>0</v>
      </c>
      <c r="Q918" s="9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5">
        <f t="shared" si="71"/>
        <v>30</v>
      </c>
      <c r="Q919" s="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5">
        <f t="shared" si="71"/>
        <v>19.600000000000001</v>
      </c>
      <c r="Q920" s="9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5">
        <f t="shared" si="71"/>
        <v>100</v>
      </c>
      <c r="Q921" s="9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28.5" x14ac:dyDescent="0.4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5">
        <f t="shared" si="71"/>
        <v>0</v>
      </c>
      <c r="Q922" s="9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5">
        <f t="shared" si="71"/>
        <v>231.75</v>
      </c>
      <c r="Q923" s="9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28.5" x14ac:dyDescent="0.4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5">
        <f t="shared" si="71"/>
        <v>189.33</v>
      </c>
      <c r="Q924" s="9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5">
        <f t="shared" si="71"/>
        <v>55</v>
      </c>
      <c r="Q925" s="9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5">
        <f t="shared" si="71"/>
        <v>21.8</v>
      </c>
      <c r="Q926" s="9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28.5" x14ac:dyDescent="0.4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5">
        <f t="shared" si="71"/>
        <v>32</v>
      </c>
      <c r="Q927" s="9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42.75" x14ac:dyDescent="0.4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5">
        <f t="shared" si="71"/>
        <v>0</v>
      </c>
      <c r="Q928" s="9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5">
        <f t="shared" si="71"/>
        <v>0</v>
      </c>
      <c r="Q929" s="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5" x14ac:dyDescent="0.4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5">
        <f t="shared" si="71"/>
        <v>56.25</v>
      </c>
      <c r="Q930" s="9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28.5" x14ac:dyDescent="0.4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5">
        <f t="shared" si="71"/>
        <v>0</v>
      </c>
      <c r="Q931" s="9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2.75" x14ac:dyDescent="0.4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5">
        <f t="shared" si="71"/>
        <v>69</v>
      </c>
      <c r="Q932" s="9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28.5" x14ac:dyDescent="0.4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5">
        <f t="shared" si="71"/>
        <v>18.71</v>
      </c>
      <c r="Q933" s="9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5">
        <f t="shared" si="71"/>
        <v>46.03</v>
      </c>
      <c r="Q934" s="9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5" x14ac:dyDescent="0.4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5">
        <f t="shared" si="71"/>
        <v>60</v>
      </c>
      <c r="Q935" s="9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5">
        <f t="shared" si="71"/>
        <v>50.67</v>
      </c>
      <c r="Q936" s="9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5">
        <f t="shared" si="71"/>
        <v>25</v>
      </c>
      <c r="Q937" s="9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5" x14ac:dyDescent="0.4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5">
        <f t="shared" si="71"/>
        <v>0</v>
      </c>
      <c r="Q938" s="9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5" x14ac:dyDescent="0.4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5">
        <f t="shared" si="71"/>
        <v>20</v>
      </c>
      <c r="Q939" s="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5" x14ac:dyDescent="0.4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5">
        <f t="shared" si="71"/>
        <v>25</v>
      </c>
      <c r="Q940" s="9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5">
        <f t="shared" si="71"/>
        <v>20</v>
      </c>
      <c r="Q941" s="9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5" x14ac:dyDescent="0.4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5">
        <f t="shared" si="71"/>
        <v>110.29</v>
      </c>
      <c r="Q942" s="9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2.75" x14ac:dyDescent="0.4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5">
        <f t="shared" si="71"/>
        <v>37.450000000000003</v>
      </c>
      <c r="Q943" s="9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5">
        <f t="shared" si="71"/>
        <v>41.75</v>
      </c>
      <c r="Q944" s="9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5">
        <f t="shared" si="71"/>
        <v>24.08</v>
      </c>
      <c r="Q945" s="9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28.5" x14ac:dyDescent="0.4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5">
        <f t="shared" si="71"/>
        <v>69.41</v>
      </c>
      <c r="Q946" s="9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28.5" x14ac:dyDescent="0.4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5">
        <f t="shared" si="71"/>
        <v>155.25</v>
      </c>
      <c r="Q947" s="9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5">
        <f t="shared" si="71"/>
        <v>57.2</v>
      </c>
      <c r="Q948" s="9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5">
        <f t="shared" si="71"/>
        <v>0</v>
      </c>
      <c r="Q949" s="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5" x14ac:dyDescent="0.4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5">
        <f t="shared" si="71"/>
        <v>60</v>
      </c>
      <c r="Q950" s="9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28.5" x14ac:dyDescent="0.4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5">
        <f t="shared" si="71"/>
        <v>39</v>
      </c>
      <c r="Q951" s="9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5" x14ac:dyDescent="0.4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5">
        <f t="shared" si="71"/>
        <v>58.42</v>
      </c>
      <c r="Q952" s="9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5">
        <f t="shared" si="71"/>
        <v>158.63999999999999</v>
      </c>
      <c r="Q953" s="9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5">
        <f t="shared" si="71"/>
        <v>99.86</v>
      </c>
      <c r="Q954" s="9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28.5" x14ac:dyDescent="0.4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5">
        <f t="shared" si="71"/>
        <v>25.2</v>
      </c>
      <c r="Q955" s="9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5" x14ac:dyDescent="0.4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5">
        <f t="shared" si="71"/>
        <v>89.19</v>
      </c>
      <c r="Q956" s="9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5">
        <f t="shared" si="71"/>
        <v>182.62</v>
      </c>
      <c r="Q957" s="9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2.75" x14ac:dyDescent="0.4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5">
        <f t="shared" si="71"/>
        <v>50.65</v>
      </c>
      <c r="Q958" s="9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5">
        <f t="shared" si="71"/>
        <v>33.29</v>
      </c>
      <c r="Q959" s="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5">
        <f t="shared" si="71"/>
        <v>51.82</v>
      </c>
      <c r="Q960" s="9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5">
        <f t="shared" si="71"/>
        <v>113.63</v>
      </c>
      <c r="Q961" s="9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28.5" x14ac:dyDescent="0.4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5">
        <f t="shared" si="71"/>
        <v>136.46</v>
      </c>
      <c r="Q962" s="9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28.5" x14ac:dyDescent="0.4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5">
        <f t="shared" ref="P963:P1026" si="76">IFERROR(ROUND(E963/L963,2),0)</f>
        <v>364.35</v>
      </c>
      <c r="Q963" s="9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5">
        <f t="shared" si="76"/>
        <v>19.239999999999998</v>
      </c>
      <c r="Q964" s="9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5">
        <f t="shared" si="76"/>
        <v>41.89</v>
      </c>
      <c r="Q965" s="9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5">
        <f t="shared" si="76"/>
        <v>30.31</v>
      </c>
      <c r="Q966" s="9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5">
        <f t="shared" si="76"/>
        <v>49.67</v>
      </c>
      <c r="Q967" s="9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5" x14ac:dyDescent="0.4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5">
        <f t="shared" si="76"/>
        <v>59.2</v>
      </c>
      <c r="Q968" s="9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5" x14ac:dyDescent="0.4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5">
        <f t="shared" si="76"/>
        <v>43.98</v>
      </c>
      <c r="Q969" s="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5">
        <f t="shared" si="76"/>
        <v>26.5</v>
      </c>
      <c r="Q970" s="9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x14ac:dyDescent="0.4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5">
        <f t="shared" si="76"/>
        <v>1272.73</v>
      </c>
      <c r="Q971" s="9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5">
        <f t="shared" si="76"/>
        <v>164</v>
      </c>
      <c r="Q972" s="9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5">
        <f t="shared" si="76"/>
        <v>45.2</v>
      </c>
      <c r="Q973" s="9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5">
        <f t="shared" si="76"/>
        <v>153.88999999999999</v>
      </c>
      <c r="Q974" s="9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5">
        <f t="shared" si="76"/>
        <v>51.38</v>
      </c>
      <c r="Q975" s="9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28.5" x14ac:dyDescent="0.4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5">
        <f t="shared" si="76"/>
        <v>93.33</v>
      </c>
      <c r="Q976" s="9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5">
        <f t="shared" si="76"/>
        <v>108.63</v>
      </c>
      <c r="Q977" s="9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5">
        <f t="shared" si="76"/>
        <v>160.5</v>
      </c>
      <c r="Q978" s="9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5">
        <f t="shared" si="76"/>
        <v>75.75</v>
      </c>
      <c r="Q979" s="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28.5" x14ac:dyDescent="0.4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5">
        <f t="shared" si="76"/>
        <v>790.84</v>
      </c>
      <c r="Q980" s="9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5">
        <f t="shared" si="76"/>
        <v>301.94</v>
      </c>
      <c r="Q981" s="9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5">
        <f t="shared" si="76"/>
        <v>47.94</v>
      </c>
      <c r="Q982" s="9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5">
        <f t="shared" si="76"/>
        <v>2.75</v>
      </c>
      <c r="Q983" s="9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5">
        <f t="shared" si="76"/>
        <v>1</v>
      </c>
      <c r="Q984" s="9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2.75" x14ac:dyDescent="0.4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5">
        <f t="shared" si="76"/>
        <v>171.79</v>
      </c>
      <c r="Q985" s="9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57" x14ac:dyDescent="0.4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5">
        <f t="shared" si="76"/>
        <v>35.33</v>
      </c>
      <c r="Q986" s="9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5">
        <f t="shared" si="76"/>
        <v>82.09</v>
      </c>
      <c r="Q987" s="9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5">
        <f t="shared" si="76"/>
        <v>110.87</v>
      </c>
      <c r="Q988" s="9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5">
        <f t="shared" si="76"/>
        <v>161.22</v>
      </c>
      <c r="Q989" s="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2.75" x14ac:dyDescent="0.4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5">
        <f t="shared" si="76"/>
        <v>0</v>
      </c>
      <c r="Q990" s="9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5">
        <f t="shared" si="76"/>
        <v>52.41</v>
      </c>
      <c r="Q991" s="9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5">
        <f t="shared" si="76"/>
        <v>13</v>
      </c>
      <c r="Q992" s="9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" x14ac:dyDescent="0.4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5">
        <f t="shared" si="76"/>
        <v>30.29</v>
      </c>
      <c r="Q993" s="9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28.5" x14ac:dyDescent="0.4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5">
        <f t="shared" si="76"/>
        <v>116.75</v>
      </c>
      <c r="Q994" s="9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28.5" x14ac:dyDescent="0.4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5">
        <f t="shared" si="76"/>
        <v>89.6</v>
      </c>
      <c r="Q995" s="9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5">
        <f t="shared" si="76"/>
        <v>424.45</v>
      </c>
      <c r="Q996" s="9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28.5" x14ac:dyDescent="0.4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5">
        <f t="shared" si="76"/>
        <v>80.67</v>
      </c>
      <c r="Q997" s="9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5">
        <f t="shared" si="76"/>
        <v>13</v>
      </c>
      <c r="Q998" s="9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5">
        <f t="shared" si="76"/>
        <v>8.1300000000000008</v>
      </c>
      <c r="Q999" s="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5" x14ac:dyDescent="0.4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5">
        <f t="shared" si="76"/>
        <v>153.43</v>
      </c>
      <c r="Q1000" s="9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5" x14ac:dyDescent="0.4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5">
        <f t="shared" si="76"/>
        <v>292.08</v>
      </c>
      <c r="Q1001" s="9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5" x14ac:dyDescent="0.4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5">
        <f t="shared" si="76"/>
        <v>3304</v>
      </c>
      <c r="Q1002" s="9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5">
        <f t="shared" si="76"/>
        <v>1300</v>
      </c>
      <c r="Q1003" s="9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5">
        <f t="shared" si="76"/>
        <v>134.55000000000001</v>
      </c>
      <c r="Q1004" s="9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5" x14ac:dyDescent="0.4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5">
        <f t="shared" si="76"/>
        <v>214.07</v>
      </c>
      <c r="Q1005" s="9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5">
        <f t="shared" si="76"/>
        <v>216.34</v>
      </c>
      <c r="Q1006" s="9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5">
        <f t="shared" si="76"/>
        <v>932.31</v>
      </c>
      <c r="Q1007" s="9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28.5" x14ac:dyDescent="0.4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5">
        <f t="shared" si="76"/>
        <v>29.25</v>
      </c>
      <c r="Q1008" s="9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5" x14ac:dyDescent="0.4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5">
        <f t="shared" si="76"/>
        <v>174.95</v>
      </c>
      <c r="Q1009" s="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5">
        <f t="shared" si="76"/>
        <v>250</v>
      </c>
      <c r="Q1010" s="9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5">
        <f t="shared" si="76"/>
        <v>65</v>
      </c>
      <c r="Q1011" s="9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5">
        <f t="shared" si="76"/>
        <v>55</v>
      </c>
      <c r="Q1012" s="9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5" x14ac:dyDescent="0.4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5">
        <f t="shared" si="76"/>
        <v>75</v>
      </c>
      <c r="Q1013" s="9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2.75" x14ac:dyDescent="0.4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5">
        <f t="shared" si="76"/>
        <v>1389.36</v>
      </c>
      <c r="Q1014" s="9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5">
        <f t="shared" si="76"/>
        <v>95.91</v>
      </c>
      <c r="Q1015" s="9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5">
        <f t="shared" si="76"/>
        <v>191.25</v>
      </c>
      <c r="Q1016" s="9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5">
        <f t="shared" si="76"/>
        <v>40</v>
      </c>
      <c r="Q1017" s="9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5" x14ac:dyDescent="0.4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5">
        <f t="shared" si="76"/>
        <v>74.790000000000006</v>
      </c>
      <c r="Q1018" s="9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5">
        <f t="shared" si="76"/>
        <v>161.12</v>
      </c>
      <c r="Q1019" s="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5" x14ac:dyDescent="0.4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5">
        <f t="shared" si="76"/>
        <v>88.71</v>
      </c>
      <c r="Q1020" s="9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5">
        <f t="shared" si="76"/>
        <v>53.25</v>
      </c>
      <c r="Q1021" s="9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5">
        <f t="shared" si="76"/>
        <v>106.2</v>
      </c>
      <c r="Q1022" s="9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5" x14ac:dyDescent="0.4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5">
        <f t="shared" si="76"/>
        <v>22.08</v>
      </c>
      <c r="Q1023" s="9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5">
        <f t="shared" si="76"/>
        <v>31.05</v>
      </c>
      <c r="Q1024" s="9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5" x14ac:dyDescent="0.4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5">
        <f t="shared" si="76"/>
        <v>36.21</v>
      </c>
      <c r="Q1025" s="9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28.5" x14ac:dyDescent="0.4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5">
        <f t="shared" si="76"/>
        <v>388.98</v>
      </c>
      <c r="Q1026" s="9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5">
        <f t="shared" ref="P1027:P1090" si="81">IFERROR(ROUND(E1027/L1027,2),0)</f>
        <v>71.849999999999994</v>
      </c>
      <c r="Q1027" s="9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5">
        <f t="shared" si="81"/>
        <v>57.38</v>
      </c>
      <c r="Q1028" s="9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5">
        <f t="shared" si="81"/>
        <v>69.67</v>
      </c>
      <c r="Q1029" s="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5">
        <f t="shared" si="81"/>
        <v>45.99</v>
      </c>
      <c r="Q1030" s="9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5">
        <f t="shared" si="81"/>
        <v>79.260000000000005</v>
      </c>
      <c r="Q1031" s="9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4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5">
        <f t="shared" si="81"/>
        <v>43.03</v>
      </c>
      <c r="Q1032" s="9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5">
        <f t="shared" si="81"/>
        <v>108.48</v>
      </c>
      <c r="Q1033" s="9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5">
        <f t="shared" si="81"/>
        <v>61.03</v>
      </c>
      <c r="Q1034" s="9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5">
        <f t="shared" si="81"/>
        <v>50.59</v>
      </c>
      <c r="Q1035" s="9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5" x14ac:dyDescent="0.4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5">
        <f t="shared" si="81"/>
        <v>39.159999999999997</v>
      </c>
      <c r="Q1036" s="9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28.5" x14ac:dyDescent="0.4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5">
        <f t="shared" si="81"/>
        <v>65.16</v>
      </c>
      <c r="Q1037" s="9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5" x14ac:dyDescent="0.4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5">
        <f t="shared" si="81"/>
        <v>23.96</v>
      </c>
      <c r="Q1038" s="9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5">
        <f t="shared" si="81"/>
        <v>48.62</v>
      </c>
      <c r="Q1039" s="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5">
        <f t="shared" si="81"/>
        <v>35.74</v>
      </c>
      <c r="Q1040" s="9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5">
        <f t="shared" si="81"/>
        <v>21.37</v>
      </c>
      <c r="Q1041" s="9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5">
        <f t="shared" si="81"/>
        <v>250</v>
      </c>
      <c r="Q1042" s="9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5" x14ac:dyDescent="0.4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5">
        <f t="shared" si="81"/>
        <v>0</v>
      </c>
      <c r="Q1043" s="9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5">
        <f t="shared" si="81"/>
        <v>10</v>
      </c>
      <c r="Q1044" s="9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5" x14ac:dyDescent="0.4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5">
        <f t="shared" si="81"/>
        <v>29.24</v>
      </c>
      <c r="Q1045" s="9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5">
        <f t="shared" si="81"/>
        <v>3</v>
      </c>
      <c r="Q1046" s="9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5" x14ac:dyDescent="0.4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5">
        <f t="shared" si="81"/>
        <v>33.25</v>
      </c>
      <c r="Q1047" s="9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5">
        <f t="shared" si="81"/>
        <v>0</v>
      </c>
      <c r="Q1048" s="9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28.5" x14ac:dyDescent="0.4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5">
        <f t="shared" si="81"/>
        <v>1</v>
      </c>
      <c r="Q1049" s="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5">
        <f t="shared" si="81"/>
        <v>53</v>
      </c>
      <c r="Q1050" s="9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5">
        <f t="shared" si="81"/>
        <v>0</v>
      </c>
      <c r="Q1051" s="9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4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5">
        <f t="shared" si="81"/>
        <v>0</v>
      </c>
      <c r="Q1052" s="9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5">
        <f t="shared" si="81"/>
        <v>0</v>
      </c>
      <c r="Q1053" s="9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42.75" x14ac:dyDescent="0.4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5">
        <f t="shared" si="81"/>
        <v>0</v>
      </c>
      <c r="Q1054" s="9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5">
        <f t="shared" si="81"/>
        <v>15</v>
      </c>
      <c r="Q1055" s="9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5">
        <f t="shared" si="81"/>
        <v>0</v>
      </c>
      <c r="Q1056" s="9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28.5" x14ac:dyDescent="0.4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5">
        <f t="shared" si="81"/>
        <v>0</v>
      </c>
      <c r="Q1057" s="9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5">
        <f t="shared" si="81"/>
        <v>0</v>
      </c>
      <c r="Q1058" s="9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5" x14ac:dyDescent="0.4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5">
        <f t="shared" si="81"/>
        <v>0</v>
      </c>
      <c r="Q1059" s="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5">
        <f t="shared" si="81"/>
        <v>0</v>
      </c>
      <c r="Q1060" s="9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5">
        <f t="shared" si="81"/>
        <v>0</v>
      </c>
      <c r="Q1061" s="9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5">
        <f t="shared" si="81"/>
        <v>50</v>
      </c>
      <c r="Q1062" s="9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5">
        <f t="shared" si="81"/>
        <v>0</v>
      </c>
      <c r="Q1063" s="9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5">
        <f t="shared" si="81"/>
        <v>47.5</v>
      </c>
      <c r="Q1064" s="9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5">
        <f t="shared" si="81"/>
        <v>0</v>
      </c>
      <c r="Q1065" s="9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28.5" x14ac:dyDescent="0.4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5">
        <f t="shared" si="81"/>
        <v>65.67</v>
      </c>
      <c r="Q1066" s="9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5">
        <f t="shared" si="81"/>
        <v>16.2</v>
      </c>
      <c r="Q1067" s="9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28.5" x14ac:dyDescent="0.4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5">
        <f t="shared" si="81"/>
        <v>34.130000000000003</v>
      </c>
      <c r="Q1068" s="9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28.5" x14ac:dyDescent="0.4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5">
        <f t="shared" si="81"/>
        <v>13</v>
      </c>
      <c r="Q1069" s="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2.75" x14ac:dyDescent="0.4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5">
        <f t="shared" si="81"/>
        <v>11.25</v>
      </c>
      <c r="Q1070" s="9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5" x14ac:dyDescent="0.4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5">
        <f t="shared" si="81"/>
        <v>40.479999999999997</v>
      </c>
      <c r="Q1071" s="9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5" x14ac:dyDescent="0.4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5">
        <f t="shared" si="81"/>
        <v>35</v>
      </c>
      <c r="Q1072" s="9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5">
        <f t="shared" si="81"/>
        <v>0</v>
      </c>
      <c r="Q1073" s="9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5">
        <f t="shared" si="81"/>
        <v>12.75</v>
      </c>
      <c r="Q1074" s="9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5">
        <f t="shared" si="81"/>
        <v>10</v>
      </c>
      <c r="Q1075" s="9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5">
        <f t="shared" si="81"/>
        <v>113.57</v>
      </c>
      <c r="Q1076" s="9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5">
        <f t="shared" si="81"/>
        <v>15</v>
      </c>
      <c r="Q1077" s="9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28.5" x14ac:dyDescent="0.4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5">
        <f t="shared" si="81"/>
        <v>48.28</v>
      </c>
      <c r="Q1078" s="9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28.5" x14ac:dyDescent="0.4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5">
        <f t="shared" si="81"/>
        <v>43.98</v>
      </c>
      <c r="Q1079" s="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5">
        <f t="shared" si="81"/>
        <v>9</v>
      </c>
      <c r="Q1080" s="9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5">
        <f t="shared" si="81"/>
        <v>37.67</v>
      </c>
      <c r="Q1081" s="9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5" x14ac:dyDescent="0.4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5">
        <f t="shared" si="81"/>
        <v>18.579999999999998</v>
      </c>
      <c r="Q1082" s="9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5" x14ac:dyDescent="0.4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5">
        <f t="shared" si="81"/>
        <v>3</v>
      </c>
      <c r="Q1083" s="9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5">
        <f t="shared" si="81"/>
        <v>18.670000000000002</v>
      </c>
      <c r="Q1084" s="9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5">
        <f t="shared" si="81"/>
        <v>410</v>
      </c>
      <c r="Q1085" s="9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5">
        <f t="shared" si="81"/>
        <v>0</v>
      </c>
      <c r="Q1086" s="9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5" x14ac:dyDescent="0.4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5">
        <f t="shared" si="81"/>
        <v>114</v>
      </c>
      <c r="Q1087" s="9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5">
        <f t="shared" si="81"/>
        <v>7.5</v>
      </c>
      <c r="Q1088" s="9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5">
        <f t="shared" si="81"/>
        <v>0</v>
      </c>
      <c r="Q1089" s="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5">
        <f t="shared" si="81"/>
        <v>43.42</v>
      </c>
      <c r="Q1090" s="9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5">
        <f t="shared" ref="P1091:P1154" si="86">IFERROR(ROUND(E1091/L1091,2),0)</f>
        <v>23.96</v>
      </c>
      <c r="Q1091" s="9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5">
        <f t="shared" si="86"/>
        <v>5</v>
      </c>
      <c r="Q1092" s="9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28.5" x14ac:dyDescent="0.4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5">
        <f t="shared" si="86"/>
        <v>12.5</v>
      </c>
      <c r="Q1093" s="9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2.75" x14ac:dyDescent="0.4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5">
        <f t="shared" si="86"/>
        <v>3</v>
      </c>
      <c r="Q1094" s="9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28.5" x14ac:dyDescent="0.4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5">
        <f t="shared" si="86"/>
        <v>10.56</v>
      </c>
      <c r="Q1095" s="9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5">
        <f t="shared" si="86"/>
        <v>122</v>
      </c>
      <c r="Q1096" s="9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28.5" x14ac:dyDescent="0.4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5">
        <f t="shared" si="86"/>
        <v>267.81</v>
      </c>
      <c r="Q1097" s="9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5">
        <f t="shared" si="86"/>
        <v>74.209999999999994</v>
      </c>
      <c r="Q1098" s="9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28.5" x14ac:dyDescent="0.4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5">
        <f t="shared" si="86"/>
        <v>6.71</v>
      </c>
      <c r="Q1099" s="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5">
        <f t="shared" si="86"/>
        <v>81.95</v>
      </c>
      <c r="Q1100" s="9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5">
        <f t="shared" si="86"/>
        <v>25</v>
      </c>
      <c r="Q1101" s="9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28.5" x14ac:dyDescent="0.4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5">
        <f t="shared" si="86"/>
        <v>10</v>
      </c>
      <c r="Q1102" s="9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5">
        <f t="shared" si="86"/>
        <v>6.83</v>
      </c>
      <c r="Q1103" s="9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5">
        <f t="shared" si="86"/>
        <v>17.71</v>
      </c>
      <c r="Q1104" s="9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28.5" x14ac:dyDescent="0.4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5">
        <f t="shared" si="86"/>
        <v>16.2</v>
      </c>
      <c r="Q1105" s="9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5">
        <f t="shared" si="86"/>
        <v>80.3</v>
      </c>
      <c r="Q1106" s="9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5">
        <f t="shared" si="86"/>
        <v>71.55</v>
      </c>
      <c r="Q1107" s="9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28.5" x14ac:dyDescent="0.4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5">
        <f t="shared" si="86"/>
        <v>23.57</v>
      </c>
      <c r="Q1108" s="9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42.75" x14ac:dyDescent="0.4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5">
        <f t="shared" si="86"/>
        <v>0</v>
      </c>
      <c r="Q1109" s="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5">
        <f t="shared" si="86"/>
        <v>34.880000000000003</v>
      </c>
      <c r="Q1110" s="9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5">
        <f t="shared" si="86"/>
        <v>15</v>
      </c>
      <c r="Q1111" s="9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28.5" x14ac:dyDescent="0.4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5">
        <f t="shared" si="86"/>
        <v>23.18</v>
      </c>
      <c r="Q1112" s="9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5">
        <f t="shared" si="86"/>
        <v>1</v>
      </c>
      <c r="Q1113" s="9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5" x14ac:dyDescent="0.4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5">
        <f t="shared" si="86"/>
        <v>100.23</v>
      </c>
      <c r="Q1114" s="9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5">
        <f t="shared" si="86"/>
        <v>5</v>
      </c>
      <c r="Q1115" s="9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5">
        <f t="shared" si="86"/>
        <v>3.33</v>
      </c>
      <c r="Q1116" s="9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5">
        <f t="shared" si="86"/>
        <v>13.25</v>
      </c>
      <c r="Q1117" s="9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5">
        <f t="shared" si="86"/>
        <v>17.850000000000001</v>
      </c>
      <c r="Q1118" s="9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5" x14ac:dyDescent="0.4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5">
        <f t="shared" si="86"/>
        <v>10.38</v>
      </c>
      <c r="Q1119" s="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5">
        <f t="shared" si="86"/>
        <v>36.33</v>
      </c>
      <c r="Q1120" s="9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5">
        <f t="shared" si="86"/>
        <v>5</v>
      </c>
      <c r="Q1121" s="9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5">
        <f t="shared" si="86"/>
        <v>0</v>
      </c>
      <c r="Q1122" s="9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5" x14ac:dyDescent="0.4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5">
        <f t="shared" si="86"/>
        <v>5.8</v>
      </c>
      <c r="Q1123" s="9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5">
        <f t="shared" si="86"/>
        <v>0</v>
      </c>
      <c r="Q1124" s="9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5">
        <f t="shared" si="86"/>
        <v>3.67</v>
      </c>
      <c r="Q1125" s="9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5">
        <f t="shared" si="86"/>
        <v>60.71</v>
      </c>
      <c r="Q1126" s="9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5">
        <f t="shared" si="86"/>
        <v>0</v>
      </c>
      <c r="Q1127" s="9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5" x14ac:dyDescent="0.4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5">
        <f t="shared" si="86"/>
        <v>5</v>
      </c>
      <c r="Q1128" s="9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42.75" x14ac:dyDescent="0.4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5">
        <f t="shared" si="86"/>
        <v>25.43</v>
      </c>
      <c r="Q1129" s="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5">
        <f t="shared" si="86"/>
        <v>1</v>
      </c>
      <c r="Q1130" s="9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28.5" x14ac:dyDescent="0.4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5">
        <f t="shared" si="86"/>
        <v>10.5</v>
      </c>
      <c r="Q1131" s="9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5">
        <f t="shared" si="86"/>
        <v>3.67</v>
      </c>
      <c r="Q1132" s="9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5">
        <f t="shared" si="86"/>
        <v>0</v>
      </c>
      <c r="Q1133" s="9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28.5" x14ac:dyDescent="0.4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5">
        <f t="shared" si="86"/>
        <v>110.62</v>
      </c>
      <c r="Q1134" s="9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28.5" x14ac:dyDescent="0.4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5">
        <f t="shared" si="86"/>
        <v>20</v>
      </c>
      <c r="Q1135" s="9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5" x14ac:dyDescent="0.4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5">
        <f t="shared" si="86"/>
        <v>1</v>
      </c>
      <c r="Q1136" s="9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42.75" x14ac:dyDescent="0.4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5">
        <f t="shared" si="86"/>
        <v>50</v>
      </c>
      <c r="Q1137" s="9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5">
        <f t="shared" si="86"/>
        <v>45</v>
      </c>
      <c r="Q1138" s="9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5">
        <f t="shared" si="86"/>
        <v>253.21</v>
      </c>
      <c r="Q1139" s="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5" x14ac:dyDescent="0.4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5">
        <f t="shared" si="86"/>
        <v>31.25</v>
      </c>
      <c r="Q1140" s="9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5">
        <f t="shared" si="86"/>
        <v>5</v>
      </c>
      <c r="Q1141" s="9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28.5" x14ac:dyDescent="0.4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5">
        <f t="shared" si="86"/>
        <v>0</v>
      </c>
      <c r="Q1142" s="9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5">
        <f t="shared" si="86"/>
        <v>0</v>
      </c>
      <c r="Q1143" s="9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5">
        <f t="shared" si="86"/>
        <v>0</v>
      </c>
      <c r="Q1144" s="9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5">
        <f t="shared" si="86"/>
        <v>23.25</v>
      </c>
      <c r="Q1145" s="9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28.5" x14ac:dyDescent="0.4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5">
        <f t="shared" si="86"/>
        <v>0</v>
      </c>
      <c r="Q1146" s="9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28.5" x14ac:dyDescent="0.4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5">
        <f t="shared" si="86"/>
        <v>100</v>
      </c>
      <c r="Q1147" s="9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5" x14ac:dyDescent="0.4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5">
        <f t="shared" si="86"/>
        <v>44.17</v>
      </c>
      <c r="Q1148" s="9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5">
        <f t="shared" si="86"/>
        <v>0</v>
      </c>
      <c r="Q1149" s="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5">
        <f t="shared" si="86"/>
        <v>24.33</v>
      </c>
      <c r="Q1150" s="9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4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5">
        <f t="shared" si="86"/>
        <v>37.5</v>
      </c>
      <c r="Q1151" s="9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5">
        <f t="shared" si="86"/>
        <v>42</v>
      </c>
      <c r="Q1152" s="9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5">
        <f t="shared" si="86"/>
        <v>0</v>
      </c>
      <c r="Q1153" s="9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5">
        <f t="shared" si="86"/>
        <v>60.73</v>
      </c>
      <c r="Q1154" s="9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5">
        <f t="shared" ref="P1155:P1218" si="91">IFERROR(ROUND(E1155/L1155,2),0)</f>
        <v>50</v>
      </c>
      <c r="Q1155" s="9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5" x14ac:dyDescent="0.4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5">
        <f t="shared" si="91"/>
        <v>108.33</v>
      </c>
      <c r="Q1156" s="9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5">
        <f t="shared" si="91"/>
        <v>23.5</v>
      </c>
      <c r="Q1157" s="9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28.5" x14ac:dyDescent="0.4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5">
        <f t="shared" si="91"/>
        <v>0</v>
      </c>
      <c r="Q1158" s="9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5">
        <f t="shared" si="91"/>
        <v>50.33</v>
      </c>
      <c r="Q1159" s="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5">
        <f t="shared" si="91"/>
        <v>11.67</v>
      </c>
      <c r="Q1160" s="9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5">
        <f t="shared" si="91"/>
        <v>0</v>
      </c>
      <c r="Q1161" s="9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5" x14ac:dyDescent="0.4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5">
        <f t="shared" si="91"/>
        <v>60.79</v>
      </c>
      <c r="Q1162" s="9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5">
        <f t="shared" si="91"/>
        <v>0</v>
      </c>
      <c r="Q1163" s="9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5">
        <f t="shared" si="91"/>
        <v>17.5</v>
      </c>
      <c r="Q1164" s="9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5">
        <f t="shared" si="91"/>
        <v>0</v>
      </c>
      <c r="Q1165" s="9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5">
        <f t="shared" si="91"/>
        <v>0</v>
      </c>
      <c r="Q1166" s="9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5">
        <f t="shared" si="91"/>
        <v>82.82</v>
      </c>
      <c r="Q1167" s="9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5">
        <f t="shared" si="91"/>
        <v>358.88</v>
      </c>
      <c r="Q1168" s="9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5" x14ac:dyDescent="0.4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5">
        <f t="shared" si="91"/>
        <v>61.19</v>
      </c>
      <c r="Q1169" s="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5" x14ac:dyDescent="0.4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5">
        <f t="shared" si="91"/>
        <v>340</v>
      </c>
      <c r="Q1170" s="9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5">
        <f t="shared" si="91"/>
        <v>5.67</v>
      </c>
      <c r="Q1171" s="9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28.5" x14ac:dyDescent="0.4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5">
        <f t="shared" si="91"/>
        <v>50</v>
      </c>
      <c r="Q1172" s="9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5">
        <f t="shared" si="91"/>
        <v>25</v>
      </c>
      <c r="Q1173" s="9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5">
        <f t="shared" si="91"/>
        <v>0</v>
      </c>
      <c r="Q1174" s="9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5">
        <f t="shared" si="91"/>
        <v>30</v>
      </c>
      <c r="Q1175" s="9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5" x14ac:dyDescent="0.4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5">
        <f t="shared" si="91"/>
        <v>46.63</v>
      </c>
      <c r="Q1176" s="9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5" x14ac:dyDescent="0.4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5">
        <f t="shared" si="91"/>
        <v>65</v>
      </c>
      <c r="Q1177" s="9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5">
        <f t="shared" si="91"/>
        <v>10</v>
      </c>
      <c r="Q1178" s="9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5">
        <f t="shared" si="91"/>
        <v>0</v>
      </c>
      <c r="Q1179" s="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5">
        <f t="shared" si="91"/>
        <v>5</v>
      </c>
      <c r="Q1180" s="9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5">
        <f t="shared" si="91"/>
        <v>640</v>
      </c>
      <c r="Q1181" s="9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5">
        <f t="shared" si="91"/>
        <v>69.12</v>
      </c>
      <c r="Q1182" s="9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5">
        <f t="shared" si="91"/>
        <v>1.33</v>
      </c>
      <c r="Q1183" s="9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5">
        <f t="shared" si="91"/>
        <v>10.5</v>
      </c>
      <c r="Q1184" s="9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5">
        <f t="shared" si="91"/>
        <v>33.33</v>
      </c>
      <c r="Q1185" s="9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5">
        <f t="shared" si="91"/>
        <v>61.56</v>
      </c>
      <c r="Q1186" s="9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2.75" x14ac:dyDescent="0.4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5">
        <f t="shared" si="91"/>
        <v>118.74</v>
      </c>
      <c r="Q1187" s="9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5">
        <f t="shared" si="91"/>
        <v>65.08</v>
      </c>
      <c r="Q1188" s="9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5">
        <f t="shared" si="91"/>
        <v>130.16</v>
      </c>
      <c r="Q1189" s="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5" x14ac:dyDescent="0.4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5">
        <f t="shared" si="91"/>
        <v>37.78</v>
      </c>
      <c r="Q1190" s="9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5">
        <f t="shared" si="91"/>
        <v>112.79</v>
      </c>
      <c r="Q1191" s="9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5">
        <f t="shared" si="91"/>
        <v>51.92</v>
      </c>
      <c r="Q1192" s="9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5">
        <f t="shared" si="91"/>
        <v>89.24</v>
      </c>
      <c r="Q1193" s="9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5">
        <f t="shared" si="91"/>
        <v>19.329999999999998</v>
      </c>
      <c r="Q1194" s="9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5">
        <f t="shared" si="91"/>
        <v>79.97</v>
      </c>
      <c r="Q1195" s="9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5">
        <f t="shared" si="91"/>
        <v>56.41</v>
      </c>
      <c r="Q1196" s="9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2.75" x14ac:dyDescent="0.4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5">
        <f t="shared" si="91"/>
        <v>79.41</v>
      </c>
      <c r="Q1197" s="9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5">
        <f t="shared" si="91"/>
        <v>76.44</v>
      </c>
      <c r="Q1198" s="9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5">
        <f t="shared" si="91"/>
        <v>121</v>
      </c>
      <c r="Q1199" s="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28.5" x14ac:dyDescent="0.4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5">
        <f t="shared" si="91"/>
        <v>54.62</v>
      </c>
      <c r="Q1200" s="9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5">
        <f t="shared" si="91"/>
        <v>299.22000000000003</v>
      </c>
      <c r="Q1201" s="9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5">
        <f t="shared" si="91"/>
        <v>58.53</v>
      </c>
      <c r="Q1202" s="9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5">
        <f t="shared" si="91"/>
        <v>55.37</v>
      </c>
      <c r="Q1203" s="9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5">
        <f t="shared" si="91"/>
        <v>183.8</v>
      </c>
      <c r="Q1204" s="9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28.5" x14ac:dyDescent="0.4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5">
        <f t="shared" si="91"/>
        <v>165.35</v>
      </c>
      <c r="Q1205" s="9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5" x14ac:dyDescent="0.4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5">
        <f t="shared" si="91"/>
        <v>234.79</v>
      </c>
      <c r="Q1206" s="9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5">
        <f t="shared" si="91"/>
        <v>211.48</v>
      </c>
      <c r="Q1207" s="9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5">
        <f t="shared" si="91"/>
        <v>32.340000000000003</v>
      </c>
      <c r="Q1208" s="9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4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5">
        <f t="shared" si="91"/>
        <v>123.38</v>
      </c>
      <c r="Q1209" s="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5">
        <f t="shared" si="91"/>
        <v>207.07</v>
      </c>
      <c r="Q1210" s="9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5">
        <f t="shared" si="91"/>
        <v>138.26</v>
      </c>
      <c r="Q1211" s="9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4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5">
        <f t="shared" si="91"/>
        <v>493.82</v>
      </c>
      <c r="Q1212" s="9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28.5" x14ac:dyDescent="0.4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5">
        <f t="shared" si="91"/>
        <v>168.5</v>
      </c>
      <c r="Q1213" s="9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5">
        <f t="shared" si="91"/>
        <v>38.869999999999997</v>
      </c>
      <c r="Q1214" s="9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5">
        <f t="shared" si="91"/>
        <v>61.53</v>
      </c>
      <c r="Q1215" s="9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5">
        <f t="shared" si="91"/>
        <v>105.44</v>
      </c>
      <c r="Q1216" s="9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5">
        <f t="shared" si="91"/>
        <v>71.59</v>
      </c>
      <c r="Q1217" s="9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5">
        <f t="shared" si="91"/>
        <v>91.88</v>
      </c>
      <c r="Q1218" s="9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28.5" x14ac:dyDescent="0.4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5">
        <f t="shared" ref="P1219:P1282" si="96">IFERROR(ROUND(E1219/L1219,2),0)</f>
        <v>148.57</v>
      </c>
      <c r="Q1219" s="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5">
        <f t="shared" si="96"/>
        <v>174.21</v>
      </c>
      <c r="Q1220" s="9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5">
        <f t="shared" si="96"/>
        <v>102.86</v>
      </c>
      <c r="Q1221" s="9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28.5" x14ac:dyDescent="0.4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5">
        <f t="shared" si="96"/>
        <v>111.18</v>
      </c>
      <c r="Q1222" s="9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5">
        <f t="shared" si="96"/>
        <v>23.8</v>
      </c>
      <c r="Q1223" s="9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5">
        <f t="shared" si="96"/>
        <v>81.27</v>
      </c>
      <c r="Q1224" s="9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5">
        <f t="shared" si="96"/>
        <v>116.21</v>
      </c>
      <c r="Q1225" s="9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5">
        <f t="shared" si="96"/>
        <v>58.89</v>
      </c>
      <c r="Q1226" s="9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5">
        <f t="shared" si="96"/>
        <v>44</v>
      </c>
      <c r="Q1227" s="9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5" x14ac:dyDescent="0.4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5">
        <f t="shared" si="96"/>
        <v>48.43</v>
      </c>
      <c r="Q1228" s="9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5">
        <f t="shared" si="96"/>
        <v>0</v>
      </c>
      <c r="Q1229" s="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5" x14ac:dyDescent="0.4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5">
        <f t="shared" si="96"/>
        <v>61.04</v>
      </c>
      <c r="Q1230" s="9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5">
        <f t="shared" si="96"/>
        <v>25</v>
      </c>
      <c r="Q1231" s="9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5">
        <f t="shared" si="96"/>
        <v>0</v>
      </c>
      <c r="Q1232" s="9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5">
        <f t="shared" si="96"/>
        <v>0</v>
      </c>
      <c r="Q1233" s="9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5">
        <f t="shared" si="96"/>
        <v>40</v>
      </c>
      <c r="Q1234" s="9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5">
        <f t="shared" si="96"/>
        <v>19.329999999999998</v>
      </c>
      <c r="Q1235" s="9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28.5" x14ac:dyDescent="0.4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5">
        <f t="shared" si="96"/>
        <v>0</v>
      </c>
      <c r="Q1236" s="9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5">
        <f t="shared" si="96"/>
        <v>35</v>
      </c>
      <c r="Q1237" s="9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5">
        <f t="shared" si="96"/>
        <v>0</v>
      </c>
      <c r="Q1238" s="9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5">
        <f t="shared" si="96"/>
        <v>0</v>
      </c>
      <c r="Q1239" s="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2.75" x14ac:dyDescent="0.4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5">
        <f t="shared" si="96"/>
        <v>59.33</v>
      </c>
      <c r="Q1240" s="9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5">
        <f t="shared" si="96"/>
        <v>0</v>
      </c>
      <c r="Q1241" s="9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5">
        <f t="shared" si="96"/>
        <v>30.13</v>
      </c>
      <c r="Q1242" s="9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5">
        <f t="shared" si="96"/>
        <v>74.62</v>
      </c>
      <c r="Q1243" s="9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5">
        <f t="shared" si="96"/>
        <v>5</v>
      </c>
      <c r="Q1244" s="9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5" x14ac:dyDescent="0.4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5">
        <f t="shared" si="96"/>
        <v>44.5</v>
      </c>
      <c r="Q1245" s="9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5" x14ac:dyDescent="0.4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5">
        <f t="shared" si="96"/>
        <v>46.13</v>
      </c>
      <c r="Q1246" s="9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5" x14ac:dyDescent="0.4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5">
        <f t="shared" si="96"/>
        <v>141.47</v>
      </c>
      <c r="Q1247" s="9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5">
        <f t="shared" si="96"/>
        <v>75.48</v>
      </c>
      <c r="Q1248" s="9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5">
        <f t="shared" si="96"/>
        <v>85.5</v>
      </c>
      <c r="Q1249" s="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5">
        <f t="shared" si="96"/>
        <v>64.25</v>
      </c>
      <c r="Q1250" s="9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5" x14ac:dyDescent="0.4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5">
        <f t="shared" si="96"/>
        <v>64.47</v>
      </c>
      <c r="Q1251" s="9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5">
        <f t="shared" si="96"/>
        <v>118.2</v>
      </c>
      <c r="Q1252" s="9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5">
        <f t="shared" si="96"/>
        <v>82.54</v>
      </c>
      <c r="Q1253" s="9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5" x14ac:dyDescent="0.4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5">
        <f t="shared" si="96"/>
        <v>34.17</v>
      </c>
      <c r="Q1254" s="9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5">
        <f t="shared" si="96"/>
        <v>42.73</v>
      </c>
      <c r="Q1255" s="9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5">
        <f t="shared" si="96"/>
        <v>94.49</v>
      </c>
      <c r="Q1256" s="9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5" x14ac:dyDescent="0.4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5">
        <f t="shared" si="96"/>
        <v>55.7</v>
      </c>
      <c r="Q1257" s="9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5">
        <f t="shared" si="96"/>
        <v>98.03</v>
      </c>
      <c r="Q1258" s="9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5" x14ac:dyDescent="0.4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5">
        <f t="shared" si="96"/>
        <v>92.1</v>
      </c>
      <c r="Q1259" s="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28.5" x14ac:dyDescent="0.4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5">
        <f t="shared" si="96"/>
        <v>38.18</v>
      </c>
      <c r="Q1260" s="9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5">
        <f t="shared" si="96"/>
        <v>27.15</v>
      </c>
      <c r="Q1261" s="9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5" x14ac:dyDescent="0.4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5">
        <f t="shared" si="96"/>
        <v>50.69</v>
      </c>
      <c r="Q1262" s="9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5">
        <f t="shared" si="96"/>
        <v>38.94</v>
      </c>
      <c r="Q1263" s="9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5">
        <f t="shared" si="96"/>
        <v>77.64</v>
      </c>
      <c r="Q1264" s="9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5">
        <f t="shared" si="96"/>
        <v>43.54</v>
      </c>
      <c r="Q1265" s="9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5">
        <f t="shared" si="96"/>
        <v>31.82</v>
      </c>
      <c r="Q1266" s="9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42.75" x14ac:dyDescent="0.4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5">
        <f t="shared" si="96"/>
        <v>63.18</v>
      </c>
      <c r="Q1267" s="9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5">
        <f t="shared" si="96"/>
        <v>190.9</v>
      </c>
      <c r="Q1268" s="9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28.5" x14ac:dyDescent="0.4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5">
        <f t="shared" si="96"/>
        <v>140.86000000000001</v>
      </c>
      <c r="Q1269" s="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5">
        <f t="shared" si="96"/>
        <v>76.92</v>
      </c>
      <c r="Q1270" s="9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5">
        <f t="shared" si="96"/>
        <v>99.16</v>
      </c>
      <c r="Q1271" s="9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5">
        <f t="shared" si="96"/>
        <v>67.88</v>
      </c>
      <c r="Q1272" s="9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5">
        <f t="shared" si="96"/>
        <v>246.29</v>
      </c>
      <c r="Q1273" s="9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2.75" x14ac:dyDescent="0.4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5">
        <f t="shared" si="96"/>
        <v>189.29</v>
      </c>
      <c r="Q1274" s="9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5" x14ac:dyDescent="0.4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5">
        <f t="shared" si="96"/>
        <v>76.67</v>
      </c>
      <c r="Q1275" s="9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28.5" x14ac:dyDescent="0.4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5">
        <f t="shared" si="96"/>
        <v>82.96</v>
      </c>
      <c r="Q1276" s="9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5">
        <f t="shared" si="96"/>
        <v>62.52</v>
      </c>
      <c r="Q1277" s="9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5">
        <f t="shared" si="96"/>
        <v>46.07</v>
      </c>
      <c r="Q1278" s="9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5">
        <f t="shared" si="96"/>
        <v>38.54</v>
      </c>
      <c r="Q1279" s="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5">
        <f t="shared" si="96"/>
        <v>53.01</v>
      </c>
      <c r="Q1280" s="9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5">
        <f t="shared" si="96"/>
        <v>73.36</v>
      </c>
      <c r="Q1281" s="9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5" x14ac:dyDescent="0.4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5">
        <f t="shared" si="96"/>
        <v>127.98</v>
      </c>
      <c r="Q1282" s="9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5">
        <f t="shared" ref="P1283:P1346" si="101">IFERROR(ROUND(E1283/L1283,2),0)</f>
        <v>104.73</v>
      </c>
      <c r="Q1283" s="9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5">
        <f t="shared" si="101"/>
        <v>67.67</v>
      </c>
      <c r="Q1284" s="9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5" x14ac:dyDescent="0.4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5">
        <f t="shared" si="101"/>
        <v>95.93</v>
      </c>
      <c r="Q1285" s="9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5">
        <f t="shared" si="101"/>
        <v>65.16</v>
      </c>
      <c r="Q1286" s="9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28.5" x14ac:dyDescent="0.4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5">
        <f t="shared" si="101"/>
        <v>32.270000000000003</v>
      </c>
      <c r="Q1287" s="9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28.5" x14ac:dyDescent="0.4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5">
        <f t="shared" si="101"/>
        <v>81.25</v>
      </c>
      <c r="Q1288" s="9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5">
        <f t="shared" si="101"/>
        <v>24.2</v>
      </c>
      <c r="Q1289" s="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5">
        <f t="shared" si="101"/>
        <v>65.87</v>
      </c>
      <c r="Q1290" s="9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5" x14ac:dyDescent="0.4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5">
        <f t="shared" si="101"/>
        <v>36.08</v>
      </c>
      <c r="Q1291" s="9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4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5">
        <f t="shared" si="101"/>
        <v>44.19</v>
      </c>
      <c r="Q1292" s="9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5">
        <f t="shared" si="101"/>
        <v>104.07</v>
      </c>
      <c r="Q1293" s="9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2.75" x14ac:dyDescent="0.4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5">
        <f t="shared" si="101"/>
        <v>35.96</v>
      </c>
      <c r="Q1294" s="9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5">
        <f t="shared" si="101"/>
        <v>127.79</v>
      </c>
      <c r="Q1295" s="9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5">
        <f t="shared" si="101"/>
        <v>27.73</v>
      </c>
      <c r="Q1296" s="9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5">
        <f t="shared" si="101"/>
        <v>39.83</v>
      </c>
      <c r="Q1297" s="9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2.75" x14ac:dyDescent="0.4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5">
        <f t="shared" si="101"/>
        <v>52.17</v>
      </c>
      <c r="Q1298" s="9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5">
        <f t="shared" si="101"/>
        <v>92.04</v>
      </c>
      <c r="Q1299" s="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28.5" x14ac:dyDescent="0.4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5">
        <f t="shared" si="101"/>
        <v>63.42</v>
      </c>
      <c r="Q1300" s="9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5" x14ac:dyDescent="0.4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5">
        <f t="shared" si="101"/>
        <v>135.63</v>
      </c>
      <c r="Q1301" s="9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5">
        <f t="shared" si="101"/>
        <v>168.75</v>
      </c>
      <c r="Q1302" s="9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5">
        <f t="shared" si="101"/>
        <v>70.86</v>
      </c>
      <c r="Q1303" s="9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5" x14ac:dyDescent="0.4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5">
        <f t="shared" si="101"/>
        <v>50</v>
      </c>
      <c r="Q1304" s="9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4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5">
        <f t="shared" si="101"/>
        <v>42.21</v>
      </c>
      <c r="Q1305" s="9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5" x14ac:dyDescent="0.4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5">
        <f t="shared" si="101"/>
        <v>152.41</v>
      </c>
      <c r="Q1306" s="9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5">
        <f t="shared" si="101"/>
        <v>90.62</v>
      </c>
      <c r="Q1307" s="9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42.75" x14ac:dyDescent="0.4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5">
        <f t="shared" si="101"/>
        <v>201.6</v>
      </c>
      <c r="Q1308" s="9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x14ac:dyDescent="0.4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5">
        <f t="shared" si="101"/>
        <v>127.93</v>
      </c>
      <c r="Q1309" s="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x14ac:dyDescent="0.4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5">
        <f t="shared" si="101"/>
        <v>29.89</v>
      </c>
      <c r="Q1310" s="9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5" x14ac:dyDescent="0.4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5">
        <f t="shared" si="101"/>
        <v>367.97</v>
      </c>
      <c r="Q1311" s="9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5" x14ac:dyDescent="0.4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5">
        <f t="shared" si="101"/>
        <v>129.16999999999999</v>
      </c>
      <c r="Q1312" s="9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5">
        <f t="shared" si="101"/>
        <v>800.7</v>
      </c>
      <c r="Q1313" s="9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28.5" x14ac:dyDescent="0.4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5">
        <f t="shared" si="101"/>
        <v>28</v>
      </c>
      <c r="Q1314" s="9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5">
        <f t="shared" si="101"/>
        <v>102.02</v>
      </c>
      <c r="Q1315" s="9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5">
        <f t="shared" si="101"/>
        <v>184.36</v>
      </c>
      <c r="Q1316" s="9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5">
        <f t="shared" si="101"/>
        <v>162.91999999999999</v>
      </c>
      <c r="Q1317" s="9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28.5" x14ac:dyDescent="0.4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5">
        <f t="shared" si="101"/>
        <v>1</v>
      </c>
      <c r="Q1318" s="9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2.75" x14ac:dyDescent="0.4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5">
        <f t="shared" si="101"/>
        <v>603.53</v>
      </c>
      <c r="Q1319" s="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5">
        <f t="shared" si="101"/>
        <v>45.41</v>
      </c>
      <c r="Q1320" s="9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28.5" x14ac:dyDescent="0.4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5">
        <f t="shared" si="101"/>
        <v>97.33</v>
      </c>
      <c r="Q1321" s="9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5">
        <f t="shared" si="101"/>
        <v>167.67</v>
      </c>
      <c r="Q1322" s="9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5">
        <f t="shared" si="101"/>
        <v>859.86</v>
      </c>
      <c r="Q1323" s="9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5">
        <f t="shared" si="101"/>
        <v>26.5</v>
      </c>
      <c r="Q1324" s="9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5">
        <f t="shared" si="101"/>
        <v>30.27</v>
      </c>
      <c r="Q1325" s="9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5">
        <f t="shared" si="101"/>
        <v>54.67</v>
      </c>
      <c r="Q1326" s="9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5">
        <f t="shared" si="101"/>
        <v>60.75</v>
      </c>
      <c r="Q1327" s="9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5">
        <f t="shared" si="101"/>
        <v>102.73</v>
      </c>
      <c r="Q1328" s="9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5" x14ac:dyDescent="0.4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5">
        <f t="shared" si="101"/>
        <v>41.59</v>
      </c>
      <c r="Q1329" s="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5">
        <f t="shared" si="101"/>
        <v>116.53</v>
      </c>
      <c r="Q1330" s="9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28.5" x14ac:dyDescent="0.4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5">
        <f t="shared" si="101"/>
        <v>45.33</v>
      </c>
      <c r="Q1331" s="9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5" x14ac:dyDescent="0.4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5">
        <f t="shared" si="101"/>
        <v>157.46</v>
      </c>
      <c r="Q1332" s="9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5" x14ac:dyDescent="0.4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5">
        <f t="shared" si="101"/>
        <v>100.5</v>
      </c>
      <c r="Q1333" s="9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5">
        <f t="shared" si="101"/>
        <v>0</v>
      </c>
      <c r="Q1334" s="9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5">
        <f t="shared" si="101"/>
        <v>0</v>
      </c>
      <c r="Q1335" s="9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5" x14ac:dyDescent="0.4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5">
        <f t="shared" si="101"/>
        <v>51.82</v>
      </c>
      <c r="Q1336" s="9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5">
        <f t="shared" si="101"/>
        <v>308.75</v>
      </c>
      <c r="Q1337" s="9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5">
        <f t="shared" si="101"/>
        <v>379.23</v>
      </c>
      <c r="Q1338" s="9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5">
        <f t="shared" si="101"/>
        <v>176.36</v>
      </c>
      <c r="Q1339" s="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5">
        <f t="shared" si="101"/>
        <v>66.069999999999993</v>
      </c>
      <c r="Q1340" s="9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4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5">
        <f t="shared" si="101"/>
        <v>89.65</v>
      </c>
      <c r="Q1341" s="9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5" x14ac:dyDescent="0.4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5">
        <f t="shared" si="101"/>
        <v>0</v>
      </c>
      <c r="Q1342" s="9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5">
        <f t="shared" si="101"/>
        <v>382.39</v>
      </c>
      <c r="Q1343" s="9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5">
        <f t="shared" si="101"/>
        <v>100</v>
      </c>
      <c r="Q1344" s="9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5">
        <f t="shared" si="101"/>
        <v>158.36000000000001</v>
      </c>
      <c r="Q1345" s="9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28.5" x14ac:dyDescent="0.4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5">
        <f t="shared" si="101"/>
        <v>40.76</v>
      </c>
      <c r="Q1346" s="9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5">
        <f t="shared" ref="P1347:P1410" si="106">IFERROR(ROUND(E1347/L1347,2),0)</f>
        <v>53.57</v>
      </c>
      <c r="Q1347" s="9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5" x14ac:dyDescent="0.4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5">
        <f t="shared" si="106"/>
        <v>48.45</v>
      </c>
      <c r="Q1348" s="9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5">
        <f t="shared" si="106"/>
        <v>82.42</v>
      </c>
      <c r="Q1349" s="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5">
        <f t="shared" si="106"/>
        <v>230.19</v>
      </c>
      <c r="Q1350" s="9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5">
        <f t="shared" si="106"/>
        <v>59.36</v>
      </c>
      <c r="Q1351" s="9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5">
        <f t="shared" si="106"/>
        <v>66.7</v>
      </c>
      <c r="Q1352" s="9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5">
        <f t="shared" si="106"/>
        <v>168.78</v>
      </c>
      <c r="Q1353" s="9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5">
        <f t="shared" si="106"/>
        <v>59.97</v>
      </c>
      <c r="Q1354" s="9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5">
        <f t="shared" si="106"/>
        <v>31.81</v>
      </c>
      <c r="Q1355" s="9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5">
        <f t="shared" si="106"/>
        <v>24.42</v>
      </c>
      <c r="Q1356" s="9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2.75" x14ac:dyDescent="0.4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5">
        <f t="shared" si="106"/>
        <v>25.35</v>
      </c>
      <c r="Q1357" s="9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5">
        <f t="shared" si="106"/>
        <v>71.44</v>
      </c>
      <c r="Q1358" s="9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28.5" x14ac:dyDescent="0.4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5">
        <f t="shared" si="106"/>
        <v>38.549999999999997</v>
      </c>
      <c r="Q1359" s="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5" x14ac:dyDescent="0.4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5">
        <f t="shared" si="106"/>
        <v>68.37</v>
      </c>
      <c r="Q1360" s="9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5">
        <f t="shared" si="106"/>
        <v>40.21</v>
      </c>
      <c r="Q1361" s="9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5">
        <f t="shared" si="106"/>
        <v>32.07</v>
      </c>
      <c r="Q1362" s="9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28.5" x14ac:dyDescent="0.4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5">
        <f t="shared" si="106"/>
        <v>28.63</v>
      </c>
      <c r="Q1363" s="9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5">
        <f t="shared" si="106"/>
        <v>43.64</v>
      </c>
      <c r="Q1364" s="9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5">
        <f t="shared" si="106"/>
        <v>40</v>
      </c>
      <c r="Q1365" s="9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5">
        <f t="shared" si="106"/>
        <v>346.04</v>
      </c>
      <c r="Q1366" s="9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5">
        <f t="shared" si="106"/>
        <v>81.739999999999995</v>
      </c>
      <c r="Q1367" s="9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5">
        <f t="shared" si="106"/>
        <v>64.540000000000006</v>
      </c>
      <c r="Q1368" s="9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28.5" x14ac:dyDescent="0.4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5">
        <f t="shared" si="106"/>
        <v>63.48</v>
      </c>
      <c r="Q1369" s="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28.5" x14ac:dyDescent="0.4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5">
        <f t="shared" si="106"/>
        <v>63.62</v>
      </c>
      <c r="Q1370" s="9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5">
        <f t="shared" si="106"/>
        <v>83.97</v>
      </c>
      <c r="Q1371" s="9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5">
        <f t="shared" si="106"/>
        <v>77.75</v>
      </c>
      <c r="Q1372" s="9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5">
        <f t="shared" si="106"/>
        <v>107.07</v>
      </c>
      <c r="Q1373" s="9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5">
        <f t="shared" si="106"/>
        <v>38.75</v>
      </c>
      <c r="Q1374" s="9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5">
        <f t="shared" si="106"/>
        <v>201.94</v>
      </c>
      <c r="Q1375" s="9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5">
        <f t="shared" si="106"/>
        <v>43.06</v>
      </c>
      <c r="Q1376" s="9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5">
        <f t="shared" si="106"/>
        <v>62.87</v>
      </c>
      <c r="Q1377" s="9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5">
        <f t="shared" si="106"/>
        <v>55.61</v>
      </c>
      <c r="Q1378" s="9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5">
        <f t="shared" si="106"/>
        <v>48.71</v>
      </c>
      <c r="Q1379" s="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5">
        <f t="shared" si="106"/>
        <v>30.58</v>
      </c>
      <c r="Q1380" s="9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5">
        <f t="shared" si="106"/>
        <v>73.91</v>
      </c>
      <c r="Q1381" s="9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5">
        <f t="shared" si="106"/>
        <v>21.2</v>
      </c>
      <c r="Q1382" s="9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5">
        <f t="shared" si="106"/>
        <v>73.36</v>
      </c>
      <c r="Q1383" s="9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28.5" x14ac:dyDescent="0.4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5">
        <f t="shared" si="106"/>
        <v>56.41</v>
      </c>
      <c r="Q1384" s="9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5">
        <f t="shared" si="106"/>
        <v>50.25</v>
      </c>
      <c r="Q1385" s="9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5" x14ac:dyDescent="0.4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5">
        <f t="shared" si="106"/>
        <v>68.94</v>
      </c>
      <c r="Q1386" s="9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28.5" x14ac:dyDescent="0.4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5">
        <f t="shared" si="106"/>
        <v>65.91</v>
      </c>
      <c r="Q1387" s="9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5">
        <f t="shared" si="106"/>
        <v>62.5</v>
      </c>
      <c r="Q1388" s="9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5">
        <f t="shared" si="106"/>
        <v>70.06</v>
      </c>
      <c r="Q1389" s="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28.5" x14ac:dyDescent="0.4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5">
        <f t="shared" si="106"/>
        <v>60.18</v>
      </c>
      <c r="Q1390" s="9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5">
        <f t="shared" si="106"/>
        <v>21.38</v>
      </c>
      <c r="Q1391" s="9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5" x14ac:dyDescent="0.4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5">
        <f t="shared" si="106"/>
        <v>160.79</v>
      </c>
      <c r="Q1392" s="9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5" x14ac:dyDescent="0.4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5">
        <f t="shared" si="106"/>
        <v>42.38</v>
      </c>
      <c r="Q1393" s="9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5" x14ac:dyDescent="0.4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5">
        <f t="shared" si="106"/>
        <v>27.32</v>
      </c>
      <c r="Q1394" s="9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5">
        <f t="shared" si="106"/>
        <v>196.83</v>
      </c>
      <c r="Q1395" s="9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5">
        <f t="shared" si="106"/>
        <v>53.88</v>
      </c>
      <c r="Q1396" s="9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5">
        <f t="shared" si="106"/>
        <v>47.76</v>
      </c>
      <c r="Q1397" s="9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5">
        <f t="shared" si="106"/>
        <v>88.19</v>
      </c>
      <c r="Q1398" s="9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5">
        <f t="shared" si="106"/>
        <v>72.06</v>
      </c>
      <c r="Q1399" s="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5" x14ac:dyDescent="0.4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5">
        <f t="shared" si="106"/>
        <v>74.25</v>
      </c>
      <c r="Q1400" s="9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5" x14ac:dyDescent="0.4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5">
        <f t="shared" si="106"/>
        <v>61.7</v>
      </c>
      <c r="Q1401" s="9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28.5" x14ac:dyDescent="0.4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5">
        <f t="shared" si="106"/>
        <v>17.239999999999998</v>
      </c>
      <c r="Q1402" s="9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5">
        <f t="shared" si="106"/>
        <v>51.72</v>
      </c>
      <c r="Q1403" s="9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5">
        <f t="shared" si="106"/>
        <v>24.15</v>
      </c>
      <c r="Q1404" s="9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5">
        <f t="shared" si="106"/>
        <v>62.17</v>
      </c>
      <c r="Q1405" s="9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5">
        <f t="shared" si="106"/>
        <v>48.2</v>
      </c>
      <c r="Q1406" s="9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5">
        <f t="shared" si="106"/>
        <v>6.18</v>
      </c>
      <c r="Q1407" s="9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5">
        <f t="shared" si="106"/>
        <v>5</v>
      </c>
      <c r="Q1408" s="9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28.5" x14ac:dyDescent="0.4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5">
        <f t="shared" si="106"/>
        <v>7.5</v>
      </c>
      <c r="Q1409" s="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5">
        <f t="shared" si="106"/>
        <v>12</v>
      </c>
      <c r="Q1410" s="9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28.5" x14ac:dyDescent="0.4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5">
        <f t="shared" ref="P1411:P1474" si="111">IFERROR(ROUND(E1411/L1411,2),0)</f>
        <v>0</v>
      </c>
      <c r="Q1411" s="9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5">
        <f t="shared" si="111"/>
        <v>1</v>
      </c>
      <c r="Q1412" s="9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5">
        <f t="shared" si="111"/>
        <v>2.33</v>
      </c>
      <c r="Q1413" s="9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5">
        <f t="shared" si="111"/>
        <v>24.62</v>
      </c>
      <c r="Q1414" s="9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2.75" x14ac:dyDescent="0.4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5">
        <f t="shared" si="111"/>
        <v>100</v>
      </c>
      <c r="Q1415" s="9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5">
        <f t="shared" si="111"/>
        <v>1</v>
      </c>
      <c r="Q1416" s="9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5">
        <f t="shared" si="111"/>
        <v>88.89</v>
      </c>
      <c r="Q1417" s="9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5">
        <f t="shared" si="111"/>
        <v>0</v>
      </c>
      <c r="Q1418" s="9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5">
        <f t="shared" si="111"/>
        <v>27.5</v>
      </c>
      <c r="Q1419" s="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5" x14ac:dyDescent="0.4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5">
        <f t="shared" si="111"/>
        <v>6</v>
      </c>
      <c r="Q1420" s="9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5">
        <f t="shared" si="111"/>
        <v>44.5</v>
      </c>
      <c r="Q1421" s="9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4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5">
        <f t="shared" si="111"/>
        <v>1</v>
      </c>
      <c r="Q1422" s="9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5">
        <f t="shared" si="111"/>
        <v>100</v>
      </c>
      <c r="Q1423" s="9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5">
        <f t="shared" si="111"/>
        <v>13</v>
      </c>
      <c r="Q1424" s="9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5">
        <f t="shared" si="111"/>
        <v>100</v>
      </c>
      <c r="Q1425" s="9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28.5" x14ac:dyDescent="0.4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5">
        <f t="shared" si="111"/>
        <v>109.07</v>
      </c>
      <c r="Q1426" s="9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5">
        <f t="shared" si="111"/>
        <v>0</v>
      </c>
      <c r="Q1427" s="9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5">
        <f t="shared" si="111"/>
        <v>0</v>
      </c>
      <c r="Q1428" s="9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5">
        <f t="shared" si="111"/>
        <v>104.75</v>
      </c>
      <c r="Q1429" s="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5">
        <f t="shared" si="111"/>
        <v>15</v>
      </c>
      <c r="Q1430" s="9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5" x14ac:dyDescent="0.4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5">
        <f t="shared" si="111"/>
        <v>0</v>
      </c>
      <c r="Q1431" s="9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5" x14ac:dyDescent="0.4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5">
        <f t="shared" si="111"/>
        <v>80.599999999999994</v>
      </c>
      <c r="Q1432" s="9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5">
        <f t="shared" si="111"/>
        <v>115.55</v>
      </c>
      <c r="Q1433" s="9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5">
        <f t="shared" si="111"/>
        <v>0</v>
      </c>
      <c r="Q1434" s="9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5">
        <f t="shared" si="111"/>
        <v>80.5</v>
      </c>
      <c r="Q1435" s="9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28.5" x14ac:dyDescent="0.4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5">
        <f t="shared" si="111"/>
        <v>744.55</v>
      </c>
      <c r="Q1436" s="9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5">
        <f t="shared" si="111"/>
        <v>7.5</v>
      </c>
      <c r="Q1437" s="9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5">
        <f t="shared" si="111"/>
        <v>38.5</v>
      </c>
      <c r="Q1438" s="9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2.75" x14ac:dyDescent="0.4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5">
        <f t="shared" si="111"/>
        <v>36.68</v>
      </c>
      <c r="Q1439" s="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5">
        <f t="shared" si="111"/>
        <v>75</v>
      </c>
      <c r="Q1440" s="9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28.5" x14ac:dyDescent="0.4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5">
        <f t="shared" si="111"/>
        <v>30</v>
      </c>
      <c r="Q1441" s="9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5">
        <f t="shared" si="111"/>
        <v>1</v>
      </c>
      <c r="Q1442" s="9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5">
        <f t="shared" si="111"/>
        <v>673.33</v>
      </c>
      <c r="Q1443" s="9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5">
        <f t="shared" si="111"/>
        <v>0</v>
      </c>
      <c r="Q1444" s="9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5">
        <f t="shared" si="111"/>
        <v>0</v>
      </c>
      <c r="Q1445" s="9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28.5" x14ac:dyDescent="0.4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5">
        <f t="shared" si="111"/>
        <v>0</v>
      </c>
      <c r="Q1446" s="9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5">
        <f t="shared" si="111"/>
        <v>0</v>
      </c>
      <c r="Q1447" s="9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5">
        <f t="shared" si="111"/>
        <v>0</v>
      </c>
      <c r="Q1448" s="9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4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5">
        <f t="shared" si="111"/>
        <v>25</v>
      </c>
      <c r="Q1449" s="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5">
        <f t="shared" si="111"/>
        <v>0</v>
      </c>
      <c r="Q1450" s="9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5">
        <f t="shared" si="111"/>
        <v>0</v>
      </c>
      <c r="Q1451" s="9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5">
        <f t="shared" si="111"/>
        <v>1</v>
      </c>
      <c r="Q1452" s="9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5" x14ac:dyDescent="0.4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5">
        <f t="shared" si="111"/>
        <v>1</v>
      </c>
      <c r="Q1453" s="9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5">
        <f t="shared" si="111"/>
        <v>0</v>
      </c>
      <c r="Q1454" s="9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5">
        <f t="shared" si="111"/>
        <v>0</v>
      </c>
      <c r="Q1455" s="9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5">
        <f t="shared" si="111"/>
        <v>15</v>
      </c>
      <c r="Q1456" s="9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5">
        <f t="shared" si="111"/>
        <v>225</v>
      </c>
      <c r="Q1457" s="9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5">
        <f t="shared" si="111"/>
        <v>48.33</v>
      </c>
      <c r="Q1458" s="9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5">
        <f t="shared" si="111"/>
        <v>0</v>
      </c>
      <c r="Q1459" s="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5">
        <f t="shared" si="111"/>
        <v>0</v>
      </c>
      <c r="Q1460" s="9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28.5" x14ac:dyDescent="0.4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5">
        <f t="shared" si="111"/>
        <v>0</v>
      </c>
      <c r="Q1461" s="9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5" x14ac:dyDescent="0.4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5">
        <f t="shared" si="111"/>
        <v>0</v>
      </c>
      <c r="Q1462" s="9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5">
        <f t="shared" si="111"/>
        <v>44.67</v>
      </c>
      <c r="Q1463" s="9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5">
        <f t="shared" si="111"/>
        <v>28.94</v>
      </c>
      <c r="Q1464" s="9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5" x14ac:dyDescent="0.4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5">
        <f t="shared" si="111"/>
        <v>35.44</v>
      </c>
      <c r="Q1465" s="9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5">
        <f t="shared" si="111"/>
        <v>34.869999999999997</v>
      </c>
      <c r="Q1466" s="9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5">
        <f t="shared" si="111"/>
        <v>52.62</v>
      </c>
      <c r="Q1467" s="9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5">
        <f t="shared" si="111"/>
        <v>69.599999999999994</v>
      </c>
      <c r="Q1468" s="9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5">
        <f t="shared" si="111"/>
        <v>76.72</v>
      </c>
      <c r="Q1469" s="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5">
        <f t="shared" si="111"/>
        <v>33.19</v>
      </c>
      <c r="Q1470" s="9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5">
        <f t="shared" si="111"/>
        <v>149.46</v>
      </c>
      <c r="Q1471" s="9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5">
        <f t="shared" si="111"/>
        <v>23.17</v>
      </c>
      <c r="Q1472" s="9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5">
        <f t="shared" si="111"/>
        <v>96.88</v>
      </c>
      <c r="Q1473" s="9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5">
        <f t="shared" si="111"/>
        <v>103.2</v>
      </c>
      <c r="Q1474" s="9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5">
        <f t="shared" ref="P1475:P1538" si="116">IFERROR(ROUND(E1475/L1475,2),0)</f>
        <v>38.46</v>
      </c>
      <c r="Q1475" s="9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5" x14ac:dyDescent="0.4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5">
        <f t="shared" si="116"/>
        <v>44.32</v>
      </c>
      <c r="Q1476" s="9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28.5" x14ac:dyDescent="0.4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5">
        <f t="shared" si="116"/>
        <v>64.17</v>
      </c>
      <c r="Q1477" s="9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5">
        <f t="shared" si="116"/>
        <v>43.33</v>
      </c>
      <c r="Q1478" s="9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5">
        <f t="shared" si="116"/>
        <v>90.5</v>
      </c>
      <c r="Q1479" s="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5">
        <f t="shared" si="116"/>
        <v>29.19</v>
      </c>
      <c r="Q1480" s="9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5">
        <f t="shared" si="116"/>
        <v>30.96</v>
      </c>
      <c r="Q1481" s="9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5">
        <f t="shared" si="116"/>
        <v>92.16</v>
      </c>
      <c r="Q1482" s="9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5" x14ac:dyDescent="0.4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5">
        <f t="shared" si="116"/>
        <v>17.5</v>
      </c>
      <c r="Q1483" s="9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5">
        <f t="shared" si="116"/>
        <v>5</v>
      </c>
      <c r="Q1484" s="9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5">
        <f t="shared" si="116"/>
        <v>25</v>
      </c>
      <c r="Q1485" s="9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5">
        <f t="shared" si="116"/>
        <v>0</v>
      </c>
      <c r="Q1486" s="9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28.5" x14ac:dyDescent="0.4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5">
        <f t="shared" si="116"/>
        <v>50</v>
      </c>
      <c r="Q1487" s="9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5">
        <f t="shared" si="116"/>
        <v>16</v>
      </c>
      <c r="Q1488" s="9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28.5" x14ac:dyDescent="0.4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5">
        <f t="shared" si="116"/>
        <v>0</v>
      </c>
      <c r="Q1489" s="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5" x14ac:dyDescent="0.4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5">
        <f t="shared" si="116"/>
        <v>60</v>
      </c>
      <c r="Q1490" s="9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5" x14ac:dyDescent="0.4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5">
        <f t="shared" si="116"/>
        <v>0</v>
      </c>
      <c r="Q1491" s="9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5">
        <f t="shared" si="116"/>
        <v>47.11</v>
      </c>
      <c r="Q1492" s="9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5" x14ac:dyDescent="0.4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5">
        <f t="shared" si="116"/>
        <v>100</v>
      </c>
      <c r="Q1493" s="9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5">
        <f t="shared" si="116"/>
        <v>15</v>
      </c>
      <c r="Q1494" s="9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5">
        <f t="shared" si="116"/>
        <v>0</v>
      </c>
      <c r="Q1495" s="9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5">
        <f t="shared" si="116"/>
        <v>40.450000000000003</v>
      </c>
      <c r="Q1496" s="9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5">
        <f t="shared" si="116"/>
        <v>0</v>
      </c>
      <c r="Q1497" s="9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28.5" x14ac:dyDescent="0.4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5">
        <f t="shared" si="116"/>
        <v>0</v>
      </c>
      <c r="Q1498" s="9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5">
        <f t="shared" si="116"/>
        <v>1</v>
      </c>
      <c r="Q1499" s="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5">
        <f t="shared" si="116"/>
        <v>19</v>
      </c>
      <c r="Q1500" s="9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5">
        <f t="shared" si="116"/>
        <v>5</v>
      </c>
      <c r="Q1501" s="9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5">
        <f t="shared" si="116"/>
        <v>46.73</v>
      </c>
      <c r="Q1502" s="9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5">
        <f t="shared" si="116"/>
        <v>97.73</v>
      </c>
      <c r="Q1503" s="9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28.5" x14ac:dyDescent="0.4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5">
        <f t="shared" si="116"/>
        <v>67.84</v>
      </c>
      <c r="Q1504" s="9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5">
        <f t="shared" si="116"/>
        <v>56.98</v>
      </c>
      <c r="Q1505" s="9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5">
        <f t="shared" si="116"/>
        <v>67.16</v>
      </c>
      <c r="Q1506" s="9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2.75" x14ac:dyDescent="0.4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5">
        <f t="shared" si="116"/>
        <v>48.04</v>
      </c>
      <c r="Q1507" s="9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28.5" x14ac:dyDescent="0.4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5">
        <f t="shared" si="116"/>
        <v>38.86</v>
      </c>
      <c r="Q1508" s="9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5">
        <f t="shared" si="116"/>
        <v>78.180000000000007</v>
      </c>
      <c r="Q1509" s="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5" x14ac:dyDescent="0.4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5">
        <f t="shared" si="116"/>
        <v>97.11</v>
      </c>
      <c r="Q1510" s="9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5">
        <f t="shared" si="116"/>
        <v>110.39</v>
      </c>
      <c r="Q1511" s="9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5">
        <f t="shared" si="116"/>
        <v>39.92</v>
      </c>
      <c r="Q1512" s="9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5">
        <f t="shared" si="116"/>
        <v>75.98</v>
      </c>
      <c r="Q1513" s="9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5">
        <f t="shared" si="116"/>
        <v>58.38</v>
      </c>
      <c r="Q1514" s="9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28.5" x14ac:dyDescent="0.4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5">
        <f t="shared" si="116"/>
        <v>55.82</v>
      </c>
      <c r="Q1515" s="9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28.5" x14ac:dyDescent="0.4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5">
        <f t="shared" si="116"/>
        <v>151.24</v>
      </c>
      <c r="Q1516" s="9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5">
        <f t="shared" si="116"/>
        <v>849.67</v>
      </c>
      <c r="Q1517" s="9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5">
        <f t="shared" si="116"/>
        <v>159.24</v>
      </c>
      <c r="Q1518" s="9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5">
        <f t="shared" si="116"/>
        <v>39.51</v>
      </c>
      <c r="Q1519" s="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5">
        <f t="shared" si="116"/>
        <v>130.53</v>
      </c>
      <c r="Q1520" s="9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5">
        <f t="shared" si="116"/>
        <v>64.16</v>
      </c>
      <c r="Q1521" s="9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5">
        <f t="shared" si="116"/>
        <v>111.53</v>
      </c>
      <c r="Q1522" s="9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28.5" x14ac:dyDescent="0.4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5">
        <f t="shared" si="116"/>
        <v>170.45</v>
      </c>
      <c r="Q1523" s="9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2.75" x14ac:dyDescent="0.4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5">
        <f t="shared" si="116"/>
        <v>133.74</v>
      </c>
      <c r="Q1524" s="9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5">
        <f t="shared" si="116"/>
        <v>95.83</v>
      </c>
      <c r="Q1525" s="9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5" x14ac:dyDescent="0.4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5">
        <f t="shared" si="116"/>
        <v>221.79</v>
      </c>
      <c r="Q1526" s="9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5">
        <f t="shared" si="116"/>
        <v>32.32</v>
      </c>
      <c r="Q1527" s="9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5">
        <f t="shared" si="116"/>
        <v>98.84</v>
      </c>
      <c r="Q1528" s="9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5" x14ac:dyDescent="0.4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5">
        <f t="shared" si="116"/>
        <v>55.22</v>
      </c>
      <c r="Q1529" s="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5">
        <f t="shared" si="116"/>
        <v>52.79</v>
      </c>
      <c r="Q1530" s="9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5">
        <f t="shared" si="116"/>
        <v>135.66999999999999</v>
      </c>
      <c r="Q1531" s="9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5">
        <f t="shared" si="116"/>
        <v>53.99</v>
      </c>
      <c r="Q1532" s="9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5">
        <f t="shared" si="116"/>
        <v>56.64</v>
      </c>
      <c r="Q1533" s="9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5">
        <f t="shared" si="116"/>
        <v>82.32</v>
      </c>
      <c r="Q1534" s="9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5" x14ac:dyDescent="0.4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5">
        <f t="shared" si="116"/>
        <v>88.26</v>
      </c>
      <c r="Q1535" s="9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5" x14ac:dyDescent="0.4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5">
        <f t="shared" si="116"/>
        <v>84.91</v>
      </c>
      <c r="Q1536" s="9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5">
        <f t="shared" si="116"/>
        <v>48.15</v>
      </c>
      <c r="Q1537" s="9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5">
        <f t="shared" si="116"/>
        <v>66.02</v>
      </c>
      <c r="Q1538" s="9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28.5" x14ac:dyDescent="0.4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5">
        <f t="shared" ref="P1539:P1602" si="121">IFERROR(ROUND(E1539/L1539,2),0)</f>
        <v>96.38</v>
      </c>
      <c r="Q1539" s="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5" x14ac:dyDescent="0.4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5">
        <f t="shared" si="121"/>
        <v>156.16999999999999</v>
      </c>
      <c r="Q1540" s="9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5">
        <f t="shared" si="121"/>
        <v>95.76</v>
      </c>
      <c r="Q1541" s="9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5">
        <f t="shared" si="121"/>
        <v>180.41</v>
      </c>
      <c r="Q1542" s="9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5" x14ac:dyDescent="0.4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5">
        <f t="shared" si="121"/>
        <v>3</v>
      </c>
      <c r="Q1543" s="9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5">
        <f t="shared" si="121"/>
        <v>20</v>
      </c>
      <c r="Q1544" s="9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28.5" x14ac:dyDescent="0.4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5">
        <f t="shared" si="121"/>
        <v>10</v>
      </c>
      <c r="Q1545" s="9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28.5" x14ac:dyDescent="0.4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5">
        <f t="shared" si="121"/>
        <v>0</v>
      </c>
      <c r="Q1546" s="9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5" x14ac:dyDescent="0.4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5">
        <f t="shared" si="121"/>
        <v>1</v>
      </c>
      <c r="Q1547" s="9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5">
        <f t="shared" si="121"/>
        <v>26.27</v>
      </c>
      <c r="Q1548" s="9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28.5" x14ac:dyDescent="0.4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5">
        <f t="shared" si="121"/>
        <v>0</v>
      </c>
      <c r="Q1549" s="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5">
        <f t="shared" si="121"/>
        <v>60</v>
      </c>
      <c r="Q1550" s="9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28.5" x14ac:dyDescent="0.4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5">
        <f t="shared" si="121"/>
        <v>28.33</v>
      </c>
      <c r="Q1551" s="9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5">
        <f t="shared" si="121"/>
        <v>14.43</v>
      </c>
      <c r="Q1552" s="9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5">
        <f t="shared" si="121"/>
        <v>0</v>
      </c>
      <c r="Q1553" s="9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5">
        <f t="shared" si="121"/>
        <v>132.19</v>
      </c>
      <c r="Q1554" s="9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5" x14ac:dyDescent="0.4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5">
        <f t="shared" si="121"/>
        <v>0</v>
      </c>
      <c r="Q1555" s="9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2.75" x14ac:dyDescent="0.4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5">
        <f t="shared" si="121"/>
        <v>0</v>
      </c>
      <c r="Q1556" s="9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5" x14ac:dyDescent="0.4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5">
        <f t="shared" si="121"/>
        <v>0</v>
      </c>
      <c r="Q1557" s="9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5" x14ac:dyDescent="0.4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5">
        <f t="shared" si="121"/>
        <v>56.42</v>
      </c>
      <c r="Q1558" s="9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28.5" x14ac:dyDescent="0.4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5">
        <f t="shared" si="121"/>
        <v>100</v>
      </c>
      <c r="Q1559" s="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5" x14ac:dyDescent="0.4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5">
        <f t="shared" si="121"/>
        <v>11.67</v>
      </c>
      <c r="Q1560" s="9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5">
        <f t="shared" si="121"/>
        <v>50</v>
      </c>
      <c r="Q1561" s="9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28.5" x14ac:dyDescent="0.4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5">
        <f t="shared" si="121"/>
        <v>23.5</v>
      </c>
      <c r="Q1562" s="9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5">
        <f t="shared" si="121"/>
        <v>67</v>
      </c>
      <c r="Q1563" s="9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5">
        <f t="shared" si="121"/>
        <v>0</v>
      </c>
      <c r="Q1564" s="9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5" x14ac:dyDescent="0.4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5">
        <f t="shared" si="121"/>
        <v>42.5</v>
      </c>
      <c r="Q1565" s="9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28.5" x14ac:dyDescent="0.4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5">
        <f t="shared" si="121"/>
        <v>10</v>
      </c>
      <c r="Q1566" s="9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5">
        <f t="shared" si="121"/>
        <v>100</v>
      </c>
      <c r="Q1567" s="9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5" x14ac:dyDescent="0.4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5">
        <f t="shared" si="121"/>
        <v>108.05</v>
      </c>
      <c r="Q1568" s="9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5">
        <f t="shared" si="121"/>
        <v>26.92</v>
      </c>
      <c r="Q1569" s="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5" x14ac:dyDescent="0.4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5">
        <f t="shared" si="121"/>
        <v>155</v>
      </c>
      <c r="Q1570" s="9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5">
        <f t="shared" si="121"/>
        <v>0</v>
      </c>
      <c r="Q1571" s="9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5">
        <f t="shared" si="121"/>
        <v>47.77</v>
      </c>
      <c r="Q1572" s="9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5">
        <f t="shared" si="121"/>
        <v>20</v>
      </c>
      <c r="Q1573" s="9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5">
        <f t="shared" si="121"/>
        <v>41.67</v>
      </c>
      <c r="Q1574" s="9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5">
        <f t="shared" si="121"/>
        <v>74.33</v>
      </c>
      <c r="Q1575" s="9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5">
        <f t="shared" si="121"/>
        <v>84.33</v>
      </c>
      <c r="Q1576" s="9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5">
        <f t="shared" si="121"/>
        <v>65.459999999999994</v>
      </c>
      <c r="Q1577" s="9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5">
        <f t="shared" si="121"/>
        <v>65</v>
      </c>
      <c r="Q1578" s="9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5">
        <f t="shared" si="121"/>
        <v>27.5</v>
      </c>
      <c r="Q1579" s="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2.75" x14ac:dyDescent="0.4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5">
        <f t="shared" si="121"/>
        <v>51.25</v>
      </c>
      <c r="Q1580" s="9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5">
        <f t="shared" si="121"/>
        <v>14</v>
      </c>
      <c r="Q1581" s="9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5">
        <f t="shared" si="121"/>
        <v>0</v>
      </c>
      <c r="Q1582" s="9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5">
        <f t="shared" si="121"/>
        <v>5</v>
      </c>
      <c r="Q1583" s="9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5">
        <f t="shared" si="121"/>
        <v>31</v>
      </c>
      <c r="Q1584" s="9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5">
        <f t="shared" si="121"/>
        <v>15</v>
      </c>
      <c r="Q1585" s="9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5">
        <f t="shared" si="121"/>
        <v>0</v>
      </c>
      <c r="Q1586" s="9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5">
        <f t="shared" si="121"/>
        <v>131.66999999999999</v>
      </c>
      <c r="Q1587" s="9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4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5">
        <f t="shared" si="121"/>
        <v>0</v>
      </c>
      <c r="Q1588" s="9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5">
        <f t="shared" si="121"/>
        <v>1</v>
      </c>
      <c r="Q1589" s="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4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5">
        <f t="shared" si="121"/>
        <v>0</v>
      </c>
      <c r="Q1590" s="9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5" x14ac:dyDescent="0.4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5">
        <f t="shared" si="121"/>
        <v>0</v>
      </c>
      <c r="Q1591" s="9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5">
        <f t="shared" si="121"/>
        <v>510</v>
      </c>
      <c r="Q1592" s="9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5">
        <f t="shared" si="121"/>
        <v>44.48</v>
      </c>
      <c r="Q1593" s="9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5">
        <f t="shared" si="121"/>
        <v>0</v>
      </c>
      <c r="Q1594" s="9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5">
        <f t="shared" si="121"/>
        <v>1</v>
      </c>
      <c r="Q1595" s="9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5">
        <f t="shared" si="121"/>
        <v>20.5</v>
      </c>
      <c r="Q1596" s="9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5">
        <f t="shared" si="121"/>
        <v>40</v>
      </c>
      <c r="Q1597" s="9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5" x14ac:dyDescent="0.4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5">
        <f t="shared" si="121"/>
        <v>25</v>
      </c>
      <c r="Q1598" s="9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28.5" x14ac:dyDescent="0.4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5">
        <f t="shared" si="121"/>
        <v>0</v>
      </c>
      <c r="Q1599" s="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2.75" x14ac:dyDescent="0.4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5">
        <f t="shared" si="121"/>
        <v>1</v>
      </c>
      <c r="Q1600" s="9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5" x14ac:dyDescent="0.4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5">
        <f t="shared" si="121"/>
        <v>0</v>
      </c>
      <c r="Q1601" s="9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5">
        <f t="shared" si="121"/>
        <v>40.78</v>
      </c>
      <c r="Q1602" s="9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28.5" x14ac:dyDescent="0.4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5">
        <f t="shared" ref="P1603:P1666" si="126">IFERROR(ROUND(E1603/L1603,2),0)</f>
        <v>48.33</v>
      </c>
      <c r="Q1603" s="9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5" x14ac:dyDescent="0.4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5">
        <f t="shared" si="126"/>
        <v>46.95</v>
      </c>
      <c r="Q1604" s="9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5">
        <f t="shared" si="126"/>
        <v>66.69</v>
      </c>
      <c r="Q1605" s="9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5">
        <f t="shared" si="126"/>
        <v>48.84</v>
      </c>
      <c r="Q1606" s="9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5">
        <f t="shared" si="126"/>
        <v>137.31</v>
      </c>
      <c r="Q1607" s="9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5">
        <f t="shared" si="126"/>
        <v>87.83</v>
      </c>
      <c r="Q1608" s="9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28.5" x14ac:dyDescent="0.4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5">
        <f t="shared" si="126"/>
        <v>70.790000000000006</v>
      </c>
      <c r="Q1609" s="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5">
        <f t="shared" si="126"/>
        <v>52.83</v>
      </c>
      <c r="Q1610" s="9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5" x14ac:dyDescent="0.4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5">
        <f t="shared" si="126"/>
        <v>443.75</v>
      </c>
      <c r="Q1611" s="9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x14ac:dyDescent="0.4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5">
        <f t="shared" si="126"/>
        <v>48.54</v>
      </c>
      <c r="Q1612" s="9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5">
        <f t="shared" si="126"/>
        <v>37.07</v>
      </c>
      <c r="Q1613" s="9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5">
        <f t="shared" si="126"/>
        <v>50</v>
      </c>
      <c r="Q1614" s="9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5">
        <f t="shared" si="126"/>
        <v>39.04</v>
      </c>
      <c r="Q1615" s="9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5">
        <f t="shared" si="126"/>
        <v>66.69</v>
      </c>
      <c r="Q1616" s="9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5" x14ac:dyDescent="0.4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5">
        <f t="shared" si="126"/>
        <v>67.13</v>
      </c>
      <c r="Q1617" s="9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5" x14ac:dyDescent="0.4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5">
        <f t="shared" si="126"/>
        <v>66.37</v>
      </c>
      <c r="Q1618" s="9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5">
        <f t="shared" si="126"/>
        <v>64.62</v>
      </c>
      <c r="Q1619" s="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5">
        <f t="shared" si="126"/>
        <v>58.37</v>
      </c>
      <c r="Q1620" s="9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5">
        <f t="shared" si="126"/>
        <v>86.96</v>
      </c>
      <c r="Q1621" s="9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5">
        <f t="shared" si="126"/>
        <v>66.47</v>
      </c>
      <c r="Q1622" s="9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28.5" x14ac:dyDescent="0.4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5">
        <f t="shared" si="126"/>
        <v>163.78</v>
      </c>
      <c r="Q1623" s="9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28.5" x14ac:dyDescent="0.4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5">
        <f t="shared" si="126"/>
        <v>107.98</v>
      </c>
      <c r="Q1624" s="9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5">
        <f t="shared" si="126"/>
        <v>42.11</v>
      </c>
      <c r="Q1625" s="9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5">
        <f t="shared" si="126"/>
        <v>47.2</v>
      </c>
      <c r="Q1626" s="9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5">
        <f t="shared" si="126"/>
        <v>112.02</v>
      </c>
      <c r="Q1627" s="9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28.5" x14ac:dyDescent="0.4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5">
        <f t="shared" si="126"/>
        <v>74.95</v>
      </c>
      <c r="Q1628" s="9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5">
        <f t="shared" si="126"/>
        <v>61.58</v>
      </c>
      <c r="Q1629" s="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4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5">
        <f t="shared" si="126"/>
        <v>45.88</v>
      </c>
      <c r="Q1630" s="9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5">
        <f t="shared" si="126"/>
        <v>75.849999999999994</v>
      </c>
      <c r="Q1631" s="9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5">
        <f t="shared" si="126"/>
        <v>84.21</v>
      </c>
      <c r="Q1632" s="9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5">
        <f t="shared" si="126"/>
        <v>117.23</v>
      </c>
      <c r="Q1633" s="9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5">
        <f t="shared" si="126"/>
        <v>86.49</v>
      </c>
      <c r="Q1634" s="9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5">
        <f t="shared" si="126"/>
        <v>172.41</v>
      </c>
      <c r="Q1635" s="9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5">
        <f t="shared" si="126"/>
        <v>62.81</v>
      </c>
      <c r="Q1636" s="9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5">
        <f t="shared" si="126"/>
        <v>67.73</v>
      </c>
      <c r="Q1637" s="9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5">
        <f t="shared" si="126"/>
        <v>53.56</v>
      </c>
      <c r="Q1638" s="9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28.5" x14ac:dyDescent="0.4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5">
        <f t="shared" si="126"/>
        <v>34.6</v>
      </c>
      <c r="Q1639" s="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5">
        <f t="shared" si="126"/>
        <v>38.89</v>
      </c>
      <c r="Q1640" s="9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5">
        <f t="shared" si="126"/>
        <v>94.74</v>
      </c>
      <c r="Q1641" s="9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5">
        <f t="shared" si="126"/>
        <v>39.97</v>
      </c>
      <c r="Q1642" s="9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4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5">
        <f t="shared" si="126"/>
        <v>97.5</v>
      </c>
      <c r="Q1643" s="9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28.5" x14ac:dyDescent="0.4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5">
        <f t="shared" si="126"/>
        <v>42.86</v>
      </c>
      <c r="Q1644" s="9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5">
        <f t="shared" si="126"/>
        <v>168.51</v>
      </c>
      <c r="Q1645" s="9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28.5" x14ac:dyDescent="0.4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5">
        <f t="shared" si="126"/>
        <v>85.55</v>
      </c>
      <c r="Q1646" s="9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28.5" x14ac:dyDescent="0.4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5">
        <f t="shared" si="126"/>
        <v>554</v>
      </c>
      <c r="Q1647" s="9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5">
        <f t="shared" si="126"/>
        <v>26.55</v>
      </c>
      <c r="Q1648" s="9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5" x14ac:dyDescent="0.4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5">
        <f t="shared" si="126"/>
        <v>113.83</v>
      </c>
      <c r="Q1649" s="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28.5" x14ac:dyDescent="0.4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5">
        <f t="shared" si="126"/>
        <v>32.01</v>
      </c>
      <c r="Q1650" s="9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5">
        <f t="shared" si="126"/>
        <v>47.19</v>
      </c>
      <c r="Q1651" s="9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5">
        <f t="shared" si="126"/>
        <v>88.47</v>
      </c>
      <c r="Q1652" s="9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5">
        <f t="shared" si="126"/>
        <v>100.75</v>
      </c>
      <c r="Q1653" s="9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5">
        <f t="shared" si="126"/>
        <v>64.709999999999994</v>
      </c>
      <c r="Q1654" s="9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28.5" x14ac:dyDescent="0.4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5">
        <f t="shared" si="126"/>
        <v>51.85</v>
      </c>
      <c r="Q1655" s="9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5">
        <f t="shared" si="126"/>
        <v>38.79</v>
      </c>
      <c r="Q1656" s="9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5">
        <f t="shared" si="126"/>
        <v>44.65</v>
      </c>
      <c r="Q1657" s="9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2.75" x14ac:dyDescent="0.4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5">
        <f t="shared" si="126"/>
        <v>156.77000000000001</v>
      </c>
      <c r="Q1658" s="9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5">
        <f t="shared" si="126"/>
        <v>118.7</v>
      </c>
      <c r="Q1659" s="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5">
        <f t="shared" si="126"/>
        <v>74.150000000000006</v>
      </c>
      <c r="Q1660" s="9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28.5" x14ac:dyDescent="0.4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5">
        <f t="shared" si="126"/>
        <v>12.53</v>
      </c>
      <c r="Q1661" s="9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5">
        <f t="shared" si="126"/>
        <v>27.86</v>
      </c>
      <c r="Q1662" s="9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42.75" x14ac:dyDescent="0.4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5">
        <f t="shared" si="126"/>
        <v>80.180000000000007</v>
      </c>
      <c r="Q1663" s="9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5">
        <f t="shared" si="126"/>
        <v>132.44</v>
      </c>
      <c r="Q1664" s="9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5">
        <f t="shared" si="126"/>
        <v>33.75</v>
      </c>
      <c r="Q1665" s="9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28.5" x14ac:dyDescent="0.4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5">
        <f t="shared" si="126"/>
        <v>34.380000000000003</v>
      </c>
      <c r="Q1666" s="9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5">
        <f t="shared" ref="P1667:P1730" si="131">IFERROR(ROUND(E1667/L1667,2),0)</f>
        <v>44.96</v>
      </c>
      <c r="Q1667" s="9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5" x14ac:dyDescent="0.4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5">
        <f t="shared" si="131"/>
        <v>41.04</v>
      </c>
      <c r="Q1668" s="9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5" x14ac:dyDescent="0.4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5">
        <f t="shared" si="131"/>
        <v>52.6</v>
      </c>
      <c r="Q1669" s="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5">
        <f t="shared" si="131"/>
        <v>70.78</v>
      </c>
      <c r="Q1670" s="9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5">
        <f t="shared" si="131"/>
        <v>53.75</v>
      </c>
      <c r="Q1671" s="9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42.75" x14ac:dyDescent="0.4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5">
        <f t="shared" si="131"/>
        <v>44.61</v>
      </c>
      <c r="Q1672" s="9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5">
        <f t="shared" si="131"/>
        <v>26.15</v>
      </c>
      <c r="Q1673" s="9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5">
        <f t="shared" si="131"/>
        <v>39.18</v>
      </c>
      <c r="Q1674" s="9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28.5" x14ac:dyDescent="0.4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5">
        <f t="shared" si="131"/>
        <v>45.59</v>
      </c>
      <c r="Q1675" s="9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5">
        <f t="shared" si="131"/>
        <v>89.25</v>
      </c>
      <c r="Q1676" s="9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5">
        <f t="shared" si="131"/>
        <v>40.42</v>
      </c>
      <c r="Q1677" s="9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5">
        <f t="shared" si="131"/>
        <v>82.38</v>
      </c>
      <c r="Q1678" s="9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28.5" x14ac:dyDescent="0.4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5">
        <f t="shared" si="131"/>
        <v>159.52000000000001</v>
      </c>
      <c r="Q1679" s="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5" x14ac:dyDescent="0.4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5">
        <f t="shared" si="131"/>
        <v>36.24</v>
      </c>
      <c r="Q1680" s="9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42.75" x14ac:dyDescent="0.4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5">
        <f t="shared" si="131"/>
        <v>62.5</v>
      </c>
      <c r="Q1681" s="9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5">
        <f t="shared" si="131"/>
        <v>47</v>
      </c>
      <c r="Q1682" s="9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5">
        <f t="shared" si="131"/>
        <v>74.58</v>
      </c>
      <c r="Q1683" s="9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5">
        <f t="shared" si="131"/>
        <v>0</v>
      </c>
      <c r="Q1684" s="9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5" x14ac:dyDescent="0.4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5">
        <f t="shared" si="131"/>
        <v>76</v>
      </c>
      <c r="Q1685" s="9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5">
        <f t="shared" si="131"/>
        <v>86.44</v>
      </c>
      <c r="Q1686" s="9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5">
        <f t="shared" si="131"/>
        <v>24</v>
      </c>
      <c r="Q1687" s="9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5">
        <f t="shared" si="131"/>
        <v>18</v>
      </c>
      <c r="Q1688" s="9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5">
        <f t="shared" si="131"/>
        <v>80.13</v>
      </c>
      <c r="Q1689" s="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42.75" x14ac:dyDescent="0.4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5">
        <f t="shared" si="131"/>
        <v>253.14</v>
      </c>
      <c r="Q1690" s="9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5">
        <f t="shared" si="131"/>
        <v>171.43</v>
      </c>
      <c r="Q1691" s="9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28.5" x14ac:dyDescent="0.4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5">
        <f t="shared" si="131"/>
        <v>57.73</v>
      </c>
      <c r="Q1692" s="9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5">
        <f t="shared" si="131"/>
        <v>264.26</v>
      </c>
      <c r="Q1693" s="9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5" x14ac:dyDescent="0.4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5">
        <f t="shared" si="131"/>
        <v>159.33000000000001</v>
      </c>
      <c r="Q1694" s="9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5">
        <f t="shared" si="131"/>
        <v>35</v>
      </c>
      <c r="Q1695" s="9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28.5" x14ac:dyDescent="0.4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5">
        <f t="shared" si="131"/>
        <v>5</v>
      </c>
      <c r="Q1696" s="9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2.75" x14ac:dyDescent="0.4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5">
        <f t="shared" si="131"/>
        <v>61.09</v>
      </c>
      <c r="Q1697" s="9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5">
        <f t="shared" si="131"/>
        <v>0</v>
      </c>
      <c r="Q1698" s="9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5" x14ac:dyDescent="0.4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5">
        <f t="shared" si="131"/>
        <v>114.82</v>
      </c>
      <c r="Q1699" s="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2.75" x14ac:dyDescent="0.4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5">
        <f t="shared" si="131"/>
        <v>0</v>
      </c>
      <c r="Q1700" s="9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5">
        <f t="shared" si="131"/>
        <v>54</v>
      </c>
      <c r="Q1701" s="9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5">
        <f t="shared" si="131"/>
        <v>65.97</v>
      </c>
      <c r="Q1702" s="9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5">
        <f t="shared" si="131"/>
        <v>5</v>
      </c>
      <c r="Q1703" s="9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5">
        <f t="shared" si="131"/>
        <v>1</v>
      </c>
      <c r="Q1704" s="9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28.5" x14ac:dyDescent="0.4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5">
        <f t="shared" si="131"/>
        <v>25.5</v>
      </c>
      <c r="Q1705" s="9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5">
        <f t="shared" si="131"/>
        <v>118.36</v>
      </c>
      <c r="Q1706" s="9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5" x14ac:dyDescent="0.4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5">
        <f t="shared" si="131"/>
        <v>0</v>
      </c>
      <c r="Q1707" s="9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5">
        <f t="shared" si="131"/>
        <v>0</v>
      </c>
      <c r="Q1708" s="9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5">
        <f t="shared" si="131"/>
        <v>54.11</v>
      </c>
      <c r="Q1709" s="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5">
        <f t="shared" si="131"/>
        <v>0</v>
      </c>
      <c r="Q1710" s="9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5" x14ac:dyDescent="0.4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5">
        <f t="shared" si="131"/>
        <v>21.25</v>
      </c>
      <c r="Q1711" s="9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5">
        <f t="shared" si="131"/>
        <v>34</v>
      </c>
      <c r="Q1712" s="9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28.5" x14ac:dyDescent="0.4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5">
        <f t="shared" si="131"/>
        <v>525</v>
      </c>
      <c r="Q1713" s="9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5">
        <f t="shared" si="131"/>
        <v>0</v>
      </c>
      <c r="Q1714" s="9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2.75" x14ac:dyDescent="0.4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5">
        <f t="shared" si="131"/>
        <v>50</v>
      </c>
      <c r="Q1715" s="9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5">
        <f t="shared" si="131"/>
        <v>115.71</v>
      </c>
      <c r="Q1716" s="9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5">
        <f t="shared" si="131"/>
        <v>5.5</v>
      </c>
      <c r="Q1717" s="9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5">
        <f t="shared" si="131"/>
        <v>50</v>
      </c>
      <c r="Q1718" s="9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5" x14ac:dyDescent="0.4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5">
        <f t="shared" si="131"/>
        <v>34.020000000000003</v>
      </c>
      <c r="Q1719" s="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5">
        <f t="shared" si="131"/>
        <v>37.5</v>
      </c>
      <c r="Q1720" s="9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5">
        <f t="shared" si="131"/>
        <v>11.67</v>
      </c>
      <c r="Q1721" s="9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28.5" x14ac:dyDescent="0.4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5">
        <f t="shared" si="131"/>
        <v>28.13</v>
      </c>
      <c r="Q1722" s="9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5">
        <f t="shared" si="131"/>
        <v>0</v>
      </c>
      <c r="Q1723" s="9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28.5" x14ac:dyDescent="0.4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5">
        <f t="shared" si="131"/>
        <v>1</v>
      </c>
      <c r="Q1724" s="9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5">
        <f t="shared" si="131"/>
        <v>216.67</v>
      </c>
      <c r="Q1725" s="9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5">
        <f t="shared" si="131"/>
        <v>8.75</v>
      </c>
      <c r="Q1726" s="9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5">
        <f t="shared" si="131"/>
        <v>62.22</v>
      </c>
      <c r="Q1727" s="9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5">
        <f t="shared" si="131"/>
        <v>137.25</v>
      </c>
      <c r="Q1728" s="9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5">
        <f t="shared" si="131"/>
        <v>1</v>
      </c>
      <c r="Q1729" s="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28.5" x14ac:dyDescent="0.4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5">
        <f t="shared" si="131"/>
        <v>122.14</v>
      </c>
      <c r="Q1730" s="9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28.5" x14ac:dyDescent="0.4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5">
        <f t="shared" ref="P1731:P1794" si="136">IFERROR(ROUND(E1731/L1731,2),0)</f>
        <v>0</v>
      </c>
      <c r="Q1731" s="9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5">
        <f t="shared" si="136"/>
        <v>0</v>
      </c>
      <c r="Q1732" s="9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5">
        <f t="shared" si="136"/>
        <v>0</v>
      </c>
      <c r="Q1733" s="9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5">
        <f t="shared" si="136"/>
        <v>0</v>
      </c>
      <c r="Q1734" s="9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5">
        <f t="shared" si="136"/>
        <v>0</v>
      </c>
      <c r="Q1735" s="9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5">
        <f t="shared" si="136"/>
        <v>1</v>
      </c>
      <c r="Q1736" s="9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28.5" x14ac:dyDescent="0.4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5">
        <f t="shared" si="136"/>
        <v>55</v>
      </c>
      <c r="Q1737" s="9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5">
        <f t="shared" si="136"/>
        <v>22</v>
      </c>
      <c r="Q1738" s="9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5">
        <f t="shared" si="136"/>
        <v>56.67</v>
      </c>
      <c r="Q1739" s="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5">
        <f t="shared" si="136"/>
        <v>20</v>
      </c>
      <c r="Q1740" s="9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5">
        <f t="shared" si="136"/>
        <v>1</v>
      </c>
      <c r="Q1741" s="9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5">
        <f t="shared" si="136"/>
        <v>0</v>
      </c>
      <c r="Q1742" s="9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5">
        <f t="shared" si="136"/>
        <v>25.58</v>
      </c>
      <c r="Q1743" s="9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5">
        <f t="shared" si="136"/>
        <v>63.97</v>
      </c>
      <c r="Q1744" s="9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28.5" x14ac:dyDescent="0.4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5">
        <f t="shared" si="136"/>
        <v>89.93</v>
      </c>
      <c r="Q1745" s="9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5">
        <f t="shared" si="136"/>
        <v>93.07</v>
      </c>
      <c r="Q1746" s="9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5">
        <f t="shared" si="136"/>
        <v>89.67</v>
      </c>
      <c r="Q1747" s="9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2.75" x14ac:dyDescent="0.4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5">
        <f t="shared" si="136"/>
        <v>207.62</v>
      </c>
      <c r="Q1748" s="9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28.5" x14ac:dyDescent="0.4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5">
        <f t="shared" si="136"/>
        <v>59.41</v>
      </c>
      <c r="Q1749" s="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5">
        <f t="shared" si="136"/>
        <v>358.97</v>
      </c>
      <c r="Q1750" s="9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5">
        <f t="shared" si="136"/>
        <v>94.74</v>
      </c>
      <c r="Q1751" s="9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5">
        <f t="shared" si="136"/>
        <v>80.650000000000006</v>
      </c>
      <c r="Q1752" s="9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5">
        <f t="shared" si="136"/>
        <v>168.69</v>
      </c>
      <c r="Q1753" s="9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5">
        <f t="shared" si="136"/>
        <v>34.69</v>
      </c>
      <c r="Q1754" s="9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5">
        <f t="shared" si="136"/>
        <v>462.86</v>
      </c>
      <c r="Q1755" s="9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5">
        <f t="shared" si="136"/>
        <v>104.39</v>
      </c>
      <c r="Q1756" s="9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5">
        <f t="shared" si="136"/>
        <v>7.5</v>
      </c>
      <c r="Q1757" s="9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28.5" x14ac:dyDescent="0.4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5">
        <f t="shared" si="136"/>
        <v>47.13</v>
      </c>
      <c r="Q1758" s="9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5">
        <f t="shared" si="136"/>
        <v>414.29</v>
      </c>
      <c r="Q1759" s="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5">
        <f t="shared" si="136"/>
        <v>42.48</v>
      </c>
      <c r="Q1760" s="9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4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5">
        <f t="shared" si="136"/>
        <v>108.78</v>
      </c>
      <c r="Q1761" s="9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5">
        <f t="shared" si="136"/>
        <v>81.099999999999994</v>
      </c>
      <c r="Q1762" s="9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5">
        <f t="shared" si="136"/>
        <v>51.67</v>
      </c>
      <c r="Q1763" s="9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5">
        <f t="shared" si="136"/>
        <v>35.4</v>
      </c>
      <c r="Q1764" s="9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5">
        <f t="shared" si="136"/>
        <v>103.64</v>
      </c>
      <c r="Q1765" s="9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5">
        <f t="shared" si="136"/>
        <v>55.28</v>
      </c>
      <c r="Q1766" s="9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5">
        <f t="shared" si="136"/>
        <v>72.17</v>
      </c>
      <c r="Q1767" s="9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5">
        <f t="shared" si="136"/>
        <v>0</v>
      </c>
      <c r="Q1768" s="9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5">
        <f t="shared" si="136"/>
        <v>58.62</v>
      </c>
      <c r="Q1769" s="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28.5" x14ac:dyDescent="0.4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5">
        <f t="shared" si="136"/>
        <v>12.47</v>
      </c>
      <c r="Q1770" s="9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28.5" x14ac:dyDescent="0.4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5">
        <f t="shared" si="136"/>
        <v>49.14</v>
      </c>
      <c r="Q1771" s="9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5">
        <f t="shared" si="136"/>
        <v>150.5</v>
      </c>
      <c r="Q1772" s="9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5">
        <f t="shared" si="136"/>
        <v>35.799999999999997</v>
      </c>
      <c r="Q1773" s="9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5" x14ac:dyDescent="0.4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5">
        <f t="shared" si="136"/>
        <v>45.16</v>
      </c>
      <c r="Q1774" s="9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5">
        <f t="shared" si="136"/>
        <v>98.79</v>
      </c>
      <c r="Q1775" s="9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5">
        <f t="shared" si="136"/>
        <v>88.31</v>
      </c>
      <c r="Q1776" s="9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28.5" x14ac:dyDescent="0.4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5">
        <f t="shared" si="136"/>
        <v>170.63</v>
      </c>
      <c r="Q1777" s="9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28.5" x14ac:dyDescent="0.4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5">
        <f t="shared" si="136"/>
        <v>83.75</v>
      </c>
      <c r="Q1778" s="9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5">
        <f t="shared" si="136"/>
        <v>65.099999999999994</v>
      </c>
      <c r="Q1779" s="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5" x14ac:dyDescent="0.4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5">
        <f t="shared" si="136"/>
        <v>66.33</v>
      </c>
      <c r="Q1780" s="9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5">
        <f t="shared" si="136"/>
        <v>104.89</v>
      </c>
      <c r="Q1781" s="9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5">
        <f t="shared" si="136"/>
        <v>78.44</v>
      </c>
      <c r="Q1782" s="9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5">
        <f t="shared" si="136"/>
        <v>59.04</v>
      </c>
      <c r="Q1783" s="9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5">
        <f t="shared" si="136"/>
        <v>71.34</v>
      </c>
      <c r="Q1784" s="9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28.5" x14ac:dyDescent="0.4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5">
        <f t="shared" si="136"/>
        <v>51.23</v>
      </c>
      <c r="Q1785" s="9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5">
        <f t="shared" si="136"/>
        <v>60.24</v>
      </c>
      <c r="Q1786" s="9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5" x14ac:dyDescent="0.4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5">
        <f t="shared" si="136"/>
        <v>44.94</v>
      </c>
      <c r="Q1787" s="9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5">
        <f t="shared" si="136"/>
        <v>31.21</v>
      </c>
      <c r="Q1788" s="9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5" x14ac:dyDescent="0.4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5">
        <f t="shared" si="136"/>
        <v>63.88</v>
      </c>
      <c r="Q1789" s="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5" x14ac:dyDescent="0.4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5">
        <f t="shared" si="136"/>
        <v>19</v>
      </c>
      <c r="Q1790" s="9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5">
        <f t="shared" si="136"/>
        <v>10</v>
      </c>
      <c r="Q1791" s="9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5" x14ac:dyDescent="0.4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5">
        <f t="shared" si="136"/>
        <v>109.07</v>
      </c>
      <c r="Q1792" s="9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5">
        <f t="shared" si="136"/>
        <v>26.75</v>
      </c>
      <c r="Q1793" s="9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5">
        <f t="shared" si="136"/>
        <v>109.94</v>
      </c>
      <c r="Q1794" s="9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28.5" x14ac:dyDescent="0.4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5">
        <f t="shared" ref="P1795:P1858" si="141">IFERROR(ROUND(E1795/L1795,2),0)</f>
        <v>20</v>
      </c>
      <c r="Q1795" s="9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5">
        <f t="shared" si="141"/>
        <v>55.39</v>
      </c>
      <c r="Q1796" s="9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5" x14ac:dyDescent="0.4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5">
        <f t="shared" si="141"/>
        <v>133.9</v>
      </c>
      <c r="Q1797" s="9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5">
        <f t="shared" si="141"/>
        <v>48.72</v>
      </c>
      <c r="Q1798" s="9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28.5" x14ac:dyDescent="0.4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5">
        <f t="shared" si="141"/>
        <v>48.25</v>
      </c>
      <c r="Q1799" s="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5">
        <f t="shared" si="141"/>
        <v>58.97</v>
      </c>
      <c r="Q1800" s="9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5">
        <f t="shared" si="141"/>
        <v>11.64</v>
      </c>
      <c r="Q1801" s="9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5">
        <f t="shared" si="141"/>
        <v>83.72</v>
      </c>
      <c r="Q1802" s="9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5">
        <f t="shared" si="141"/>
        <v>63.65</v>
      </c>
      <c r="Q1803" s="9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5">
        <f t="shared" si="141"/>
        <v>94.28</v>
      </c>
      <c r="Q1804" s="9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28.5" x14ac:dyDescent="0.4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5">
        <f t="shared" si="141"/>
        <v>71.87</v>
      </c>
      <c r="Q1805" s="9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5" x14ac:dyDescent="0.4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5">
        <f t="shared" si="141"/>
        <v>104.85</v>
      </c>
      <c r="Q1806" s="9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5">
        <f t="shared" si="141"/>
        <v>67.14</v>
      </c>
      <c r="Q1807" s="9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28.5" x14ac:dyDescent="0.4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5">
        <f t="shared" si="141"/>
        <v>73.88</v>
      </c>
      <c r="Q1808" s="9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4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5">
        <f t="shared" si="141"/>
        <v>69.13</v>
      </c>
      <c r="Q1809" s="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5">
        <f t="shared" si="141"/>
        <v>120.77</v>
      </c>
      <c r="Q1810" s="9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5" x14ac:dyDescent="0.4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5">
        <f t="shared" si="141"/>
        <v>42.22</v>
      </c>
      <c r="Q1811" s="9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28.5" x14ac:dyDescent="0.4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5">
        <f t="shared" si="141"/>
        <v>7.5</v>
      </c>
      <c r="Q1812" s="9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5" x14ac:dyDescent="0.4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5">
        <f t="shared" si="141"/>
        <v>1.54</v>
      </c>
      <c r="Q1813" s="9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5">
        <f t="shared" si="141"/>
        <v>37.61</v>
      </c>
      <c r="Q1814" s="9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5" x14ac:dyDescent="0.4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5">
        <f t="shared" si="141"/>
        <v>0</v>
      </c>
      <c r="Q1815" s="9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28.5" x14ac:dyDescent="0.4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5">
        <f t="shared" si="141"/>
        <v>42.16</v>
      </c>
      <c r="Q1816" s="9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5">
        <f t="shared" si="141"/>
        <v>0</v>
      </c>
      <c r="Q1817" s="9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28.5" x14ac:dyDescent="0.4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5">
        <f t="shared" si="141"/>
        <v>84.83</v>
      </c>
      <c r="Q1818" s="9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5">
        <f t="shared" si="141"/>
        <v>94.19</v>
      </c>
      <c r="Q1819" s="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5">
        <f t="shared" si="141"/>
        <v>0</v>
      </c>
      <c r="Q1820" s="9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5">
        <f t="shared" si="141"/>
        <v>6.25</v>
      </c>
      <c r="Q1821" s="9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5">
        <f t="shared" si="141"/>
        <v>213.38</v>
      </c>
      <c r="Q1822" s="9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28.5" x14ac:dyDescent="0.4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5">
        <f t="shared" si="141"/>
        <v>59.16</v>
      </c>
      <c r="Q1823" s="9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5">
        <f t="shared" si="141"/>
        <v>27.27</v>
      </c>
      <c r="Q1824" s="9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5">
        <f t="shared" si="141"/>
        <v>24.58</v>
      </c>
      <c r="Q1825" s="9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5">
        <f t="shared" si="141"/>
        <v>75.05</v>
      </c>
      <c r="Q1826" s="9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5">
        <f t="shared" si="141"/>
        <v>42.02</v>
      </c>
      <c r="Q1827" s="9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4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5">
        <f t="shared" si="141"/>
        <v>53.16</v>
      </c>
      <c r="Q1828" s="9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5">
        <f t="shared" si="141"/>
        <v>83.89</v>
      </c>
      <c r="Q1829" s="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5">
        <f t="shared" si="141"/>
        <v>417.33</v>
      </c>
      <c r="Q1830" s="9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28.5" x14ac:dyDescent="0.4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5">
        <f t="shared" si="141"/>
        <v>75.77</v>
      </c>
      <c r="Q1831" s="9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28.5" x14ac:dyDescent="0.4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5">
        <f t="shared" si="141"/>
        <v>67.39</v>
      </c>
      <c r="Q1832" s="9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5" x14ac:dyDescent="0.4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5">
        <f t="shared" si="141"/>
        <v>73.569999999999993</v>
      </c>
      <c r="Q1833" s="9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28.5" x14ac:dyDescent="0.4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5">
        <f t="shared" si="141"/>
        <v>25</v>
      </c>
      <c r="Q1834" s="9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5">
        <f t="shared" si="141"/>
        <v>42</v>
      </c>
      <c r="Q1835" s="9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4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5">
        <f t="shared" si="141"/>
        <v>131.16999999999999</v>
      </c>
      <c r="Q1836" s="9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5">
        <f t="shared" si="141"/>
        <v>47.27</v>
      </c>
      <c r="Q1837" s="9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5">
        <f t="shared" si="141"/>
        <v>182.13</v>
      </c>
      <c r="Q1838" s="9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5">
        <f t="shared" si="141"/>
        <v>61.37</v>
      </c>
      <c r="Q1839" s="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5">
        <f t="shared" si="141"/>
        <v>35.770000000000003</v>
      </c>
      <c r="Q1840" s="9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28.5" x14ac:dyDescent="0.4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5">
        <f t="shared" si="141"/>
        <v>45.62</v>
      </c>
      <c r="Q1841" s="9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5">
        <f t="shared" si="141"/>
        <v>75.38</v>
      </c>
      <c r="Q1842" s="9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5">
        <f t="shared" si="141"/>
        <v>50.88</v>
      </c>
      <c r="Q1843" s="9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5" x14ac:dyDescent="0.4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5">
        <f t="shared" si="141"/>
        <v>119.29</v>
      </c>
      <c r="Q1844" s="9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5">
        <f t="shared" si="141"/>
        <v>92.54</v>
      </c>
      <c r="Q1845" s="9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5">
        <f t="shared" si="141"/>
        <v>76.05</v>
      </c>
      <c r="Q1846" s="9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5">
        <f t="shared" si="141"/>
        <v>52.63</v>
      </c>
      <c r="Q1847" s="9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5">
        <f t="shared" si="141"/>
        <v>98.99</v>
      </c>
      <c r="Q1848" s="9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5">
        <f t="shared" si="141"/>
        <v>79.53</v>
      </c>
      <c r="Q1849" s="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28.5" x14ac:dyDescent="0.4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5">
        <f t="shared" si="141"/>
        <v>134.21</v>
      </c>
      <c r="Q1850" s="9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5">
        <f t="shared" si="141"/>
        <v>37.630000000000003</v>
      </c>
      <c r="Q1851" s="9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5">
        <f t="shared" si="141"/>
        <v>51.04</v>
      </c>
      <c r="Q1852" s="9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28.5" x14ac:dyDescent="0.4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5">
        <f t="shared" si="141"/>
        <v>50.04</v>
      </c>
      <c r="Q1853" s="9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5">
        <f t="shared" si="141"/>
        <v>133.93</v>
      </c>
      <c r="Q1854" s="9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5">
        <f t="shared" si="141"/>
        <v>58.21</v>
      </c>
      <c r="Q1855" s="9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28.5" x14ac:dyDescent="0.4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5">
        <f t="shared" si="141"/>
        <v>88.04</v>
      </c>
      <c r="Q1856" s="9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28.5" x14ac:dyDescent="0.4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5">
        <f t="shared" si="141"/>
        <v>70.58</v>
      </c>
      <c r="Q1857" s="9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5">
        <f t="shared" si="141"/>
        <v>53.29</v>
      </c>
      <c r="Q1858" s="9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28.5" x14ac:dyDescent="0.4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5">
        <f t="shared" ref="P1859:P1922" si="146">IFERROR(ROUND(E1859/L1859,2),0)</f>
        <v>136.36000000000001</v>
      </c>
      <c r="Q1859" s="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5">
        <f t="shared" si="146"/>
        <v>40.549999999999997</v>
      </c>
      <c r="Q1860" s="9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4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5">
        <f t="shared" si="146"/>
        <v>70.63</v>
      </c>
      <c r="Q1861" s="9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5" x14ac:dyDescent="0.4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5">
        <f t="shared" si="146"/>
        <v>52.68</v>
      </c>
      <c r="Q1862" s="9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5">
        <f t="shared" si="146"/>
        <v>0</v>
      </c>
      <c r="Q1863" s="9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5">
        <f t="shared" si="146"/>
        <v>90.94</v>
      </c>
      <c r="Q1864" s="9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5" x14ac:dyDescent="0.4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5">
        <f t="shared" si="146"/>
        <v>5</v>
      </c>
      <c r="Q1865" s="9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5">
        <f t="shared" si="146"/>
        <v>58.08</v>
      </c>
      <c r="Q1866" s="9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5">
        <f t="shared" si="146"/>
        <v>2</v>
      </c>
      <c r="Q1867" s="9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5">
        <f t="shared" si="146"/>
        <v>62.5</v>
      </c>
      <c r="Q1868" s="9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5">
        <f t="shared" si="146"/>
        <v>10</v>
      </c>
      <c r="Q1869" s="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5">
        <f t="shared" si="146"/>
        <v>71.59</v>
      </c>
      <c r="Q1870" s="9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5">
        <f t="shared" si="146"/>
        <v>0</v>
      </c>
      <c r="Q1871" s="9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5">
        <f t="shared" si="146"/>
        <v>32.82</v>
      </c>
      <c r="Q1872" s="9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5">
        <f t="shared" si="146"/>
        <v>49.12</v>
      </c>
      <c r="Q1873" s="9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5">
        <f t="shared" si="146"/>
        <v>16.309999999999999</v>
      </c>
      <c r="Q1874" s="9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5">
        <f t="shared" si="146"/>
        <v>18</v>
      </c>
      <c r="Q1875" s="9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2.75" x14ac:dyDescent="0.4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5">
        <f t="shared" si="146"/>
        <v>13</v>
      </c>
      <c r="Q1876" s="9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5">
        <f t="shared" si="146"/>
        <v>17</v>
      </c>
      <c r="Q1877" s="9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28.5" x14ac:dyDescent="0.4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5">
        <f t="shared" si="146"/>
        <v>0</v>
      </c>
      <c r="Q1878" s="9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5">
        <f t="shared" si="146"/>
        <v>0</v>
      </c>
      <c r="Q1879" s="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5">
        <f t="shared" si="146"/>
        <v>0</v>
      </c>
      <c r="Q1880" s="9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5">
        <f t="shared" si="146"/>
        <v>3</v>
      </c>
      <c r="Q1881" s="9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5">
        <f t="shared" si="146"/>
        <v>41.83</v>
      </c>
      <c r="Q1882" s="9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5" x14ac:dyDescent="0.4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5">
        <f t="shared" si="146"/>
        <v>49.34</v>
      </c>
      <c r="Q1883" s="9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5">
        <f t="shared" si="146"/>
        <v>41.73</v>
      </c>
      <c r="Q1884" s="9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28.5" x14ac:dyDescent="0.4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5">
        <f t="shared" si="146"/>
        <v>32.72</v>
      </c>
      <c r="Q1885" s="9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5">
        <f t="shared" si="146"/>
        <v>51.96</v>
      </c>
      <c r="Q1886" s="9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28.5" x14ac:dyDescent="0.4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5">
        <f t="shared" si="146"/>
        <v>50.69</v>
      </c>
      <c r="Q1887" s="9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5" x14ac:dyDescent="0.4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5">
        <f t="shared" si="146"/>
        <v>42.24</v>
      </c>
      <c r="Q1888" s="9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5">
        <f t="shared" si="146"/>
        <v>416.88</v>
      </c>
      <c r="Q1889" s="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5">
        <f t="shared" si="146"/>
        <v>46.65</v>
      </c>
      <c r="Q1890" s="9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5">
        <f t="shared" si="146"/>
        <v>48.45</v>
      </c>
      <c r="Q1891" s="9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28.5" x14ac:dyDescent="0.4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5">
        <f t="shared" si="146"/>
        <v>70.53</v>
      </c>
      <c r="Q1892" s="9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42.75" x14ac:dyDescent="0.4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5">
        <f t="shared" si="146"/>
        <v>87.96</v>
      </c>
      <c r="Q1893" s="9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5" x14ac:dyDescent="0.4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5">
        <f t="shared" si="146"/>
        <v>26.27</v>
      </c>
      <c r="Q1894" s="9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5" x14ac:dyDescent="0.4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5">
        <f t="shared" si="146"/>
        <v>57.78</v>
      </c>
      <c r="Q1895" s="9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4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5">
        <f t="shared" si="146"/>
        <v>57.25</v>
      </c>
      <c r="Q1896" s="9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2.75" x14ac:dyDescent="0.4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5">
        <f t="shared" si="146"/>
        <v>196.34</v>
      </c>
      <c r="Q1897" s="9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5">
        <f t="shared" si="146"/>
        <v>43</v>
      </c>
      <c r="Q1898" s="9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5">
        <f t="shared" si="146"/>
        <v>35.549999999999997</v>
      </c>
      <c r="Q1899" s="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5">
        <f t="shared" si="146"/>
        <v>68.81</v>
      </c>
      <c r="Q1900" s="9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5">
        <f t="shared" si="146"/>
        <v>28.57</v>
      </c>
      <c r="Q1901" s="9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5">
        <f t="shared" si="146"/>
        <v>50.63</v>
      </c>
      <c r="Q1902" s="9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5">
        <f t="shared" si="146"/>
        <v>106.8</v>
      </c>
      <c r="Q1903" s="9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5">
        <f t="shared" si="146"/>
        <v>4</v>
      </c>
      <c r="Q1904" s="9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28.5" x14ac:dyDescent="0.4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5">
        <f t="shared" si="146"/>
        <v>34.1</v>
      </c>
      <c r="Q1905" s="9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28.5" x14ac:dyDescent="0.4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5">
        <f t="shared" si="146"/>
        <v>25</v>
      </c>
      <c r="Q1906" s="9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5">
        <f t="shared" si="146"/>
        <v>10.5</v>
      </c>
      <c r="Q1907" s="9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5" x14ac:dyDescent="0.4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5">
        <f t="shared" si="146"/>
        <v>215.96</v>
      </c>
      <c r="Q1908" s="9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5" x14ac:dyDescent="0.4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5">
        <f t="shared" si="146"/>
        <v>21.25</v>
      </c>
      <c r="Q1909" s="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5">
        <f t="shared" si="146"/>
        <v>108.25</v>
      </c>
      <c r="Q1910" s="9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5">
        <f t="shared" si="146"/>
        <v>129.97</v>
      </c>
      <c r="Q1911" s="9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5" x14ac:dyDescent="0.4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5">
        <f t="shared" si="146"/>
        <v>117.49</v>
      </c>
      <c r="Q1912" s="9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5">
        <f t="shared" si="146"/>
        <v>10</v>
      </c>
      <c r="Q1913" s="9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5" x14ac:dyDescent="0.4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5">
        <f t="shared" si="146"/>
        <v>70.599999999999994</v>
      </c>
      <c r="Q1914" s="9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5">
        <f t="shared" si="146"/>
        <v>24.5</v>
      </c>
      <c r="Q1915" s="9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5">
        <f t="shared" si="146"/>
        <v>30</v>
      </c>
      <c r="Q1916" s="9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5">
        <f t="shared" si="146"/>
        <v>2</v>
      </c>
      <c r="Q1917" s="9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5">
        <f t="shared" si="146"/>
        <v>17</v>
      </c>
      <c r="Q1918" s="9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5">
        <f t="shared" si="146"/>
        <v>2928.93</v>
      </c>
      <c r="Q1919" s="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5" x14ac:dyDescent="0.4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5">
        <f t="shared" si="146"/>
        <v>28.89</v>
      </c>
      <c r="Q1920" s="9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5">
        <f t="shared" si="146"/>
        <v>29.63</v>
      </c>
      <c r="Q1921" s="9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5" x14ac:dyDescent="0.4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5">
        <f t="shared" si="146"/>
        <v>40.98</v>
      </c>
      <c r="Q1922" s="9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x14ac:dyDescent="0.4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5">
        <f t="shared" ref="P1923:P1986" si="151">IFERROR(ROUND(E1923/L1923,2),0)</f>
        <v>54</v>
      </c>
      <c r="Q1923" s="9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5" x14ac:dyDescent="0.4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5">
        <f t="shared" si="151"/>
        <v>36.11</v>
      </c>
      <c r="Q1924" s="9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5" x14ac:dyDescent="0.4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5">
        <f t="shared" si="151"/>
        <v>23.15</v>
      </c>
      <c r="Q1925" s="9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2.75" x14ac:dyDescent="0.4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5">
        <f t="shared" si="151"/>
        <v>104</v>
      </c>
      <c r="Q1926" s="9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5">
        <f t="shared" si="151"/>
        <v>31.83</v>
      </c>
      <c r="Q1927" s="9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42.75" x14ac:dyDescent="0.4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5">
        <f t="shared" si="151"/>
        <v>27.39</v>
      </c>
      <c r="Q1928" s="9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5">
        <f t="shared" si="151"/>
        <v>56.36</v>
      </c>
      <c r="Q1929" s="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5">
        <f t="shared" si="151"/>
        <v>77.349999999999994</v>
      </c>
      <c r="Q1930" s="9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5" x14ac:dyDescent="0.4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5">
        <f t="shared" si="151"/>
        <v>42.8</v>
      </c>
      <c r="Q1931" s="9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5">
        <f t="shared" si="151"/>
        <v>48.85</v>
      </c>
      <c r="Q1932" s="9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5" x14ac:dyDescent="0.4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5">
        <f t="shared" si="151"/>
        <v>48.24</v>
      </c>
      <c r="Q1933" s="9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5">
        <f t="shared" si="151"/>
        <v>70.209999999999994</v>
      </c>
      <c r="Q1934" s="9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5">
        <f t="shared" si="151"/>
        <v>94.05</v>
      </c>
      <c r="Q1935" s="9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5">
        <f t="shared" si="151"/>
        <v>80.27</v>
      </c>
      <c r="Q1936" s="9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5">
        <f t="shared" si="151"/>
        <v>54.2</v>
      </c>
      <c r="Q1937" s="9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5">
        <f t="shared" si="151"/>
        <v>60.27</v>
      </c>
      <c r="Q1938" s="9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28.5" x14ac:dyDescent="0.4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5">
        <f t="shared" si="151"/>
        <v>38.74</v>
      </c>
      <c r="Q1939" s="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5">
        <f t="shared" si="151"/>
        <v>152.54</v>
      </c>
      <c r="Q1940" s="9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5">
        <f t="shared" si="151"/>
        <v>115.31</v>
      </c>
      <c r="Q1941" s="9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28.5" x14ac:dyDescent="0.4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5">
        <f t="shared" si="151"/>
        <v>35.840000000000003</v>
      </c>
      <c r="Q1942" s="9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5">
        <f t="shared" si="151"/>
        <v>64.569999999999993</v>
      </c>
      <c r="Q1943" s="9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5">
        <f t="shared" si="151"/>
        <v>87.44</v>
      </c>
      <c r="Q1944" s="9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28.5" x14ac:dyDescent="0.4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5">
        <f t="shared" si="151"/>
        <v>68.819999999999993</v>
      </c>
      <c r="Q1945" s="9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5">
        <f t="shared" si="151"/>
        <v>176.2</v>
      </c>
      <c r="Q1946" s="9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28.5" x14ac:dyDescent="0.4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5">
        <f t="shared" si="151"/>
        <v>511.79</v>
      </c>
      <c r="Q1947" s="9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5">
        <f t="shared" si="151"/>
        <v>160.44</v>
      </c>
      <c r="Q1948" s="9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2.75" x14ac:dyDescent="0.4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5">
        <f t="shared" si="151"/>
        <v>35</v>
      </c>
      <c r="Q1949" s="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5">
        <f t="shared" si="151"/>
        <v>188.51</v>
      </c>
      <c r="Q1950" s="9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5" x14ac:dyDescent="0.4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5">
        <f t="shared" si="151"/>
        <v>56.2</v>
      </c>
      <c r="Q1951" s="9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5" x14ac:dyDescent="0.4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5">
        <f t="shared" si="151"/>
        <v>51.31</v>
      </c>
      <c r="Q1952" s="9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5">
        <f t="shared" si="151"/>
        <v>127.36</v>
      </c>
      <c r="Q1953" s="9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5">
        <f t="shared" si="151"/>
        <v>101.86</v>
      </c>
      <c r="Q1954" s="9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5" x14ac:dyDescent="0.4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5">
        <f t="shared" si="151"/>
        <v>230.56</v>
      </c>
      <c r="Q1955" s="9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4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5">
        <f t="shared" si="151"/>
        <v>842.11</v>
      </c>
      <c r="Q1956" s="9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5">
        <f t="shared" si="151"/>
        <v>577.28</v>
      </c>
      <c r="Q1957" s="9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5">
        <f t="shared" si="151"/>
        <v>483.34</v>
      </c>
      <c r="Q1958" s="9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5">
        <f t="shared" si="151"/>
        <v>76.14</v>
      </c>
      <c r="Q1959" s="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5">
        <f t="shared" si="151"/>
        <v>74.11</v>
      </c>
      <c r="Q1960" s="9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5">
        <f t="shared" si="151"/>
        <v>36.97</v>
      </c>
      <c r="Q1961" s="9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28.5" x14ac:dyDescent="0.4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5">
        <f t="shared" si="151"/>
        <v>2500.9699999999998</v>
      </c>
      <c r="Q1962" s="9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28.5" x14ac:dyDescent="0.4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5">
        <f t="shared" si="151"/>
        <v>67.69</v>
      </c>
      <c r="Q1963" s="9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5">
        <f t="shared" si="151"/>
        <v>63.05</v>
      </c>
      <c r="Q1964" s="9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5">
        <f t="shared" si="151"/>
        <v>117.6</v>
      </c>
      <c r="Q1965" s="9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28.5" x14ac:dyDescent="0.4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5">
        <f t="shared" si="151"/>
        <v>180.75</v>
      </c>
      <c r="Q1966" s="9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5" x14ac:dyDescent="0.4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5">
        <f t="shared" si="151"/>
        <v>127.32</v>
      </c>
      <c r="Q1967" s="9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5">
        <f t="shared" si="151"/>
        <v>136.63999999999999</v>
      </c>
      <c r="Q1968" s="9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5">
        <f t="shared" si="151"/>
        <v>182.78</v>
      </c>
      <c r="Q1969" s="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5">
        <f t="shared" si="151"/>
        <v>279.38</v>
      </c>
      <c r="Q1970" s="9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5">
        <f t="shared" si="151"/>
        <v>61.38</v>
      </c>
      <c r="Q1971" s="9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5" x14ac:dyDescent="0.4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5">
        <f t="shared" si="151"/>
        <v>80.73</v>
      </c>
      <c r="Q1972" s="9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5">
        <f t="shared" si="151"/>
        <v>272.36</v>
      </c>
      <c r="Q1973" s="9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5" x14ac:dyDescent="0.4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5">
        <f t="shared" si="151"/>
        <v>70.849999999999994</v>
      </c>
      <c r="Q1974" s="9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5">
        <f t="shared" si="151"/>
        <v>247.94</v>
      </c>
      <c r="Q1975" s="9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5">
        <f t="shared" si="151"/>
        <v>186.81</v>
      </c>
      <c r="Q1976" s="9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5">
        <f t="shared" si="151"/>
        <v>131.99</v>
      </c>
      <c r="Q1977" s="9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x14ac:dyDescent="0.4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5">
        <f t="shared" si="151"/>
        <v>29.31</v>
      </c>
      <c r="Q1978" s="9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5" x14ac:dyDescent="0.4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5">
        <f t="shared" si="151"/>
        <v>245.02</v>
      </c>
      <c r="Q1979" s="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5">
        <f t="shared" si="151"/>
        <v>1323.25</v>
      </c>
      <c r="Q1980" s="9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5" x14ac:dyDescent="0.4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5">
        <f t="shared" si="151"/>
        <v>282.66000000000003</v>
      </c>
      <c r="Q1981" s="9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5">
        <f t="shared" si="151"/>
        <v>91.21</v>
      </c>
      <c r="Q1982" s="9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5">
        <f t="shared" si="151"/>
        <v>31.75</v>
      </c>
      <c r="Q1983" s="9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5" x14ac:dyDescent="0.4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5">
        <f t="shared" si="151"/>
        <v>0</v>
      </c>
      <c r="Q1984" s="9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5">
        <f t="shared" si="151"/>
        <v>88.69</v>
      </c>
      <c r="Q1985" s="9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5">
        <f t="shared" si="151"/>
        <v>453.14</v>
      </c>
      <c r="Q1986" s="9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5">
        <f t="shared" ref="P1987:P2050" si="156">IFERROR(ROUND(E1987/L1987,2),0)</f>
        <v>12.75</v>
      </c>
      <c r="Q1987" s="9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5">
        <f t="shared" si="156"/>
        <v>1</v>
      </c>
      <c r="Q1988" s="9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5">
        <f t="shared" si="156"/>
        <v>83.43</v>
      </c>
      <c r="Q1989" s="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5">
        <f t="shared" si="156"/>
        <v>25</v>
      </c>
      <c r="Q1990" s="9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28.5" x14ac:dyDescent="0.4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5">
        <f t="shared" si="156"/>
        <v>50</v>
      </c>
      <c r="Q1991" s="9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28.5" x14ac:dyDescent="0.4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5">
        <f t="shared" si="156"/>
        <v>101.8</v>
      </c>
      <c r="Q1992" s="9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5">
        <f t="shared" si="156"/>
        <v>46.67</v>
      </c>
      <c r="Q1993" s="9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4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5">
        <f t="shared" si="156"/>
        <v>1</v>
      </c>
      <c r="Q1994" s="9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28.5" x14ac:dyDescent="0.4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5">
        <f t="shared" si="156"/>
        <v>0</v>
      </c>
      <c r="Q1995" s="9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2.75" x14ac:dyDescent="0.4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5">
        <f t="shared" si="156"/>
        <v>0</v>
      </c>
      <c r="Q1996" s="9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5">
        <f t="shared" si="156"/>
        <v>26</v>
      </c>
      <c r="Q1997" s="9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5">
        <f t="shared" si="156"/>
        <v>0</v>
      </c>
      <c r="Q1998" s="9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5">
        <f t="shared" si="156"/>
        <v>0</v>
      </c>
      <c r="Q1999" s="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5">
        <f t="shared" si="156"/>
        <v>218.33</v>
      </c>
      <c r="Q2000" s="9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5" x14ac:dyDescent="0.4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5">
        <f t="shared" si="156"/>
        <v>33.71</v>
      </c>
      <c r="Q2001" s="9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5">
        <f t="shared" si="156"/>
        <v>25</v>
      </c>
      <c r="Q2002" s="9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5">
        <f t="shared" si="156"/>
        <v>128.38999999999999</v>
      </c>
      <c r="Q2003" s="9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5" x14ac:dyDescent="0.4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5">
        <f t="shared" si="156"/>
        <v>78.83</v>
      </c>
      <c r="Q2004" s="9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42.75" x14ac:dyDescent="0.4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5">
        <f t="shared" si="156"/>
        <v>91.76</v>
      </c>
      <c r="Q2005" s="9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5">
        <f t="shared" si="156"/>
        <v>331.1</v>
      </c>
      <c r="Q2006" s="9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5">
        <f t="shared" si="156"/>
        <v>194.26</v>
      </c>
      <c r="Q2007" s="9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2.75" x14ac:dyDescent="0.4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5">
        <f t="shared" si="156"/>
        <v>408.98</v>
      </c>
      <c r="Q2008" s="9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2.75" x14ac:dyDescent="0.4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5">
        <f t="shared" si="156"/>
        <v>84.46</v>
      </c>
      <c r="Q2009" s="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5">
        <f t="shared" si="156"/>
        <v>44.85</v>
      </c>
      <c r="Q2010" s="9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28.5" x14ac:dyDescent="0.4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5">
        <f t="shared" si="156"/>
        <v>383.36</v>
      </c>
      <c r="Q2011" s="9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5">
        <f t="shared" si="156"/>
        <v>55.28</v>
      </c>
      <c r="Q2012" s="9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28.5" x14ac:dyDescent="0.4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5">
        <f t="shared" si="156"/>
        <v>422.02</v>
      </c>
      <c r="Q2013" s="9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28.5" x14ac:dyDescent="0.4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5">
        <f t="shared" si="156"/>
        <v>64.180000000000007</v>
      </c>
      <c r="Q2014" s="9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5">
        <f t="shared" si="156"/>
        <v>173.58</v>
      </c>
      <c r="Q2015" s="9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5">
        <f t="shared" si="156"/>
        <v>88.6</v>
      </c>
      <c r="Q2016" s="9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5" x14ac:dyDescent="0.4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5">
        <f t="shared" si="156"/>
        <v>50.22</v>
      </c>
      <c r="Q2017" s="9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5">
        <f t="shared" si="156"/>
        <v>192.39</v>
      </c>
      <c r="Q2018" s="9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28.5" x14ac:dyDescent="0.4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5">
        <f t="shared" si="156"/>
        <v>73.42</v>
      </c>
      <c r="Q2019" s="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5">
        <f t="shared" si="156"/>
        <v>147.68</v>
      </c>
      <c r="Q2020" s="9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5">
        <f t="shared" si="156"/>
        <v>108.97</v>
      </c>
      <c r="Q2021" s="9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5">
        <f t="shared" si="156"/>
        <v>23.65</v>
      </c>
      <c r="Q2022" s="9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5">
        <f t="shared" si="156"/>
        <v>147.94999999999999</v>
      </c>
      <c r="Q2023" s="9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5">
        <f t="shared" si="156"/>
        <v>385.04</v>
      </c>
      <c r="Q2024" s="9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5">
        <f t="shared" si="156"/>
        <v>457.39</v>
      </c>
      <c r="Q2025" s="9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5">
        <f t="shared" si="156"/>
        <v>222.99</v>
      </c>
      <c r="Q2026" s="9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5">
        <f t="shared" si="156"/>
        <v>220.74</v>
      </c>
      <c r="Q2027" s="9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4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5">
        <f t="shared" si="156"/>
        <v>73.5</v>
      </c>
      <c r="Q2028" s="9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5" x14ac:dyDescent="0.4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5">
        <f t="shared" si="156"/>
        <v>223.1</v>
      </c>
      <c r="Q2029" s="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5">
        <f t="shared" si="156"/>
        <v>47.91</v>
      </c>
      <c r="Q2030" s="9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5" x14ac:dyDescent="0.4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5">
        <f t="shared" si="156"/>
        <v>96.06</v>
      </c>
      <c r="Q2031" s="9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5">
        <f t="shared" si="156"/>
        <v>118.61</v>
      </c>
      <c r="Q2032" s="9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5">
        <f t="shared" si="156"/>
        <v>118.45</v>
      </c>
      <c r="Q2033" s="9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5">
        <f t="shared" si="156"/>
        <v>143.21</v>
      </c>
      <c r="Q2034" s="9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5">
        <f t="shared" si="156"/>
        <v>282.72000000000003</v>
      </c>
      <c r="Q2035" s="9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5">
        <f t="shared" si="156"/>
        <v>593.94000000000005</v>
      </c>
      <c r="Q2036" s="9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5">
        <f t="shared" si="156"/>
        <v>262.16000000000003</v>
      </c>
      <c r="Q2037" s="9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5">
        <f t="shared" si="156"/>
        <v>46.58</v>
      </c>
      <c r="Q2038" s="9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5" x14ac:dyDescent="0.4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5">
        <f t="shared" si="156"/>
        <v>70.040000000000006</v>
      </c>
      <c r="Q2039" s="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28.5" x14ac:dyDescent="0.4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5">
        <f t="shared" si="156"/>
        <v>164.91</v>
      </c>
      <c r="Q2040" s="9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5">
        <f t="shared" si="156"/>
        <v>449.26</v>
      </c>
      <c r="Q2041" s="9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5">
        <f t="shared" si="156"/>
        <v>27.47</v>
      </c>
      <c r="Q2042" s="9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5">
        <f t="shared" si="156"/>
        <v>143.97999999999999</v>
      </c>
      <c r="Q2043" s="9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5" x14ac:dyDescent="0.4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5">
        <f t="shared" si="156"/>
        <v>88.24</v>
      </c>
      <c r="Q2044" s="9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5">
        <f t="shared" si="156"/>
        <v>36.33</v>
      </c>
      <c r="Q2045" s="9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5">
        <f t="shared" si="156"/>
        <v>90.18</v>
      </c>
      <c r="Q2046" s="9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5">
        <f t="shared" si="156"/>
        <v>152.62</v>
      </c>
      <c r="Q2047" s="9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5">
        <f t="shared" si="156"/>
        <v>55.81</v>
      </c>
      <c r="Q2048" s="9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5">
        <f t="shared" si="156"/>
        <v>227.85</v>
      </c>
      <c r="Q2049" s="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5">
        <f t="shared" si="156"/>
        <v>91.83</v>
      </c>
      <c r="Q2050" s="9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5">
        <f t="shared" ref="P2051:P2114" si="161">IFERROR(ROUND(E2051/L2051,2),0)</f>
        <v>80.989999999999995</v>
      </c>
      <c r="Q2051" s="9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5">
        <f t="shared" si="161"/>
        <v>278.39</v>
      </c>
      <c r="Q2052" s="9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28.5" x14ac:dyDescent="0.4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5">
        <f t="shared" si="161"/>
        <v>43.1</v>
      </c>
      <c r="Q2053" s="9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5">
        <f t="shared" si="161"/>
        <v>326.29000000000002</v>
      </c>
      <c r="Q2054" s="9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5" x14ac:dyDescent="0.4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5">
        <f t="shared" si="161"/>
        <v>41.74</v>
      </c>
      <c r="Q2055" s="9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5">
        <f t="shared" si="161"/>
        <v>64.02</v>
      </c>
      <c r="Q2056" s="9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5">
        <f t="shared" si="161"/>
        <v>99.46</v>
      </c>
      <c r="Q2057" s="9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5" x14ac:dyDescent="0.4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5">
        <f t="shared" si="161"/>
        <v>138.49</v>
      </c>
      <c r="Q2058" s="9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5">
        <f t="shared" si="161"/>
        <v>45.55</v>
      </c>
      <c r="Q2059" s="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5">
        <f t="shared" si="161"/>
        <v>10.51</v>
      </c>
      <c r="Q2060" s="9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5">
        <f t="shared" si="161"/>
        <v>114.77</v>
      </c>
      <c r="Q2061" s="9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5">
        <f t="shared" si="161"/>
        <v>36</v>
      </c>
      <c r="Q2062" s="9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5">
        <f t="shared" si="161"/>
        <v>154.16999999999999</v>
      </c>
      <c r="Q2063" s="9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5">
        <f t="shared" si="161"/>
        <v>566.39</v>
      </c>
      <c r="Q2064" s="9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5">
        <f t="shared" si="161"/>
        <v>120.86</v>
      </c>
      <c r="Q2065" s="9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28.5" x14ac:dyDescent="0.4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5">
        <f t="shared" si="161"/>
        <v>86.16</v>
      </c>
      <c r="Q2066" s="9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5">
        <f t="shared" si="161"/>
        <v>51.21</v>
      </c>
      <c r="Q2067" s="9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5" x14ac:dyDescent="0.4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5">
        <f t="shared" si="161"/>
        <v>67.260000000000005</v>
      </c>
      <c r="Q2068" s="9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5" x14ac:dyDescent="0.4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5">
        <f t="shared" si="161"/>
        <v>62.8</v>
      </c>
      <c r="Q2069" s="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5">
        <f t="shared" si="161"/>
        <v>346.13</v>
      </c>
      <c r="Q2070" s="9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5">
        <f t="shared" si="161"/>
        <v>244.12</v>
      </c>
      <c r="Q2071" s="9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5">
        <f t="shared" si="161"/>
        <v>259.25</v>
      </c>
      <c r="Q2072" s="9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5">
        <f t="shared" si="161"/>
        <v>201.96</v>
      </c>
      <c r="Q2073" s="9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5">
        <f t="shared" si="161"/>
        <v>226.21</v>
      </c>
      <c r="Q2074" s="9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28.5" x14ac:dyDescent="0.4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5">
        <f t="shared" si="161"/>
        <v>324.69</v>
      </c>
      <c r="Q2075" s="9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5">
        <f t="shared" si="161"/>
        <v>205</v>
      </c>
      <c r="Q2076" s="9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5" x14ac:dyDescent="0.4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5">
        <f t="shared" si="161"/>
        <v>20.47</v>
      </c>
      <c r="Q2077" s="9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5">
        <f t="shared" si="161"/>
        <v>116.35</v>
      </c>
      <c r="Q2078" s="9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5" x14ac:dyDescent="0.4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5">
        <f t="shared" si="161"/>
        <v>307.2</v>
      </c>
      <c r="Q2079" s="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5">
        <f t="shared" si="161"/>
        <v>546.69000000000005</v>
      </c>
      <c r="Q2080" s="9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5">
        <f t="shared" si="161"/>
        <v>47.47</v>
      </c>
      <c r="Q2081" s="9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5">
        <f t="shared" si="161"/>
        <v>101.56</v>
      </c>
      <c r="Q2082" s="9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5">
        <f t="shared" si="161"/>
        <v>72.91</v>
      </c>
      <c r="Q2083" s="9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5">
        <f t="shared" si="161"/>
        <v>43.71</v>
      </c>
      <c r="Q2084" s="9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5">
        <f t="shared" si="161"/>
        <v>34</v>
      </c>
      <c r="Q2085" s="9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5" x14ac:dyDescent="0.4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5">
        <f t="shared" si="161"/>
        <v>70.650000000000006</v>
      </c>
      <c r="Q2086" s="9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5">
        <f t="shared" si="161"/>
        <v>89.3</v>
      </c>
      <c r="Q2087" s="9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5" x14ac:dyDescent="0.4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5">
        <f t="shared" si="161"/>
        <v>115.09</v>
      </c>
      <c r="Q2088" s="9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5">
        <f t="shared" si="161"/>
        <v>62.12</v>
      </c>
      <c r="Q2089" s="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5">
        <f t="shared" si="161"/>
        <v>46.2</v>
      </c>
      <c r="Q2090" s="9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5">
        <f t="shared" si="161"/>
        <v>48.55</v>
      </c>
      <c r="Q2091" s="9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5">
        <f t="shared" si="161"/>
        <v>57.52</v>
      </c>
      <c r="Q2092" s="9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5">
        <f t="shared" si="161"/>
        <v>88.15</v>
      </c>
      <c r="Q2093" s="9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28.5" x14ac:dyDescent="0.4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5">
        <f t="shared" si="161"/>
        <v>110.49</v>
      </c>
      <c r="Q2094" s="9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28.5" x14ac:dyDescent="0.4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5">
        <f t="shared" si="161"/>
        <v>66.83</v>
      </c>
      <c r="Q2095" s="9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5">
        <f t="shared" si="161"/>
        <v>58.6</v>
      </c>
      <c r="Q2096" s="9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5">
        <f t="shared" si="161"/>
        <v>113.64</v>
      </c>
      <c r="Q2097" s="9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28.5" x14ac:dyDescent="0.4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5">
        <f t="shared" si="161"/>
        <v>43.57</v>
      </c>
      <c r="Q2098" s="9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5">
        <f t="shared" si="161"/>
        <v>78.95</v>
      </c>
      <c r="Q2099" s="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5">
        <f t="shared" si="161"/>
        <v>188.13</v>
      </c>
      <c r="Q2100" s="9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5">
        <f t="shared" si="161"/>
        <v>63.03</v>
      </c>
      <c r="Q2101" s="9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5">
        <f t="shared" si="161"/>
        <v>30.37</v>
      </c>
      <c r="Q2102" s="9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5">
        <f t="shared" si="161"/>
        <v>51.48</v>
      </c>
      <c r="Q2103" s="9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28.5" x14ac:dyDescent="0.4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5">
        <f t="shared" si="161"/>
        <v>35.79</v>
      </c>
      <c r="Q2104" s="9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4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5">
        <f t="shared" si="161"/>
        <v>98.82</v>
      </c>
      <c r="Q2105" s="9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28.5" x14ac:dyDescent="0.4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5">
        <f t="shared" si="161"/>
        <v>28</v>
      </c>
      <c r="Q2106" s="9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5">
        <f t="shared" si="161"/>
        <v>51.31</v>
      </c>
      <c r="Q2107" s="9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5">
        <f t="shared" si="161"/>
        <v>53.52</v>
      </c>
      <c r="Q2108" s="9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28.5" x14ac:dyDescent="0.4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5">
        <f t="shared" si="161"/>
        <v>37.15</v>
      </c>
      <c r="Q2109" s="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5">
        <f t="shared" si="161"/>
        <v>89.9</v>
      </c>
      <c r="Q2110" s="9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5">
        <f t="shared" si="161"/>
        <v>106.53</v>
      </c>
      <c r="Q2111" s="9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5">
        <f t="shared" si="161"/>
        <v>52.82</v>
      </c>
      <c r="Q2112" s="9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5">
        <f t="shared" si="161"/>
        <v>54.62</v>
      </c>
      <c r="Q2113" s="9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28.5" x14ac:dyDescent="0.4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5">
        <f t="shared" si="161"/>
        <v>27.27</v>
      </c>
      <c r="Q2114" s="9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4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5">
        <f t="shared" ref="P2115:P2178" si="166">IFERROR(ROUND(E2115/L2115,2),0)</f>
        <v>68.599999999999994</v>
      </c>
      <c r="Q2115" s="9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5" x14ac:dyDescent="0.4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5">
        <f t="shared" si="166"/>
        <v>35.61</v>
      </c>
      <c r="Q2116" s="9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28.5" x14ac:dyDescent="0.4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5">
        <f t="shared" si="166"/>
        <v>94.03</v>
      </c>
      <c r="Q2117" s="9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5" x14ac:dyDescent="0.4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5">
        <f t="shared" si="166"/>
        <v>526.46</v>
      </c>
      <c r="Q2118" s="9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5">
        <f t="shared" si="166"/>
        <v>50.66</v>
      </c>
      <c r="Q2119" s="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5">
        <f t="shared" si="166"/>
        <v>79.180000000000007</v>
      </c>
      <c r="Q2120" s="9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5" x14ac:dyDescent="0.4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5">
        <f t="shared" si="166"/>
        <v>91.59</v>
      </c>
      <c r="Q2121" s="9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5">
        <f t="shared" si="166"/>
        <v>116.96</v>
      </c>
      <c r="Q2122" s="9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5">
        <f t="shared" si="166"/>
        <v>28.4</v>
      </c>
      <c r="Q2123" s="9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5" x14ac:dyDescent="0.4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5">
        <f t="shared" si="166"/>
        <v>103.33</v>
      </c>
      <c r="Q2124" s="9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42.75" x14ac:dyDescent="0.4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5">
        <f t="shared" si="166"/>
        <v>10</v>
      </c>
      <c r="Q2125" s="9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5">
        <f t="shared" si="166"/>
        <v>23</v>
      </c>
      <c r="Q2126" s="9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5" x14ac:dyDescent="0.4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5">
        <f t="shared" si="166"/>
        <v>31.56</v>
      </c>
      <c r="Q2127" s="9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28.5" x14ac:dyDescent="0.4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5">
        <f t="shared" si="166"/>
        <v>5</v>
      </c>
      <c r="Q2128" s="9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4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5">
        <f t="shared" si="166"/>
        <v>34.22</v>
      </c>
      <c r="Q2129" s="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28.5" x14ac:dyDescent="0.4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5">
        <f t="shared" si="166"/>
        <v>25</v>
      </c>
      <c r="Q2130" s="9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28.5" x14ac:dyDescent="0.4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5">
        <f t="shared" si="166"/>
        <v>19.670000000000002</v>
      </c>
      <c r="Q2131" s="9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5">
        <f t="shared" si="166"/>
        <v>21.25</v>
      </c>
      <c r="Q2132" s="9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28.5" x14ac:dyDescent="0.4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5">
        <f t="shared" si="166"/>
        <v>8.33</v>
      </c>
      <c r="Q2133" s="9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5">
        <f t="shared" si="166"/>
        <v>21.34</v>
      </c>
      <c r="Q2134" s="9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5">
        <f t="shared" si="166"/>
        <v>5.33</v>
      </c>
      <c r="Q2135" s="9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28.5" x14ac:dyDescent="0.4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5">
        <f t="shared" si="166"/>
        <v>34.67</v>
      </c>
      <c r="Q2136" s="9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5">
        <f t="shared" si="166"/>
        <v>21.73</v>
      </c>
      <c r="Q2137" s="9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5" x14ac:dyDescent="0.4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5">
        <f t="shared" si="166"/>
        <v>11.92</v>
      </c>
      <c r="Q2138" s="9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5" x14ac:dyDescent="0.4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5">
        <f t="shared" si="166"/>
        <v>26.6</v>
      </c>
      <c r="Q2139" s="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5">
        <f t="shared" si="166"/>
        <v>10.67</v>
      </c>
      <c r="Q2140" s="9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5">
        <f t="shared" si="166"/>
        <v>29.04</v>
      </c>
      <c r="Q2141" s="9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5">
        <f t="shared" si="166"/>
        <v>50.91</v>
      </c>
      <c r="Q2142" s="9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5">
        <f t="shared" si="166"/>
        <v>0</v>
      </c>
      <c r="Q2143" s="9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5">
        <f t="shared" si="166"/>
        <v>50.08</v>
      </c>
      <c r="Q2144" s="9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5">
        <f t="shared" si="166"/>
        <v>45</v>
      </c>
      <c r="Q2145" s="9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5">
        <f t="shared" si="166"/>
        <v>25.29</v>
      </c>
      <c r="Q2146" s="9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5" x14ac:dyDescent="0.4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5">
        <f t="shared" si="166"/>
        <v>51.29</v>
      </c>
      <c r="Q2147" s="9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5">
        <f t="shared" si="166"/>
        <v>1</v>
      </c>
      <c r="Q2148" s="9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5">
        <f t="shared" si="166"/>
        <v>49.38</v>
      </c>
      <c r="Q2149" s="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28.5" x14ac:dyDescent="0.4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5">
        <f t="shared" si="166"/>
        <v>1</v>
      </c>
      <c r="Q2150" s="9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5">
        <f t="shared" si="166"/>
        <v>0</v>
      </c>
      <c r="Q2151" s="9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5">
        <f t="shared" si="166"/>
        <v>101.25</v>
      </c>
      <c r="Q2152" s="9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28.5" x14ac:dyDescent="0.4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5">
        <f t="shared" si="166"/>
        <v>19.670000000000002</v>
      </c>
      <c r="Q2153" s="9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5">
        <f t="shared" si="166"/>
        <v>12.5</v>
      </c>
      <c r="Q2154" s="9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5">
        <f t="shared" si="166"/>
        <v>8.5</v>
      </c>
      <c r="Q2155" s="9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5">
        <f t="shared" si="166"/>
        <v>1</v>
      </c>
      <c r="Q2156" s="9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5" x14ac:dyDescent="0.4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5">
        <f t="shared" si="166"/>
        <v>23</v>
      </c>
      <c r="Q2157" s="9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5" x14ac:dyDescent="0.4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5">
        <f t="shared" si="166"/>
        <v>17.989999999999998</v>
      </c>
      <c r="Q2158" s="9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5">
        <f t="shared" si="166"/>
        <v>370.95</v>
      </c>
      <c r="Q2159" s="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5">
        <f t="shared" si="166"/>
        <v>63.57</v>
      </c>
      <c r="Q2160" s="9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5">
        <f t="shared" si="166"/>
        <v>13</v>
      </c>
      <c r="Q2161" s="9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5" x14ac:dyDescent="0.4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5">
        <f t="shared" si="166"/>
        <v>5.31</v>
      </c>
      <c r="Q2162" s="9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4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5">
        <f t="shared" si="166"/>
        <v>35.619999999999997</v>
      </c>
      <c r="Q2163" s="9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5">
        <f t="shared" si="166"/>
        <v>87.1</v>
      </c>
      <c r="Q2164" s="9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28.5" x14ac:dyDescent="0.4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5">
        <f t="shared" si="166"/>
        <v>75.11</v>
      </c>
      <c r="Q2165" s="9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5">
        <f t="shared" si="166"/>
        <v>68.010000000000005</v>
      </c>
      <c r="Q2166" s="9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5">
        <f t="shared" si="166"/>
        <v>29.62</v>
      </c>
      <c r="Q2167" s="9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2.75" x14ac:dyDescent="0.4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5">
        <f t="shared" si="166"/>
        <v>91.63</v>
      </c>
      <c r="Q2168" s="9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5">
        <f t="shared" si="166"/>
        <v>22.5</v>
      </c>
      <c r="Q2169" s="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5">
        <f t="shared" si="166"/>
        <v>64.37</v>
      </c>
      <c r="Q2170" s="9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5">
        <f t="shared" si="166"/>
        <v>21.86</v>
      </c>
      <c r="Q2171" s="9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5" x14ac:dyDescent="0.4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5">
        <f t="shared" si="166"/>
        <v>33.32</v>
      </c>
      <c r="Q2172" s="9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5" x14ac:dyDescent="0.4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5">
        <f t="shared" si="166"/>
        <v>90.28</v>
      </c>
      <c r="Q2173" s="9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5">
        <f t="shared" si="166"/>
        <v>76.92</v>
      </c>
      <c r="Q2174" s="9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5">
        <f t="shared" si="166"/>
        <v>59.23</v>
      </c>
      <c r="Q2175" s="9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5" x14ac:dyDescent="0.4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5">
        <f t="shared" si="166"/>
        <v>65.38</v>
      </c>
      <c r="Q2176" s="9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28.5" x14ac:dyDescent="0.4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5">
        <f t="shared" si="166"/>
        <v>67.31</v>
      </c>
      <c r="Q2177" s="9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5" x14ac:dyDescent="0.4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5">
        <f t="shared" si="166"/>
        <v>88.75</v>
      </c>
      <c r="Q2178" s="9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2.75" x14ac:dyDescent="0.4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5">
        <f t="shared" ref="P2179:P2242" si="171">IFERROR(ROUND(E2179/L2179,2),0)</f>
        <v>65.87</v>
      </c>
      <c r="Q2179" s="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5" x14ac:dyDescent="0.4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5">
        <f t="shared" si="171"/>
        <v>40.35</v>
      </c>
      <c r="Q2180" s="9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5" x14ac:dyDescent="0.4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5">
        <f t="shared" si="171"/>
        <v>76.86</v>
      </c>
      <c r="Q2181" s="9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5">
        <f t="shared" si="171"/>
        <v>68.709999999999994</v>
      </c>
      <c r="Q2182" s="9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5">
        <f t="shared" si="171"/>
        <v>57.77</v>
      </c>
      <c r="Q2183" s="9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5" x14ac:dyDescent="0.4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5">
        <f t="shared" si="171"/>
        <v>44.17</v>
      </c>
      <c r="Q2184" s="9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5">
        <f t="shared" si="171"/>
        <v>31.57</v>
      </c>
      <c r="Q2185" s="9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5">
        <f t="shared" si="171"/>
        <v>107.05</v>
      </c>
      <c r="Q2186" s="9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5">
        <f t="shared" si="171"/>
        <v>149.03</v>
      </c>
      <c r="Q2187" s="9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5" x14ac:dyDescent="0.4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5">
        <f t="shared" si="171"/>
        <v>55.96</v>
      </c>
      <c r="Q2188" s="9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5">
        <f t="shared" si="171"/>
        <v>56.97</v>
      </c>
      <c r="Q2189" s="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5" x14ac:dyDescent="0.4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5">
        <f t="shared" si="171"/>
        <v>44.06</v>
      </c>
      <c r="Q2190" s="9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5">
        <f t="shared" si="171"/>
        <v>68.63</v>
      </c>
      <c r="Q2191" s="9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5" x14ac:dyDescent="0.4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5">
        <f t="shared" si="171"/>
        <v>65.319999999999993</v>
      </c>
      <c r="Q2192" s="9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5">
        <f t="shared" si="171"/>
        <v>35.92</v>
      </c>
      <c r="Q2193" s="9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5">
        <f t="shared" si="171"/>
        <v>40.07</v>
      </c>
      <c r="Q2194" s="9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5">
        <f t="shared" si="171"/>
        <v>75.650000000000006</v>
      </c>
      <c r="Q2195" s="9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5">
        <f t="shared" si="171"/>
        <v>61.2</v>
      </c>
      <c r="Q2196" s="9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5">
        <f t="shared" si="171"/>
        <v>48.13</v>
      </c>
      <c r="Q2197" s="9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4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5">
        <f t="shared" si="171"/>
        <v>68.11</v>
      </c>
      <c r="Q2198" s="9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5" x14ac:dyDescent="0.4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5">
        <f t="shared" si="171"/>
        <v>65.89</v>
      </c>
      <c r="Q2199" s="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5">
        <f t="shared" si="171"/>
        <v>81.650000000000006</v>
      </c>
      <c r="Q2200" s="9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4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5">
        <f t="shared" si="171"/>
        <v>52.7</v>
      </c>
      <c r="Q2201" s="9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5">
        <f t="shared" si="171"/>
        <v>41.23</v>
      </c>
      <c r="Q2202" s="9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5">
        <f t="shared" si="171"/>
        <v>15.04</v>
      </c>
      <c r="Q2203" s="9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5">
        <f t="shared" si="171"/>
        <v>39.07</v>
      </c>
      <c r="Q2204" s="9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5">
        <f t="shared" si="171"/>
        <v>43.82</v>
      </c>
      <c r="Q2205" s="9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28.5" x14ac:dyDescent="0.4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5">
        <f t="shared" si="171"/>
        <v>27.3</v>
      </c>
      <c r="Q2206" s="9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5">
        <f t="shared" si="171"/>
        <v>42.22</v>
      </c>
      <c r="Q2207" s="9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5">
        <f t="shared" si="171"/>
        <v>33.24</v>
      </c>
      <c r="Q2208" s="9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28.5" x14ac:dyDescent="0.4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5">
        <f t="shared" si="171"/>
        <v>285.70999999999998</v>
      </c>
      <c r="Q2209" s="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5" x14ac:dyDescent="0.4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5">
        <f t="shared" si="171"/>
        <v>42.33</v>
      </c>
      <c r="Q2210" s="9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5">
        <f t="shared" si="171"/>
        <v>50.27</v>
      </c>
      <c r="Q2211" s="9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5">
        <f t="shared" si="171"/>
        <v>61.9</v>
      </c>
      <c r="Q2212" s="9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5">
        <f t="shared" si="171"/>
        <v>40.75</v>
      </c>
      <c r="Q2213" s="9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5">
        <f t="shared" si="171"/>
        <v>55.8</v>
      </c>
      <c r="Q2214" s="9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2.75" x14ac:dyDescent="0.4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5">
        <f t="shared" si="171"/>
        <v>10</v>
      </c>
      <c r="Q2215" s="9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5" x14ac:dyDescent="0.4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5">
        <f t="shared" si="171"/>
        <v>73.13</v>
      </c>
      <c r="Q2216" s="9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5">
        <f t="shared" si="171"/>
        <v>26.06</v>
      </c>
      <c r="Q2217" s="9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5">
        <f t="shared" si="171"/>
        <v>22.64</v>
      </c>
      <c r="Q2218" s="9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5">
        <f t="shared" si="171"/>
        <v>47.22</v>
      </c>
      <c r="Q2219" s="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28.5" x14ac:dyDescent="0.4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5">
        <f t="shared" si="171"/>
        <v>32.32</v>
      </c>
      <c r="Q2220" s="9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28.5" x14ac:dyDescent="0.4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5">
        <f t="shared" si="171"/>
        <v>53.42</v>
      </c>
      <c r="Q2221" s="9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28.5" x14ac:dyDescent="0.4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5">
        <f t="shared" si="171"/>
        <v>51.3</v>
      </c>
      <c r="Q2222" s="9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28.5" x14ac:dyDescent="0.4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5">
        <f t="shared" si="171"/>
        <v>37.200000000000003</v>
      </c>
      <c r="Q2223" s="9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5">
        <f t="shared" si="171"/>
        <v>27.1</v>
      </c>
      <c r="Q2224" s="9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5">
        <f t="shared" si="171"/>
        <v>206.31</v>
      </c>
      <c r="Q2225" s="9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5">
        <f t="shared" si="171"/>
        <v>82.15</v>
      </c>
      <c r="Q2226" s="9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5">
        <f t="shared" si="171"/>
        <v>164.8</v>
      </c>
      <c r="Q2227" s="9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5">
        <f t="shared" si="171"/>
        <v>60.82</v>
      </c>
      <c r="Q2228" s="9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5">
        <f t="shared" si="171"/>
        <v>67.97</v>
      </c>
      <c r="Q2229" s="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5">
        <f t="shared" si="171"/>
        <v>81.56</v>
      </c>
      <c r="Q2230" s="9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5">
        <f t="shared" si="171"/>
        <v>25.43</v>
      </c>
      <c r="Q2231" s="9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5">
        <f t="shared" si="171"/>
        <v>21.5</v>
      </c>
      <c r="Q2232" s="9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5">
        <f t="shared" si="171"/>
        <v>27.23</v>
      </c>
      <c r="Q2233" s="9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5">
        <f t="shared" si="171"/>
        <v>25.09</v>
      </c>
      <c r="Q2234" s="9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5" x14ac:dyDescent="0.4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5">
        <f t="shared" si="171"/>
        <v>21.23</v>
      </c>
      <c r="Q2235" s="9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28.5" x14ac:dyDescent="0.4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5">
        <f t="shared" si="171"/>
        <v>41.61</v>
      </c>
      <c r="Q2236" s="9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5">
        <f t="shared" si="171"/>
        <v>135.59</v>
      </c>
      <c r="Q2237" s="9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5" x14ac:dyDescent="0.4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5">
        <f t="shared" si="171"/>
        <v>22.12</v>
      </c>
      <c r="Q2238" s="9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5">
        <f t="shared" si="171"/>
        <v>64.63</v>
      </c>
      <c r="Q2239" s="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5">
        <f t="shared" si="171"/>
        <v>69.569999999999993</v>
      </c>
      <c r="Q2240" s="9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5">
        <f t="shared" si="171"/>
        <v>75.13</v>
      </c>
      <c r="Q2241" s="9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28.5" x14ac:dyDescent="0.4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5">
        <f t="shared" si="171"/>
        <v>140.97999999999999</v>
      </c>
      <c r="Q2242" s="9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5">
        <f t="shared" ref="P2243:P2306" si="176">IFERROR(ROUND(E2243/L2243,2),0)</f>
        <v>49.47</v>
      </c>
      <c r="Q2243" s="9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5">
        <f t="shared" si="176"/>
        <v>53.87</v>
      </c>
      <c r="Q2244" s="9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5">
        <f t="shared" si="176"/>
        <v>4.57</v>
      </c>
      <c r="Q2245" s="9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5">
        <f t="shared" si="176"/>
        <v>65</v>
      </c>
      <c r="Q2246" s="9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5" x14ac:dyDescent="0.4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5">
        <f t="shared" si="176"/>
        <v>53.48</v>
      </c>
      <c r="Q2247" s="9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5">
        <f t="shared" si="176"/>
        <v>43.91</v>
      </c>
      <c r="Q2248" s="9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5">
        <f t="shared" si="176"/>
        <v>50.85</v>
      </c>
      <c r="Q2249" s="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5">
        <f t="shared" si="176"/>
        <v>58.63</v>
      </c>
      <c r="Q2250" s="9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5" x14ac:dyDescent="0.4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5">
        <f t="shared" si="176"/>
        <v>32.82</v>
      </c>
      <c r="Q2251" s="9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28.5" x14ac:dyDescent="0.4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5">
        <f t="shared" si="176"/>
        <v>426.93</v>
      </c>
      <c r="Q2252" s="9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28.5" x14ac:dyDescent="0.4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5">
        <f t="shared" si="176"/>
        <v>23.81</v>
      </c>
      <c r="Q2253" s="9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5">
        <f t="shared" si="176"/>
        <v>98.41</v>
      </c>
      <c r="Q2254" s="9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5">
        <f t="shared" si="176"/>
        <v>107.32</v>
      </c>
      <c r="Q2255" s="9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5">
        <f t="shared" si="176"/>
        <v>11.67</v>
      </c>
      <c r="Q2256" s="9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5">
        <f t="shared" si="176"/>
        <v>41.78</v>
      </c>
      <c r="Q2257" s="9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28.5" x14ac:dyDescent="0.4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5">
        <f t="shared" si="176"/>
        <v>21.38</v>
      </c>
      <c r="Q2258" s="9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5">
        <f t="shared" si="176"/>
        <v>94.1</v>
      </c>
      <c r="Q2259" s="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5">
        <f t="shared" si="176"/>
        <v>15.72</v>
      </c>
      <c r="Q2260" s="9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28.5" x14ac:dyDescent="0.4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5">
        <f t="shared" si="176"/>
        <v>90.64</v>
      </c>
      <c r="Q2261" s="9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5">
        <f t="shared" si="176"/>
        <v>97.3</v>
      </c>
      <c r="Q2262" s="9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5">
        <f t="shared" si="176"/>
        <v>37.119999999999997</v>
      </c>
      <c r="Q2263" s="9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5">
        <f t="shared" si="176"/>
        <v>28.1</v>
      </c>
      <c r="Q2264" s="9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28.5" x14ac:dyDescent="0.4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5">
        <f t="shared" si="176"/>
        <v>144.43</v>
      </c>
      <c r="Q2265" s="9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5">
        <f t="shared" si="176"/>
        <v>24.27</v>
      </c>
      <c r="Q2266" s="9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5">
        <f t="shared" si="176"/>
        <v>35.119999999999997</v>
      </c>
      <c r="Q2267" s="9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5" x14ac:dyDescent="0.4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5">
        <f t="shared" si="176"/>
        <v>24.76</v>
      </c>
      <c r="Q2268" s="9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5">
        <f t="shared" si="176"/>
        <v>188.38</v>
      </c>
      <c r="Q2269" s="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5">
        <f t="shared" si="176"/>
        <v>148.08000000000001</v>
      </c>
      <c r="Q2270" s="9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28.5" x14ac:dyDescent="0.4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5">
        <f t="shared" si="176"/>
        <v>49.93</v>
      </c>
      <c r="Q2271" s="9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28.5" x14ac:dyDescent="0.4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5">
        <f t="shared" si="176"/>
        <v>107.82</v>
      </c>
      <c r="Q2272" s="9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5">
        <f t="shared" si="176"/>
        <v>42.63</v>
      </c>
      <c r="Q2273" s="9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28.5" x14ac:dyDescent="0.4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5">
        <f t="shared" si="176"/>
        <v>14.37</v>
      </c>
      <c r="Q2274" s="9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5">
        <f t="shared" si="176"/>
        <v>37.479999999999997</v>
      </c>
      <c r="Q2275" s="9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2.75" x14ac:dyDescent="0.4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5">
        <f t="shared" si="176"/>
        <v>30.2</v>
      </c>
      <c r="Q2276" s="9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28.5" x14ac:dyDescent="0.4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5">
        <f t="shared" si="176"/>
        <v>33.549999999999997</v>
      </c>
      <c r="Q2277" s="9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5">
        <f t="shared" si="176"/>
        <v>64.75</v>
      </c>
      <c r="Q2278" s="9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28.5" x14ac:dyDescent="0.4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5">
        <f t="shared" si="176"/>
        <v>57.93</v>
      </c>
      <c r="Q2279" s="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5">
        <f t="shared" si="176"/>
        <v>53.08</v>
      </c>
      <c r="Q2280" s="9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5">
        <f t="shared" si="176"/>
        <v>48.06</v>
      </c>
      <c r="Q2281" s="9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2.75" x14ac:dyDescent="0.4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5">
        <f t="shared" si="176"/>
        <v>82.4</v>
      </c>
      <c r="Q2282" s="9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28.5" x14ac:dyDescent="0.4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5">
        <f t="shared" si="176"/>
        <v>50.45</v>
      </c>
      <c r="Q2283" s="9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5">
        <f t="shared" si="176"/>
        <v>115.83</v>
      </c>
      <c r="Q2284" s="9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5">
        <f t="shared" si="176"/>
        <v>63.03</v>
      </c>
      <c r="Q2285" s="9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x14ac:dyDescent="0.4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5">
        <f t="shared" si="176"/>
        <v>108.02</v>
      </c>
      <c r="Q2286" s="9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5">
        <f t="shared" si="176"/>
        <v>46.09</v>
      </c>
      <c r="Q2287" s="9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28.5" x14ac:dyDescent="0.4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5">
        <f t="shared" si="176"/>
        <v>107.21</v>
      </c>
      <c r="Q2288" s="9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5" x14ac:dyDescent="0.4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5">
        <f t="shared" si="176"/>
        <v>50.93</v>
      </c>
      <c r="Q2289" s="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5" x14ac:dyDescent="0.4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5">
        <f t="shared" si="176"/>
        <v>40.04</v>
      </c>
      <c r="Q2290" s="9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5">
        <f t="shared" si="176"/>
        <v>64.44</v>
      </c>
      <c r="Q2291" s="9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28.5" x14ac:dyDescent="0.4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5">
        <f t="shared" si="176"/>
        <v>53.83</v>
      </c>
      <c r="Q2292" s="9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5">
        <f t="shared" si="176"/>
        <v>100.47</v>
      </c>
      <c r="Q2293" s="9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28.5" x14ac:dyDescent="0.4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5">
        <f t="shared" si="176"/>
        <v>46.63</v>
      </c>
      <c r="Q2294" s="9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5">
        <f t="shared" si="176"/>
        <v>34.07</v>
      </c>
      <c r="Q2295" s="9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5">
        <f t="shared" si="176"/>
        <v>65.209999999999994</v>
      </c>
      <c r="Q2296" s="9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5">
        <f t="shared" si="176"/>
        <v>44.21</v>
      </c>
      <c r="Q2297" s="9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28.5" x14ac:dyDescent="0.4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5">
        <f t="shared" si="176"/>
        <v>71.97</v>
      </c>
      <c r="Q2298" s="9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5">
        <f t="shared" si="176"/>
        <v>52.95</v>
      </c>
      <c r="Q2299" s="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5" x14ac:dyDescent="0.4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5">
        <f t="shared" si="176"/>
        <v>109.45</v>
      </c>
      <c r="Q2300" s="9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5" x14ac:dyDescent="0.4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5">
        <f t="shared" si="176"/>
        <v>75.040000000000006</v>
      </c>
      <c r="Q2301" s="9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5">
        <f t="shared" si="176"/>
        <v>115.71</v>
      </c>
      <c r="Q2302" s="9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5">
        <f t="shared" si="176"/>
        <v>31.66</v>
      </c>
      <c r="Q2303" s="9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28.5" x14ac:dyDescent="0.4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5">
        <f t="shared" si="176"/>
        <v>46.18</v>
      </c>
      <c r="Q2304" s="9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5">
        <f t="shared" si="176"/>
        <v>68.48</v>
      </c>
      <c r="Q2305" s="9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28.5" x14ac:dyDescent="0.4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5">
        <f t="shared" si="176"/>
        <v>53.47</v>
      </c>
      <c r="Q2306" s="9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5">
        <f t="shared" ref="P2307:P2370" si="181">IFERROR(ROUND(E2307/L2307,2),0)</f>
        <v>109.11</v>
      </c>
      <c r="Q2307" s="9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5" x14ac:dyDescent="0.4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5">
        <f t="shared" si="181"/>
        <v>51.19</v>
      </c>
      <c r="Q2308" s="9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28.5" x14ac:dyDescent="0.4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5">
        <f t="shared" si="181"/>
        <v>27.94</v>
      </c>
      <c r="Q2309" s="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5">
        <f t="shared" si="181"/>
        <v>82.5</v>
      </c>
      <c r="Q2310" s="9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28.5" x14ac:dyDescent="0.4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5">
        <f t="shared" si="181"/>
        <v>59.82</v>
      </c>
      <c r="Q2311" s="9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5">
        <f t="shared" si="181"/>
        <v>64.819999999999993</v>
      </c>
      <c r="Q2312" s="9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5" x14ac:dyDescent="0.4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5">
        <f t="shared" si="181"/>
        <v>90.1</v>
      </c>
      <c r="Q2313" s="9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5" x14ac:dyDescent="0.4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5">
        <f t="shared" si="181"/>
        <v>40.96</v>
      </c>
      <c r="Q2314" s="9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5">
        <f t="shared" si="181"/>
        <v>56</v>
      </c>
      <c r="Q2315" s="9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5">
        <f t="shared" si="181"/>
        <v>37.67</v>
      </c>
      <c r="Q2316" s="9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5" x14ac:dyDescent="0.4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5">
        <f t="shared" si="181"/>
        <v>40.08</v>
      </c>
      <c r="Q2317" s="9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2.75" x14ac:dyDescent="0.4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5">
        <f t="shared" si="181"/>
        <v>78.03</v>
      </c>
      <c r="Q2318" s="9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28.5" x14ac:dyDescent="0.4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5">
        <f t="shared" si="181"/>
        <v>18.91</v>
      </c>
      <c r="Q2319" s="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42.75" x14ac:dyDescent="0.4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5">
        <f t="shared" si="181"/>
        <v>37.130000000000003</v>
      </c>
      <c r="Q2320" s="9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5" x14ac:dyDescent="0.4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5">
        <f t="shared" si="181"/>
        <v>41.96</v>
      </c>
      <c r="Q2321" s="9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5">
        <f t="shared" si="181"/>
        <v>61.04</v>
      </c>
      <c r="Q2322" s="9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28.5" x14ac:dyDescent="0.4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5">
        <f t="shared" si="181"/>
        <v>64.53</v>
      </c>
      <c r="Q2323" s="9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28.5" x14ac:dyDescent="0.4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5">
        <f t="shared" si="181"/>
        <v>21.25</v>
      </c>
      <c r="Q2324" s="9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5" x14ac:dyDescent="0.4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5">
        <f t="shared" si="181"/>
        <v>30</v>
      </c>
      <c r="Q2325" s="9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5">
        <f t="shared" si="181"/>
        <v>25.49</v>
      </c>
      <c r="Q2326" s="9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5">
        <f t="shared" si="181"/>
        <v>11.43</v>
      </c>
      <c r="Q2327" s="9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5">
        <f t="shared" si="181"/>
        <v>108</v>
      </c>
      <c r="Q2328" s="9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5">
        <f t="shared" si="181"/>
        <v>54.88</v>
      </c>
      <c r="Q2329" s="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5">
        <f t="shared" si="181"/>
        <v>47.38</v>
      </c>
      <c r="Q2330" s="9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28.5" x14ac:dyDescent="0.4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5">
        <f t="shared" si="181"/>
        <v>211.84</v>
      </c>
      <c r="Q2331" s="9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5">
        <f t="shared" si="181"/>
        <v>219.93</v>
      </c>
      <c r="Q2332" s="9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5" x14ac:dyDescent="0.4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5">
        <f t="shared" si="181"/>
        <v>40.799999999999997</v>
      </c>
      <c r="Q2333" s="9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5">
        <f t="shared" si="181"/>
        <v>75.5</v>
      </c>
      <c r="Q2334" s="9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5">
        <f t="shared" si="181"/>
        <v>13.54</v>
      </c>
      <c r="Q2335" s="9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5" x14ac:dyDescent="0.4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5">
        <f t="shared" si="181"/>
        <v>60.87</v>
      </c>
      <c r="Q2336" s="9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5">
        <f t="shared" si="181"/>
        <v>115.69</v>
      </c>
      <c r="Q2337" s="9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28.5" x14ac:dyDescent="0.4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5">
        <f t="shared" si="181"/>
        <v>48.1</v>
      </c>
      <c r="Q2338" s="9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5">
        <f t="shared" si="181"/>
        <v>74.180000000000007</v>
      </c>
      <c r="Q2339" s="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5">
        <f t="shared" si="181"/>
        <v>123.35</v>
      </c>
      <c r="Q2340" s="9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5">
        <f t="shared" si="181"/>
        <v>66.62</v>
      </c>
      <c r="Q2341" s="9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28.5" x14ac:dyDescent="0.4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5">
        <f t="shared" si="181"/>
        <v>104.99</v>
      </c>
      <c r="Q2342" s="9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5" x14ac:dyDescent="0.4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5">
        <f t="shared" si="181"/>
        <v>0</v>
      </c>
      <c r="Q2343" s="9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5">
        <f t="shared" si="181"/>
        <v>0</v>
      </c>
      <c r="Q2344" s="9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5">
        <f t="shared" si="181"/>
        <v>300</v>
      </c>
      <c r="Q2345" s="9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5">
        <f t="shared" si="181"/>
        <v>1</v>
      </c>
      <c r="Q2346" s="9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28.5" x14ac:dyDescent="0.4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5">
        <f t="shared" si="181"/>
        <v>0</v>
      </c>
      <c r="Q2347" s="9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28.5" x14ac:dyDescent="0.4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5">
        <f t="shared" si="181"/>
        <v>13</v>
      </c>
      <c r="Q2348" s="9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5" x14ac:dyDescent="0.4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5">
        <f t="shared" si="181"/>
        <v>15</v>
      </c>
      <c r="Q2349" s="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28.5" x14ac:dyDescent="0.4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5">
        <f t="shared" si="181"/>
        <v>54</v>
      </c>
      <c r="Q2350" s="9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5">
        <f t="shared" si="181"/>
        <v>0</v>
      </c>
      <c r="Q2351" s="9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5" x14ac:dyDescent="0.4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5">
        <f t="shared" si="181"/>
        <v>0</v>
      </c>
      <c r="Q2352" s="9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x14ac:dyDescent="0.4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5">
        <f t="shared" si="181"/>
        <v>15.43</v>
      </c>
      <c r="Q2353" s="9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5" x14ac:dyDescent="0.4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5">
        <f t="shared" si="181"/>
        <v>0</v>
      </c>
      <c r="Q2354" s="9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5">
        <f t="shared" si="181"/>
        <v>0</v>
      </c>
      <c r="Q2355" s="9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5" x14ac:dyDescent="0.4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5">
        <f t="shared" si="181"/>
        <v>25</v>
      </c>
      <c r="Q2356" s="9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28.5" x14ac:dyDescent="0.4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5">
        <f t="shared" si="181"/>
        <v>27.5</v>
      </c>
      <c r="Q2357" s="9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5">
        <f t="shared" si="181"/>
        <v>0</v>
      </c>
      <c r="Q2358" s="9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5">
        <f t="shared" si="181"/>
        <v>0</v>
      </c>
      <c r="Q2359" s="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5" x14ac:dyDescent="0.4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5">
        <f t="shared" si="181"/>
        <v>0</v>
      </c>
      <c r="Q2360" s="9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28.5" x14ac:dyDescent="0.4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5">
        <f t="shared" si="181"/>
        <v>367</v>
      </c>
      <c r="Q2361" s="9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28.5" x14ac:dyDescent="0.4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5">
        <f t="shared" si="181"/>
        <v>2</v>
      </c>
      <c r="Q2362" s="9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5">
        <f t="shared" si="181"/>
        <v>0</v>
      </c>
      <c r="Q2363" s="9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5" x14ac:dyDescent="0.4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5">
        <f t="shared" si="181"/>
        <v>60</v>
      </c>
      <c r="Q2364" s="9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5">
        <f t="shared" si="181"/>
        <v>0</v>
      </c>
      <c r="Q2365" s="9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5">
        <f t="shared" si="181"/>
        <v>0</v>
      </c>
      <c r="Q2366" s="9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28.5" x14ac:dyDescent="0.4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5">
        <f t="shared" si="181"/>
        <v>0</v>
      </c>
      <c r="Q2367" s="9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5" x14ac:dyDescent="0.4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5">
        <f t="shared" si="181"/>
        <v>97.41</v>
      </c>
      <c r="Q2368" s="9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5">
        <f t="shared" si="181"/>
        <v>47.86</v>
      </c>
      <c r="Q2369" s="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5">
        <f t="shared" si="181"/>
        <v>50</v>
      </c>
      <c r="Q2370" s="9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5">
        <f t="shared" ref="P2371:P2434" si="186">IFERROR(ROUND(E2371/L2371,2),0)</f>
        <v>0</v>
      </c>
      <c r="Q2371" s="9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5">
        <f t="shared" si="186"/>
        <v>20.5</v>
      </c>
      <c r="Q2372" s="9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5">
        <f t="shared" si="186"/>
        <v>0</v>
      </c>
      <c r="Q2373" s="9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5">
        <f t="shared" si="186"/>
        <v>30</v>
      </c>
      <c r="Q2374" s="9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5">
        <f t="shared" si="186"/>
        <v>50</v>
      </c>
      <c r="Q2375" s="9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5">
        <f t="shared" si="186"/>
        <v>10</v>
      </c>
      <c r="Q2376" s="9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5">
        <f t="shared" si="186"/>
        <v>0</v>
      </c>
      <c r="Q2377" s="9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5" x14ac:dyDescent="0.4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5">
        <f t="shared" si="186"/>
        <v>81.58</v>
      </c>
      <c r="Q2378" s="9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28.5" x14ac:dyDescent="0.4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5">
        <f t="shared" si="186"/>
        <v>0</v>
      </c>
      <c r="Q2379" s="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5">
        <f t="shared" si="186"/>
        <v>0</v>
      </c>
      <c r="Q2380" s="9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5">
        <f t="shared" si="186"/>
        <v>0</v>
      </c>
      <c r="Q2381" s="9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28.5" x14ac:dyDescent="0.4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5">
        <f t="shared" si="186"/>
        <v>18.329999999999998</v>
      </c>
      <c r="Q2382" s="9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5" x14ac:dyDescent="0.4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5">
        <f t="shared" si="186"/>
        <v>224.43</v>
      </c>
      <c r="Q2383" s="9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42.75" x14ac:dyDescent="0.4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5">
        <f t="shared" si="186"/>
        <v>37.5</v>
      </c>
      <c r="Q2384" s="9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28.5" x14ac:dyDescent="0.4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5">
        <f t="shared" si="186"/>
        <v>145</v>
      </c>
      <c r="Q2385" s="9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5">
        <f t="shared" si="186"/>
        <v>1</v>
      </c>
      <c r="Q2386" s="9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5">
        <f t="shared" si="186"/>
        <v>112.57</v>
      </c>
      <c r="Q2387" s="9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5" x14ac:dyDescent="0.4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5">
        <f t="shared" si="186"/>
        <v>0</v>
      </c>
      <c r="Q2388" s="9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5">
        <f t="shared" si="186"/>
        <v>342</v>
      </c>
      <c r="Q2389" s="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5">
        <f t="shared" si="186"/>
        <v>57.88</v>
      </c>
      <c r="Q2390" s="9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2.75" x14ac:dyDescent="0.4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5">
        <f t="shared" si="186"/>
        <v>30</v>
      </c>
      <c r="Q2391" s="9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5">
        <f t="shared" si="186"/>
        <v>0</v>
      </c>
      <c r="Q2392" s="9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5">
        <f t="shared" si="186"/>
        <v>25</v>
      </c>
      <c r="Q2393" s="9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5">
        <f t="shared" si="186"/>
        <v>0</v>
      </c>
      <c r="Q2394" s="9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5">
        <f t="shared" si="186"/>
        <v>50</v>
      </c>
      <c r="Q2395" s="9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5">
        <f t="shared" si="186"/>
        <v>1.5</v>
      </c>
      <c r="Q2396" s="9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28.5" x14ac:dyDescent="0.4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5">
        <f t="shared" si="186"/>
        <v>0</v>
      </c>
      <c r="Q2397" s="9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5">
        <f t="shared" si="186"/>
        <v>10</v>
      </c>
      <c r="Q2398" s="9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5">
        <f t="shared" si="186"/>
        <v>0</v>
      </c>
      <c r="Q2399" s="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5">
        <f t="shared" si="186"/>
        <v>0</v>
      </c>
      <c r="Q2400" s="9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28.5" x14ac:dyDescent="0.4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5">
        <f t="shared" si="186"/>
        <v>0</v>
      </c>
      <c r="Q2401" s="9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5">
        <f t="shared" si="186"/>
        <v>0</v>
      </c>
      <c r="Q2402" s="9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5">
        <f t="shared" si="186"/>
        <v>22.33</v>
      </c>
      <c r="Q2403" s="9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5">
        <f t="shared" si="186"/>
        <v>52</v>
      </c>
      <c r="Q2404" s="9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5" x14ac:dyDescent="0.4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5">
        <f t="shared" si="186"/>
        <v>16.829999999999998</v>
      </c>
      <c r="Q2405" s="9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5">
        <f t="shared" si="186"/>
        <v>0</v>
      </c>
      <c r="Q2406" s="9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28.5" x14ac:dyDescent="0.4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5">
        <f t="shared" si="186"/>
        <v>56.3</v>
      </c>
      <c r="Q2407" s="9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28.5" x14ac:dyDescent="0.4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5">
        <f t="shared" si="186"/>
        <v>84.06</v>
      </c>
      <c r="Q2408" s="9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5" x14ac:dyDescent="0.4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5">
        <f t="shared" si="186"/>
        <v>168.39</v>
      </c>
      <c r="Q2409" s="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5">
        <f t="shared" si="186"/>
        <v>15</v>
      </c>
      <c r="Q2410" s="9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5">
        <f t="shared" si="186"/>
        <v>76.67</v>
      </c>
      <c r="Q2411" s="9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5" x14ac:dyDescent="0.4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5">
        <f t="shared" si="186"/>
        <v>0</v>
      </c>
      <c r="Q2412" s="9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5">
        <f t="shared" si="186"/>
        <v>50.33</v>
      </c>
      <c r="Q2413" s="9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5">
        <f t="shared" si="186"/>
        <v>0</v>
      </c>
      <c r="Q2414" s="9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28.5" x14ac:dyDescent="0.4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5">
        <f t="shared" si="186"/>
        <v>8.33</v>
      </c>
      <c r="Q2415" s="9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5">
        <f t="shared" si="186"/>
        <v>35.380000000000003</v>
      </c>
      <c r="Q2416" s="9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5" x14ac:dyDescent="0.4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5">
        <f t="shared" si="186"/>
        <v>55.83</v>
      </c>
      <c r="Q2417" s="9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5">
        <f t="shared" si="186"/>
        <v>5</v>
      </c>
      <c r="Q2418" s="9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5">
        <f t="shared" si="186"/>
        <v>0</v>
      </c>
      <c r="Q2419" s="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5">
        <f t="shared" si="186"/>
        <v>1</v>
      </c>
      <c r="Q2420" s="9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5">
        <f t="shared" si="186"/>
        <v>0</v>
      </c>
      <c r="Q2421" s="9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5" x14ac:dyDescent="0.4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5">
        <f t="shared" si="186"/>
        <v>69.47</v>
      </c>
      <c r="Q2422" s="9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4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5">
        <f t="shared" si="186"/>
        <v>1</v>
      </c>
      <c r="Q2423" s="9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4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5">
        <f t="shared" si="186"/>
        <v>1</v>
      </c>
      <c r="Q2424" s="9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5" x14ac:dyDescent="0.4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5">
        <f t="shared" si="186"/>
        <v>8</v>
      </c>
      <c r="Q2425" s="9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5">
        <f t="shared" si="186"/>
        <v>34.44</v>
      </c>
      <c r="Q2426" s="9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5">
        <f t="shared" si="186"/>
        <v>1</v>
      </c>
      <c r="Q2427" s="9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28.5" x14ac:dyDescent="0.4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5">
        <f t="shared" si="186"/>
        <v>0</v>
      </c>
      <c r="Q2428" s="9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5">
        <f t="shared" si="186"/>
        <v>1</v>
      </c>
      <c r="Q2429" s="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5">
        <f t="shared" si="186"/>
        <v>1</v>
      </c>
      <c r="Q2430" s="9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5">
        <f t="shared" si="186"/>
        <v>501.25</v>
      </c>
      <c r="Q2431" s="9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5">
        <f t="shared" si="186"/>
        <v>10.5</v>
      </c>
      <c r="Q2432" s="9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5">
        <f t="shared" si="186"/>
        <v>1</v>
      </c>
      <c r="Q2433" s="9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5" x14ac:dyDescent="0.4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5">
        <f t="shared" si="186"/>
        <v>1</v>
      </c>
      <c r="Q2434" s="9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5">
        <f t="shared" ref="P2435:P2498" si="191">IFERROR(ROUND(E2435/L2435,2),0)</f>
        <v>0</v>
      </c>
      <c r="Q2435" s="9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5">
        <f t="shared" si="191"/>
        <v>13</v>
      </c>
      <c r="Q2436" s="9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5">
        <f t="shared" si="191"/>
        <v>306</v>
      </c>
      <c r="Q2437" s="9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5">
        <f t="shared" si="191"/>
        <v>22.5</v>
      </c>
      <c r="Q2438" s="9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28.5" x14ac:dyDescent="0.4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5">
        <f t="shared" si="191"/>
        <v>0</v>
      </c>
      <c r="Q2439" s="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5">
        <f t="shared" si="191"/>
        <v>50</v>
      </c>
      <c r="Q2440" s="9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5">
        <f t="shared" si="191"/>
        <v>0</v>
      </c>
      <c r="Q2441" s="9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5">
        <f t="shared" si="191"/>
        <v>5</v>
      </c>
      <c r="Q2442" s="9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4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5">
        <f t="shared" si="191"/>
        <v>74.23</v>
      </c>
      <c r="Q2443" s="9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5">
        <f t="shared" si="191"/>
        <v>81.25</v>
      </c>
      <c r="Q2444" s="9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5">
        <f t="shared" si="191"/>
        <v>130.22999999999999</v>
      </c>
      <c r="Q2445" s="9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5">
        <f t="shared" si="191"/>
        <v>53.41</v>
      </c>
      <c r="Q2446" s="9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5" x14ac:dyDescent="0.4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5">
        <f t="shared" si="191"/>
        <v>75.13</v>
      </c>
      <c r="Q2447" s="9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5">
        <f t="shared" si="191"/>
        <v>75.67</v>
      </c>
      <c r="Q2448" s="9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5">
        <f t="shared" si="191"/>
        <v>31.69</v>
      </c>
      <c r="Q2449" s="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5">
        <f t="shared" si="191"/>
        <v>47.78</v>
      </c>
      <c r="Q2450" s="9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5">
        <f t="shared" si="191"/>
        <v>90</v>
      </c>
      <c r="Q2451" s="9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5">
        <f t="shared" si="191"/>
        <v>149.31</v>
      </c>
      <c r="Q2452" s="9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28.5" x14ac:dyDescent="0.4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5">
        <f t="shared" si="191"/>
        <v>62.07</v>
      </c>
      <c r="Q2453" s="9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5">
        <f t="shared" si="191"/>
        <v>53.4</v>
      </c>
      <c r="Q2454" s="9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28.5" x14ac:dyDescent="0.4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5">
        <f t="shared" si="191"/>
        <v>69.27</v>
      </c>
      <c r="Q2455" s="9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28.5" x14ac:dyDescent="0.4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5">
        <f t="shared" si="191"/>
        <v>271.51</v>
      </c>
      <c r="Q2456" s="9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28.5" x14ac:dyDescent="0.4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5">
        <f t="shared" si="191"/>
        <v>34.130000000000003</v>
      </c>
      <c r="Q2457" s="9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28.5" x14ac:dyDescent="0.4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5">
        <f t="shared" si="191"/>
        <v>40.49</v>
      </c>
      <c r="Q2458" s="9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5" x14ac:dyDescent="0.4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5">
        <f t="shared" si="191"/>
        <v>189.76</v>
      </c>
      <c r="Q2459" s="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5">
        <f t="shared" si="191"/>
        <v>68.86</v>
      </c>
      <c r="Q2460" s="9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5">
        <f t="shared" si="191"/>
        <v>108.78</v>
      </c>
      <c r="Q2461" s="9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5">
        <f t="shared" si="191"/>
        <v>125.99</v>
      </c>
      <c r="Q2462" s="9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5">
        <f t="shared" si="191"/>
        <v>90.52</v>
      </c>
      <c r="Q2463" s="9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28.5" x14ac:dyDescent="0.4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5">
        <f t="shared" si="191"/>
        <v>28.88</v>
      </c>
      <c r="Q2464" s="9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5">
        <f t="shared" si="191"/>
        <v>31</v>
      </c>
      <c r="Q2465" s="9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5" x14ac:dyDescent="0.4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5">
        <f t="shared" si="191"/>
        <v>51.67</v>
      </c>
      <c r="Q2466" s="9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5">
        <f t="shared" si="191"/>
        <v>26.27</v>
      </c>
      <c r="Q2467" s="9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28.5" x14ac:dyDescent="0.4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5">
        <f t="shared" si="191"/>
        <v>48.08</v>
      </c>
      <c r="Q2468" s="9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5" x14ac:dyDescent="0.4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5">
        <f t="shared" si="191"/>
        <v>27.56</v>
      </c>
      <c r="Q2469" s="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5">
        <f t="shared" si="191"/>
        <v>36.97</v>
      </c>
      <c r="Q2470" s="9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5">
        <f t="shared" si="191"/>
        <v>29.02</v>
      </c>
      <c r="Q2471" s="9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5" x14ac:dyDescent="0.4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5">
        <f t="shared" si="191"/>
        <v>28.66</v>
      </c>
      <c r="Q2472" s="9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5">
        <f t="shared" si="191"/>
        <v>37.65</v>
      </c>
      <c r="Q2473" s="9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2.75" x14ac:dyDescent="0.4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5">
        <f t="shared" si="191"/>
        <v>97.9</v>
      </c>
      <c r="Q2474" s="9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28.5" x14ac:dyDescent="0.4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5">
        <f t="shared" si="191"/>
        <v>42.55</v>
      </c>
      <c r="Q2475" s="9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2.75" x14ac:dyDescent="0.4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5">
        <f t="shared" si="191"/>
        <v>131.58000000000001</v>
      </c>
      <c r="Q2476" s="9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5">
        <f t="shared" si="191"/>
        <v>32.32</v>
      </c>
      <c r="Q2477" s="9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5" x14ac:dyDescent="0.4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5">
        <f t="shared" si="191"/>
        <v>61.1</v>
      </c>
      <c r="Q2478" s="9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5">
        <f t="shared" si="191"/>
        <v>31.34</v>
      </c>
      <c r="Q2479" s="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5">
        <f t="shared" si="191"/>
        <v>129.11000000000001</v>
      </c>
      <c r="Q2480" s="9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5">
        <f t="shared" si="191"/>
        <v>25.02</v>
      </c>
      <c r="Q2481" s="9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5">
        <f t="shared" si="191"/>
        <v>250</v>
      </c>
      <c r="Q2482" s="9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5" x14ac:dyDescent="0.4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5">
        <f t="shared" si="191"/>
        <v>47.54</v>
      </c>
      <c r="Q2483" s="9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5">
        <f t="shared" si="191"/>
        <v>40.04</v>
      </c>
      <c r="Q2484" s="9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5">
        <f t="shared" si="191"/>
        <v>65.84</v>
      </c>
      <c r="Q2485" s="9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5">
        <f t="shared" si="191"/>
        <v>46.4</v>
      </c>
      <c r="Q2486" s="9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5">
        <f t="shared" si="191"/>
        <v>50.37</v>
      </c>
      <c r="Q2487" s="9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5">
        <f t="shared" si="191"/>
        <v>26.57</v>
      </c>
      <c r="Q2488" s="9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5" x14ac:dyDescent="0.4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5">
        <f t="shared" si="191"/>
        <v>39.49</v>
      </c>
      <c r="Q2489" s="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5">
        <f t="shared" si="191"/>
        <v>49.25</v>
      </c>
      <c r="Q2490" s="9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5">
        <f t="shared" si="191"/>
        <v>62.38</v>
      </c>
      <c r="Q2491" s="9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28.5" x14ac:dyDescent="0.4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5">
        <f t="shared" si="191"/>
        <v>37.94</v>
      </c>
      <c r="Q2492" s="9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5">
        <f t="shared" si="191"/>
        <v>51.6</v>
      </c>
      <c r="Q2493" s="9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5">
        <f t="shared" si="191"/>
        <v>27.78</v>
      </c>
      <c r="Q2494" s="9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5">
        <f t="shared" si="191"/>
        <v>99.38</v>
      </c>
      <c r="Q2495" s="9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5">
        <f t="shared" si="191"/>
        <v>38.85</v>
      </c>
      <c r="Q2496" s="9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5">
        <f t="shared" si="191"/>
        <v>45.55</v>
      </c>
      <c r="Q2497" s="9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5">
        <f t="shared" si="191"/>
        <v>600</v>
      </c>
      <c r="Q2498" s="9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28.5" x14ac:dyDescent="0.4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5">
        <f t="shared" ref="P2499:P2562" si="196">IFERROR(ROUND(E2499/L2499,2),0)</f>
        <v>80.55</v>
      </c>
      <c r="Q2499" s="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5">
        <f t="shared" si="196"/>
        <v>52.8</v>
      </c>
      <c r="Q2500" s="9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5">
        <f t="shared" si="196"/>
        <v>47.68</v>
      </c>
      <c r="Q2501" s="9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28.5" x14ac:dyDescent="0.4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5">
        <f t="shared" si="196"/>
        <v>23.45</v>
      </c>
      <c r="Q2502" s="9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5">
        <f t="shared" si="196"/>
        <v>40.14</v>
      </c>
      <c r="Q2503" s="9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5">
        <f t="shared" si="196"/>
        <v>17.2</v>
      </c>
      <c r="Q2504" s="9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5">
        <f t="shared" si="196"/>
        <v>0</v>
      </c>
      <c r="Q2505" s="9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5">
        <f t="shared" si="196"/>
        <v>0</v>
      </c>
      <c r="Q2506" s="9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5">
        <f t="shared" si="196"/>
        <v>0</v>
      </c>
      <c r="Q2507" s="9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5">
        <f t="shared" si="196"/>
        <v>15</v>
      </c>
      <c r="Q2508" s="9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5">
        <f t="shared" si="196"/>
        <v>0</v>
      </c>
      <c r="Q2509" s="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5">
        <f t="shared" si="196"/>
        <v>0</v>
      </c>
      <c r="Q2510" s="9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5">
        <f t="shared" si="196"/>
        <v>35.71</v>
      </c>
      <c r="Q2511" s="9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5">
        <f t="shared" si="196"/>
        <v>37.5</v>
      </c>
      <c r="Q2512" s="9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28.5" x14ac:dyDescent="0.4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5">
        <f t="shared" si="196"/>
        <v>0</v>
      </c>
      <c r="Q2513" s="9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5" x14ac:dyDescent="0.4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5">
        <f t="shared" si="196"/>
        <v>0</v>
      </c>
      <c r="Q2514" s="9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5">
        <f t="shared" si="196"/>
        <v>0</v>
      </c>
      <c r="Q2515" s="9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5">
        <f t="shared" si="196"/>
        <v>52.5</v>
      </c>
      <c r="Q2516" s="9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5">
        <f t="shared" si="196"/>
        <v>77.5</v>
      </c>
      <c r="Q2517" s="9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5">
        <f t="shared" si="196"/>
        <v>0</v>
      </c>
      <c r="Q2518" s="9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5">
        <f t="shared" si="196"/>
        <v>53.55</v>
      </c>
      <c r="Q2519" s="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28.5" x14ac:dyDescent="0.4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5">
        <f t="shared" si="196"/>
        <v>0</v>
      </c>
      <c r="Q2520" s="9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5">
        <f t="shared" si="196"/>
        <v>16.25</v>
      </c>
      <c r="Q2521" s="9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5">
        <f t="shared" si="196"/>
        <v>0</v>
      </c>
      <c r="Q2522" s="9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2.75" x14ac:dyDescent="0.4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5">
        <f t="shared" si="196"/>
        <v>103.68</v>
      </c>
      <c r="Q2523" s="9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5">
        <f t="shared" si="196"/>
        <v>185.19</v>
      </c>
      <c r="Q2524" s="9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5">
        <f t="shared" si="196"/>
        <v>54.15</v>
      </c>
      <c r="Q2525" s="9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5">
        <f t="shared" si="196"/>
        <v>177.21</v>
      </c>
      <c r="Q2526" s="9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5" x14ac:dyDescent="0.4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5">
        <f t="shared" si="196"/>
        <v>100.33</v>
      </c>
      <c r="Q2527" s="9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28.5" x14ac:dyDescent="0.4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5">
        <f t="shared" si="196"/>
        <v>136.91</v>
      </c>
      <c r="Q2528" s="9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5" x14ac:dyDescent="0.4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5">
        <f t="shared" si="196"/>
        <v>57.54</v>
      </c>
      <c r="Q2529" s="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5">
        <f t="shared" si="196"/>
        <v>52.96</v>
      </c>
      <c r="Q2530" s="9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x14ac:dyDescent="0.4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5">
        <f t="shared" si="196"/>
        <v>82.33</v>
      </c>
      <c r="Q2531" s="9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5" x14ac:dyDescent="0.4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5">
        <f t="shared" si="196"/>
        <v>135.41999999999999</v>
      </c>
      <c r="Q2532" s="9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5">
        <f t="shared" si="196"/>
        <v>74.069999999999993</v>
      </c>
      <c r="Q2533" s="9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5">
        <f t="shared" si="196"/>
        <v>84.08</v>
      </c>
      <c r="Q2534" s="9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5">
        <f t="shared" si="196"/>
        <v>61.03</v>
      </c>
      <c r="Q2535" s="9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42.75" x14ac:dyDescent="0.4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5">
        <f t="shared" si="196"/>
        <v>150</v>
      </c>
      <c r="Q2536" s="9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5">
        <f t="shared" si="196"/>
        <v>266.08999999999997</v>
      </c>
      <c r="Q2537" s="9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5">
        <f t="shared" si="196"/>
        <v>7.25</v>
      </c>
      <c r="Q2538" s="9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5">
        <f t="shared" si="196"/>
        <v>100</v>
      </c>
      <c r="Q2539" s="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5">
        <f t="shared" si="196"/>
        <v>109.96</v>
      </c>
      <c r="Q2540" s="9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5">
        <f t="shared" si="196"/>
        <v>169.92</v>
      </c>
      <c r="Q2541" s="9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5">
        <f t="shared" si="196"/>
        <v>95.74</v>
      </c>
      <c r="Q2542" s="9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2.75" x14ac:dyDescent="0.4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5">
        <f t="shared" si="196"/>
        <v>59.46</v>
      </c>
      <c r="Q2543" s="9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28.5" x14ac:dyDescent="0.4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5">
        <f t="shared" si="196"/>
        <v>55.77</v>
      </c>
      <c r="Q2544" s="9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5">
        <f t="shared" si="196"/>
        <v>30.08</v>
      </c>
      <c r="Q2545" s="9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5" x14ac:dyDescent="0.4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5">
        <f t="shared" si="196"/>
        <v>88.44</v>
      </c>
      <c r="Q2546" s="9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5" x14ac:dyDescent="0.4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5">
        <f t="shared" si="196"/>
        <v>64.03</v>
      </c>
      <c r="Q2547" s="9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28.5" x14ac:dyDescent="0.4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5">
        <f t="shared" si="196"/>
        <v>60.15</v>
      </c>
      <c r="Q2548" s="9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5">
        <f t="shared" si="196"/>
        <v>49.19</v>
      </c>
      <c r="Q2549" s="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5">
        <f t="shared" si="196"/>
        <v>165.16</v>
      </c>
      <c r="Q2550" s="9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28.5" x14ac:dyDescent="0.4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5">
        <f t="shared" si="196"/>
        <v>43.62</v>
      </c>
      <c r="Q2551" s="9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5">
        <f t="shared" si="196"/>
        <v>43.7</v>
      </c>
      <c r="Q2552" s="9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5" x14ac:dyDescent="0.4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5">
        <f t="shared" si="196"/>
        <v>67.42</v>
      </c>
      <c r="Q2553" s="9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28.5" x14ac:dyDescent="0.4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5">
        <f t="shared" si="196"/>
        <v>177.5</v>
      </c>
      <c r="Q2554" s="9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5">
        <f t="shared" si="196"/>
        <v>38.880000000000003</v>
      </c>
      <c r="Q2555" s="9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5">
        <f t="shared" si="196"/>
        <v>54.99</v>
      </c>
      <c r="Q2556" s="9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5">
        <f t="shared" si="196"/>
        <v>61.34</v>
      </c>
      <c r="Q2557" s="9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5" x14ac:dyDescent="0.4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5">
        <f t="shared" si="196"/>
        <v>23.12</v>
      </c>
      <c r="Q2558" s="9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5">
        <f t="shared" si="196"/>
        <v>29.61</v>
      </c>
      <c r="Q2559" s="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5">
        <f t="shared" si="196"/>
        <v>75.61</v>
      </c>
      <c r="Q2560" s="9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5">
        <f t="shared" si="196"/>
        <v>35.6</v>
      </c>
      <c r="Q2561" s="9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5">
        <f t="shared" si="196"/>
        <v>143</v>
      </c>
      <c r="Q2562" s="9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28.5" x14ac:dyDescent="0.4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5">
        <f t="shared" ref="P2563:P2626" si="201">IFERROR(ROUND(E2563/L2563,2),0)</f>
        <v>0</v>
      </c>
      <c r="Q2563" s="9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2.75" x14ac:dyDescent="0.4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5">
        <f t="shared" si="201"/>
        <v>25</v>
      </c>
      <c r="Q2564" s="9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4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5">
        <f t="shared" si="201"/>
        <v>0</v>
      </c>
      <c r="Q2565" s="9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28.5" x14ac:dyDescent="0.4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5">
        <f t="shared" si="201"/>
        <v>0</v>
      </c>
      <c r="Q2566" s="9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28.5" x14ac:dyDescent="0.4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5">
        <f t="shared" si="201"/>
        <v>100</v>
      </c>
      <c r="Q2567" s="9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28.5" x14ac:dyDescent="0.4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5">
        <f t="shared" si="201"/>
        <v>0</v>
      </c>
      <c r="Q2568" s="9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28.5" x14ac:dyDescent="0.4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5">
        <f t="shared" si="201"/>
        <v>60</v>
      </c>
      <c r="Q2569" s="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5">
        <f t="shared" si="201"/>
        <v>50</v>
      </c>
      <c r="Q2570" s="9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5" x14ac:dyDescent="0.4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5">
        <f t="shared" si="201"/>
        <v>72.5</v>
      </c>
      <c r="Q2571" s="9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5" x14ac:dyDescent="0.4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5">
        <f t="shared" si="201"/>
        <v>29.5</v>
      </c>
      <c r="Q2572" s="9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5">
        <f t="shared" si="201"/>
        <v>62.5</v>
      </c>
      <c r="Q2573" s="9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5" x14ac:dyDescent="0.4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5">
        <f t="shared" si="201"/>
        <v>0</v>
      </c>
      <c r="Q2574" s="9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5">
        <f t="shared" si="201"/>
        <v>0</v>
      </c>
      <c r="Q2575" s="9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5">
        <f t="shared" si="201"/>
        <v>0</v>
      </c>
      <c r="Q2576" s="9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5">
        <f t="shared" si="201"/>
        <v>0</v>
      </c>
      <c r="Q2577" s="9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5">
        <f t="shared" si="201"/>
        <v>0</v>
      </c>
      <c r="Q2578" s="9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5">
        <f t="shared" si="201"/>
        <v>0</v>
      </c>
      <c r="Q2579" s="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5">
        <f t="shared" si="201"/>
        <v>0</v>
      </c>
      <c r="Q2580" s="9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28.5" x14ac:dyDescent="0.4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5">
        <f t="shared" si="201"/>
        <v>23.08</v>
      </c>
      <c r="Q2581" s="9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28.5" x14ac:dyDescent="0.4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5">
        <f t="shared" si="201"/>
        <v>25.5</v>
      </c>
      <c r="Q2582" s="9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28.5" x14ac:dyDescent="0.4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5">
        <f t="shared" si="201"/>
        <v>48.18</v>
      </c>
      <c r="Q2583" s="9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4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5">
        <f t="shared" si="201"/>
        <v>1</v>
      </c>
      <c r="Q2584" s="9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5" x14ac:dyDescent="0.4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5">
        <f t="shared" si="201"/>
        <v>1</v>
      </c>
      <c r="Q2585" s="9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5">
        <f t="shared" si="201"/>
        <v>0</v>
      </c>
      <c r="Q2586" s="9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28.5" x14ac:dyDescent="0.4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5">
        <f t="shared" si="201"/>
        <v>50</v>
      </c>
      <c r="Q2587" s="9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5">
        <f t="shared" si="201"/>
        <v>5</v>
      </c>
      <c r="Q2588" s="9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5">
        <f t="shared" si="201"/>
        <v>202.83</v>
      </c>
      <c r="Q2589" s="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5">
        <f t="shared" si="201"/>
        <v>29.13</v>
      </c>
      <c r="Q2590" s="9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5">
        <f t="shared" si="201"/>
        <v>5</v>
      </c>
      <c r="Q2591" s="9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5">
        <f t="shared" si="201"/>
        <v>0</v>
      </c>
      <c r="Q2592" s="9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5">
        <f t="shared" si="201"/>
        <v>13</v>
      </c>
      <c r="Q2593" s="9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5">
        <f t="shared" si="201"/>
        <v>50</v>
      </c>
      <c r="Q2594" s="9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5">
        <f t="shared" si="201"/>
        <v>0</v>
      </c>
      <c r="Q2595" s="9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28.5" x14ac:dyDescent="0.4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5">
        <f t="shared" si="201"/>
        <v>1</v>
      </c>
      <c r="Q2596" s="9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5">
        <f t="shared" si="201"/>
        <v>96.05</v>
      </c>
      <c r="Q2597" s="9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5">
        <f t="shared" si="201"/>
        <v>305.77999999999997</v>
      </c>
      <c r="Q2598" s="9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28.5" x14ac:dyDescent="0.4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5">
        <f t="shared" si="201"/>
        <v>12.14</v>
      </c>
      <c r="Q2599" s="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5" x14ac:dyDescent="0.4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5">
        <f t="shared" si="201"/>
        <v>83.57</v>
      </c>
      <c r="Q2600" s="9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5">
        <f t="shared" si="201"/>
        <v>18</v>
      </c>
      <c r="Q2601" s="9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5">
        <f t="shared" si="201"/>
        <v>115.53</v>
      </c>
      <c r="Q2602" s="9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5">
        <f t="shared" si="201"/>
        <v>21.9</v>
      </c>
      <c r="Q2603" s="9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28.5" x14ac:dyDescent="0.4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5">
        <f t="shared" si="201"/>
        <v>80.02</v>
      </c>
      <c r="Q2604" s="9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5">
        <f t="shared" si="201"/>
        <v>35.520000000000003</v>
      </c>
      <c r="Q2605" s="9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5">
        <f t="shared" si="201"/>
        <v>64.930000000000007</v>
      </c>
      <c r="Q2606" s="9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5">
        <f t="shared" si="201"/>
        <v>60.97</v>
      </c>
      <c r="Q2607" s="9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5">
        <f t="shared" si="201"/>
        <v>31.44</v>
      </c>
      <c r="Q2608" s="9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28.5" x14ac:dyDescent="0.4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5">
        <f t="shared" si="201"/>
        <v>81.95</v>
      </c>
      <c r="Q2609" s="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28.5" x14ac:dyDescent="0.4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5">
        <f t="shared" si="201"/>
        <v>58.93</v>
      </c>
      <c r="Q2610" s="9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5">
        <f t="shared" si="201"/>
        <v>157.29</v>
      </c>
      <c r="Q2611" s="9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5">
        <f t="shared" si="201"/>
        <v>55.76</v>
      </c>
      <c r="Q2612" s="9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5">
        <f t="shared" si="201"/>
        <v>83.8</v>
      </c>
      <c r="Q2613" s="9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5" x14ac:dyDescent="0.4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5">
        <f t="shared" si="201"/>
        <v>58.42</v>
      </c>
      <c r="Q2614" s="9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5">
        <f t="shared" si="201"/>
        <v>270.57</v>
      </c>
      <c r="Q2615" s="9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5">
        <f t="shared" si="201"/>
        <v>107.1</v>
      </c>
      <c r="Q2616" s="9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5">
        <f t="shared" si="201"/>
        <v>47.18</v>
      </c>
      <c r="Q2617" s="9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28.5" x14ac:dyDescent="0.4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5">
        <f t="shared" si="201"/>
        <v>120.31</v>
      </c>
      <c r="Q2618" s="9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5">
        <f t="shared" si="201"/>
        <v>27.6</v>
      </c>
      <c r="Q2619" s="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5">
        <f t="shared" si="201"/>
        <v>205.3</v>
      </c>
      <c r="Q2620" s="9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5">
        <f t="shared" si="201"/>
        <v>35.549999999999997</v>
      </c>
      <c r="Q2621" s="9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5">
        <f t="shared" si="201"/>
        <v>74.64</v>
      </c>
      <c r="Q2622" s="9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5">
        <f t="shared" si="201"/>
        <v>47.06</v>
      </c>
      <c r="Q2623" s="9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28.5" x14ac:dyDescent="0.4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5">
        <f t="shared" si="201"/>
        <v>26.59</v>
      </c>
      <c r="Q2624" s="9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5">
        <f t="shared" si="201"/>
        <v>36.770000000000003</v>
      </c>
      <c r="Q2625" s="9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5" x14ac:dyDescent="0.4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5">
        <f t="shared" si="201"/>
        <v>31.82</v>
      </c>
      <c r="Q2626" s="9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5">
        <f t="shared" ref="P2627:P2690" si="206">IFERROR(ROUND(E2627/L2627,2),0)</f>
        <v>27.58</v>
      </c>
      <c r="Q2627" s="9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5" x14ac:dyDescent="0.4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5">
        <f t="shared" si="206"/>
        <v>56</v>
      </c>
      <c r="Q2628" s="9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5">
        <f t="shared" si="206"/>
        <v>21.56</v>
      </c>
      <c r="Q2629" s="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5">
        <f t="shared" si="206"/>
        <v>44.1</v>
      </c>
      <c r="Q2630" s="9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5">
        <f t="shared" si="206"/>
        <v>63.87</v>
      </c>
      <c r="Q2631" s="9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28.5" x14ac:dyDescent="0.4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5">
        <f t="shared" si="206"/>
        <v>38.99</v>
      </c>
      <c r="Q2632" s="9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5" x14ac:dyDescent="0.4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5">
        <f t="shared" si="206"/>
        <v>80.19</v>
      </c>
      <c r="Q2633" s="9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5" x14ac:dyDescent="0.4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5">
        <f t="shared" si="206"/>
        <v>34.9</v>
      </c>
      <c r="Q2634" s="9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28.5" x14ac:dyDescent="0.4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5">
        <f t="shared" si="206"/>
        <v>89.1</v>
      </c>
      <c r="Q2635" s="9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28.5" x14ac:dyDescent="0.4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5">
        <f t="shared" si="206"/>
        <v>39.44</v>
      </c>
      <c r="Q2636" s="9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5">
        <f t="shared" si="206"/>
        <v>136.9</v>
      </c>
      <c r="Q2637" s="9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5">
        <f t="shared" si="206"/>
        <v>37.46</v>
      </c>
      <c r="Q2638" s="9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5">
        <f t="shared" si="206"/>
        <v>31.96</v>
      </c>
      <c r="Q2639" s="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28.5" x14ac:dyDescent="0.4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5">
        <f t="shared" si="206"/>
        <v>25.21</v>
      </c>
      <c r="Q2640" s="9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5">
        <f t="shared" si="206"/>
        <v>10.039999999999999</v>
      </c>
      <c r="Q2641" s="9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5">
        <f t="shared" si="206"/>
        <v>45.94</v>
      </c>
      <c r="Q2642" s="9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5">
        <f t="shared" si="206"/>
        <v>15</v>
      </c>
      <c r="Q2643" s="9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5">
        <f t="shared" si="206"/>
        <v>0</v>
      </c>
      <c r="Q2644" s="9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5">
        <f t="shared" si="206"/>
        <v>223.58</v>
      </c>
      <c r="Q2645" s="9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5" x14ac:dyDescent="0.4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5">
        <f t="shared" si="206"/>
        <v>39.479999999999997</v>
      </c>
      <c r="Q2646" s="9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5">
        <f t="shared" si="206"/>
        <v>91.3</v>
      </c>
      <c r="Q2647" s="9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28.5" x14ac:dyDescent="0.4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5">
        <f t="shared" si="206"/>
        <v>78.67</v>
      </c>
      <c r="Q2648" s="9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5">
        <f t="shared" si="206"/>
        <v>12</v>
      </c>
      <c r="Q2649" s="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5">
        <f t="shared" si="206"/>
        <v>17.670000000000002</v>
      </c>
      <c r="Q2650" s="9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x14ac:dyDescent="0.4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5">
        <f t="shared" si="206"/>
        <v>41.33</v>
      </c>
      <c r="Q2651" s="9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5">
        <f t="shared" si="206"/>
        <v>71.599999999999994</v>
      </c>
      <c r="Q2652" s="9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5">
        <f t="shared" si="206"/>
        <v>307.82</v>
      </c>
      <c r="Q2653" s="9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5">
        <f t="shared" si="206"/>
        <v>80.45</v>
      </c>
      <c r="Q2654" s="9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28.5" x14ac:dyDescent="0.4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5">
        <f t="shared" si="206"/>
        <v>83.94</v>
      </c>
      <c r="Q2655" s="9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5">
        <f t="shared" si="206"/>
        <v>8.5</v>
      </c>
      <c r="Q2656" s="9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5">
        <f t="shared" si="206"/>
        <v>73.37</v>
      </c>
      <c r="Q2657" s="9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5">
        <f t="shared" si="206"/>
        <v>112.86</v>
      </c>
      <c r="Q2658" s="9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5">
        <f t="shared" si="206"/>
        <v>95.28</v>
      </c>
      <c r="Q2659" s="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5" x14ac:dyDescent="0.4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5">
        <f t="shared" si="206"/>
        <v>22.75</v>
      </c>
      <c r="Q2660" s="9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5">
        <f t="shared" si="206"/>
        <v>133.30000000000001</v>
      </c>
      <c r="Q2661" s="9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5">
        <f t="shared" si="206"/>
        <v>3.8</v>
      </c>
      <c r="Q2662" s="9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5" x14ac:dyDescent="0.4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5">
        <f t="shared" si="206"/>
        <v>85.75</v>
      </c>
      <c r="Q2663" s="9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5">
        <f t="shared" si="206"/>
        <v>267</v>
      </c>
      <c r="Q2664" s="9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28.5" x14ac:dyDescent="0.4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5">
        <f t="shared" si="206"/>
        <v>373.56</v>
      </c>
      <c r="Q2665" s="9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28.5" x14ac:dyDescent="0.4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5">
        <f t="shared" si="206"/>
        <v>174.04</v>
      </c>
      <c r="Q2666" s="9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5">
        <f t="shared" si="206"/>
        <v>93.7</v>
      </c>
      <c r="Q2667" s="9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5">
        <f t="shared" si="206"/>
        <v>77.33</v>
      </c>
      <c r="Q2668" s="9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5">
        <f t="shared" si="206"/>
        <v>92.22</v>
      </c>
      <c r="Q2669" s="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5">
        <f t="shared" si="206"/>
        <v>60.96</v>
      </c>
      <c r="Q2670" s="9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5" x14ac:dyDescent="0.4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5">
        <f t="shared" si="206"/>
        <v>91</v>
      </c>
      <c r="Q2671" s="9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5">
        <f t="shared" si="206"/>
        <v>41.58</v>
      </c>
      <c r="Q2672" s="9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5">
        <f t="shared" si="206"/>
        <v>33.76</v>
      </c>
      <c r="Q2673" s="9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5">
        <f t="shared" si="206"/>
        <v>70.62</v>
      </c>
      <c r="Q2674" s="9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5">
        <f t="shared" si="206"/>
        <v>167.15</v>
      </c>
      <c r="Q2675" s="9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42.75" x14ac:dyDescent="0.4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5">
        <f t="shared" si="206"/>
        <v>128.62</v>
      </c>
      <c r="Q2676" s="9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5">
        <f t="shared" si="206"/>
        <v>65.41</v>
      </c>
      <c r="Q2677" s="9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5">
        <f t="shared" si="206"/>
        <v>117.56</v>
      </c>
      <c r="Q2678" s="9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28.5" x14ac:dyDescent="0.4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5">
        <f t="shared" si="206"/>
        <v>126.48</v>
      </c>
      <c r="Q2679" s="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5">
        <f t="shared" si="206"/>
        <v>550</v>
      </c>
      <c r="Q2680" s="9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5">
        <f t="shared" si="206"/>
        <v>44</v>
      </c>
      <c r="Q2681" s="9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5">
        <f t="shared" si="206"/>
        <v>69</v>
      </c>
      <c r="Q2682" s="9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5" x14ac:dyDescent="0.4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5">
        <f t="shared" si="206"/>
        <v>27.5</v>
      </c>
      <c r="Q2683" s="9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5" x14ac:dyDescent="0.4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5">
        <f t="shared" si="206"/>
        <v>84.9</v>
      </c>
      <c r="Q2684" s="9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5">
        <f t="shared" si="206"/>
        <v>12</v>
      </c>
      <c r="Q2685" s="9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5">
        <f t="shared" si="206"/>
        <v>200</v>
      </c>
      <c r="Q2686" s="9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28.5" x14ac:dyDescent="0.4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5">
        <f t="shared" si="206"/>
        <v>10</v>
      </c>
      <c r="Q2687" s="9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5">
        <f t="shared" si="206"/>
        <v>0</v>
      </c>
      <c r="Q2688" s="9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5" x14ac:dyDescent="0.4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5">
        <f t="shared" si="206"/>
        <v>0</v>
      </c>
      <c r="Q2689" s="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4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5">
        <f t="shared" si="206"/>
        <v>5.29</v>
      </c>
      <c r="Q2690" s="9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5">
        <f t="shared" ref="P2691:P2754" si="211">IFERROR(ROUND(E2691/L2691,2),0)</f>
        <v>1</v>
      </c>
      <c r="Q2691" s="9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5">
        <f t="shared" si="211"/>
        <v>72.760000000000005</v>
      </c>
      <c r="Q2692" s="9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5">
        <f t="shared" si="211"/>
        <v>17.5</v>
      </c>
      <c r="Q2693" s="9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5">
        <f t="shared" si="211"/>
        <v>25</v>
      </c>
      <c r="Q2694" s="9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5">
        <f t="shared" si="211"/>
        <v>13.33</v>
      </c>
      <c r="Q2695" s="9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5">
        <f t="shared" si="211"/>
        <v>1</v>
      </c>
      <c r="Q2696" s="9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5">
        <f t="shared" si="211"/>
        <v>23.67</v>
      </c>
      <c r="Q2697" s="9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5">
        <f t="shared" si="211"/>
        <v>89.21</v>
      </c>
      <c r="Q2698" s="9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5" x14ac:dyDescent="0.4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5">
        <f t="shared" si="211"/>
        <v>116.56</v>
      </c>
      <c r="Q2699" s="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5" x14ac:dyDescent="0.4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5">
        <f t="shared" si="211"/>
        <v>13.01</v>
      </c>
      <c r="Q2700" s="9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5" x14ac:dyDescent="0.4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5">
        <f t="shared" si="211"/>
        <v>0</v>
      </c>
      <c r="Q2701" s="9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28.5" x14ac:dyDescent="0.4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5">
        <f t="shared" si="211"/>
        <v>17.5</v>
      </c>
      <c r="Q2702" s="9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5">
        <f t="shared" si="211"/>
        <v>34.130000000000003</v>
      </c>
      <c r="Q2703" s="9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5" x14ac:dyDescent="0.4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5">
        <f t="shared" si="211"/>
        <v>132.35</v>
      </c>
      <c r="Q2704" s="9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5">
        <f t="shared" si="211"/>
        <v>922.22</v>
      </c>
      <c r="Q2705" s="9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28.5" x14ac:dyDescent="0.4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5">
        <f t="shared" si="211"/>
        <v>163.57</v>
      </c>
      <c r="Q2706" s="9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5">
        <f t="shared" si="211"/>
        <v>217.38</v>
      </c>
      <c r="Q2707" s="9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8.5" x14ac:dyDescent="0.4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5">
        <f t="shared" si="211"/>
        <v>149.44</v>
      </c>
      <c r="Q2708" s="9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5" x14ac:dyDescent="0.4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5">
        <f t="shared" si="211"/>
        <v>71.239999999999995</v>
      </c>
      <c r="Q2709" s="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5" x14ac:dyDescent="0.4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5">
        <f t="shared" si="211"/>
        <v>44.46</v>
      </c>
      <c r="Q2710" s="9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28.5" x14ac:dyDescent="0.4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5">
        <f t="shared" si="211"/>
        <v>164.94</v>
      </c>
      <c r="Q2711" s="9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5">
        <f t="shared" si="211"/>
        <v>84.87</v>
      </c>
      <c r="Q2712" s="9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5">
        <f t="shared" si="211"/>
        <v>53.95</v>
      </c>
      <c r="Q2713" s="9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5">
        <f t="shared" si="211"/>
        <v>50.53</v>
      </c>
      <c r="Q2714" s="9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5">
        <f t="shared" si="211"/>
        <v>108</v>
      </c>
      <c r="Q2715" s="9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5">
        <f t="shared" si="211"/>
        <v>95.37</v>
      </c>
      <c r="Q2716" s="9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5">
        <f t="shared" si="211"/>
        <v>57.63</v>
      </c>
      <c r="Q2717" s="9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5">
        <f t="shared" si="211"/>
        <v>64.16</v>
      </c>
      <c r="Q2718" s="9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28.5" x14ac:dyDescent="0.4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5">
        <f t="shared" si="211"/>
        <v>92.39</v>
      </c>
      <c r="Q2719" s="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28.5" x14ac:dyDescent="0.4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5">
        <f t="shared" si="211"/>
        <v>125.98</v>
      </c>
      <c r="Q2720" s="9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5">
        <f t="shared" si="211"/>
        <v>94.64</v>
      </c>
      <c r="Q2721" s="9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5" x14ac:dyDescent="0.4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5">
        <f t="shared" si="211"/>
        <v>170.7</v>
      </c>
      <c r="Q2722" s="9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5" x14ac:dyDescent="0.4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5">
        <f t="shared" si="211"/>
        <v>40.76</v>
      </c>
      <c r="Q2723" s="9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5">
        <f t="shared" si="211"/>
        <v>68.25</v>
      </c>
      <c r="Q2724" s="9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5">
        <f t="shared" si="211"/>
        <v>95.49</v>
      </c>
      <c r="Q2725" s="9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5" x14ac:dyDescent="0.4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5">
        <f t="shared" si="211"/>
        <v>7.19</v>
      </c>
      <c r="Q2726" s="9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5">
        <f t="shared" si="211"/>
        <v>511.65</v>
      </c>
      <c r="Q2727" s="9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5">
        <f t="shared" si="211"/>
        <v>261.75</v>
      </c>
      <c r="Q2728" s="9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28.5" x14ac:dyDescent="0.4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5">
        <f t="shared" si="211"/>
        <v>69.760000000000005</v>
      </c>
      <c r="Q2729" s="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x14ac:dyDescent="0.4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5">
        <f t="shared" si="211"/>
        <v>77.23</v>
      </c>
      <c r="Q2730" s="9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5">
        <f t="shared" si="211"/>
        <v>340.57</v>
      </c>
      <c r="Q2731" s="9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5">
        <f t="shared" si="211"/>
        <v>67.42</v>
      </c>
      <c r="Q2732" s="9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5">
        <f t="shared" si="211"/>
        <v>845.7</v>
      </c>
      <c r="Q2733" s="9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5">
        <f t="shared" si="211"/>
        <v>97.19</v>
      </c>
      <c r="Q2734" s="9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5">
        <f t="shared" si="211"/>
        <v>451.84</v>
      </c>
      <c r="Q2735" s="9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5">
        <f t="shared" si="211"/>
        <v>138.66999999999999</v>
      </c>
      <c r="Q2736" s="9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5">
        <f t="shared" si="211"/>
        <v>21.64</v>
      </c>
      <c r="Q2737" s="9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5">
        <f t="shared" si="211"/>
        <v>169.52</v>
      </c>
      <c r="Q2738" s="9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5">
        <f t="shared" si="211"/>
        <v>161.88</v>
      </c>
      <c r="Q2739" s="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5">
        <f t="shared" si="211"/>
        <v>493.13</v>
      </c>
      <c r="Q2740" s="9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5">
        <f t="shared" si="211"/>
        <v>22.12</v>
      </c>
      <c r="Q2741" s="9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5">
        <f t="shared" si="211"/>
        <v>18.239999999999998</v>
      </c>
      <c r="Q2742" s="9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4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5">
        <f t="shared" si="211"/>
        <v>8.75</v>
      </c>
      <c r="Q2743" s="9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5" x14ac:dyDescent="0.4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5">
        <f t="shared" si="211"/>
        <v>40.61</v>
      </c>
      <c r="Q2744" s="9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42.75" x14ac:dyDescent="0.4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5">
        <f t="shared" si="211"/>
        <v>0</v>
      </c>
      <c r="Q2745" s="9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5">
        <f t="shared" si="211"/>
        <v>37.950000000000003</v>
      </c>
      <c r="Q2746" s="9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5">
        <f t="shared" si="211"/>
        <v>35.729999999999997</v>
      </c>
      <c r="Q2747" s="9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5">
        <f t="shared" si="211"/>
        <v>42.16</v>
      </c>
      <c r="Q2748" s="9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5" x14ac:dyDescent="0.4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5">
        <f t="shared" si="211"/>
        <v>35</v>
      </c>
      <c r="Q2749" s="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5" x14ac:dyDescent="0.4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5">
        <f t="shared" si="211"/>
        <v>13.25</v>
      </c>
      <c r="Q2750" s="9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5">
        <f t="shared" si="211"/>
        <v>55</v>
      </c>
      <c r="Q2751" s="9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5" x14ac:dyDescent="0.4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5">
        <f t="shared" si="211"/>
        <v>0</v>
      </c>
      <c r="Q2752" s="9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5">
        <f t="shared" si="211"/>
        <v>0</v>
      </c>
      <c r="Q2753" s="9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5">
        <f t="shared" si="211"/>
        <v>39.29</v>
      </c>
      <c r="Q2754" s="9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28.5" x14ac:dyDescent="0.4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5">
        <f t="shared" ref="P2755:P2818" si="216">IFERROR(ROUND(E2755/L2755,2),0)</f>
        <v>47.5</v>
      </c>
      <c r="Q2755" s="9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5">
        <f t="shared" si="216"/>
        <v>0</v>
      </c>
      <c r="Q2756" s="9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5" x14ac:dyDescent="0.4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5">
        <f t="shared" si="216"/>
        <v>17.329999999999998</v>
      </c>
      <c r="Q2757" s="9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28.5" x14ac:dyDescent="0.4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5">
        <f t="shared" si="216"/>
        <v>31.76</v>
      </c>
      <c r="Q2758" s="9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4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5">
        <f t="shared" si="216"/>
        <v>5</v>
      </c>
      <c r="Q2759" s="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5">
        <f t="shared" si="216"/>
        <v>39</v>
      </c>
      <c r="Q2760" s="9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5">
        <f t="shared" si="216"/>
        <v>52.5</v>
      </c>
      <c r="Q2761" s="9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5">
        <f t="shared" si="216"/>
        <v>0</v>
      </c>
      <c r="Q2762" s="9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5">
        <f t="shared" si="216"/>
        <v>9</v>
      </c>
      <c r="Q2763" s="9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5" x14ac:dyDescent="0.4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5">
        <f t="shared" si="216"/>
        <v>25</v>
      </c>
      <c r="Q2764" s="9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5">
        <f t="shared" si="216"/>
        <v>30</v>
      </c>
      <c r="Q2765" s="9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28.5" x14ac:dyDescent="0.4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5">
        <f t="shared" si="216"/>
        <v>11.25</v>
      </c>
      <c r="Q2766" s="9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5" x14ac:dyDescent="0.4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5">
        <f t="shared" si="216"/>
        <v>0</v>
      </c>
      <c r="Q2767" s="9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5">
        <f t="shared" si="216"/>
        <v>25</v>
      </c>
      <c r="Q2768" s="9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5" x14ac:dyDescent="0.4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5">
        <f t="shared" si="216"/>
        <v>11.33</v>
      </c>
      <c r="Q2769" s="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5">
        <f t="shared" si="216"/>
        <v>29.47</v>
      </c>
      <c r="Q2770" s="9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28.5" x14ac:dyDescent="0.4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5">
        <f t="shared" si="216"/>
        <v>1</v>
      </c>
      <c r="Q2771" s="9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5">
        <f t="shared" si="216"/>
        <v>63.1</v>
      </c>
      <c r="Q2772" s="9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5">
        <f t="shared" si="216"/>
        <v>0</v>
      </c>
      <c r="Q2773" s="9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28.5" x14ac:dyDescent="0.4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5">
        <f t="shared" si="216"/>
        <v>0</v>
      </c>
      <c r="Q2774" s="9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5" x14ac:dyDescent="0.4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5">
        <f t="shared" si="216"/>
        <v>1</v>
      </c>
      <c r="Q2775" s="9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5">
        <f t="shared" si="216"/>
        <v>43.85</v>
      </c>
      <c r="Q2776" s="9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5">
        <f t="shared" si="216"/>
        <v>75</v>
      </c>
      <c r="Q2777" s="9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2.75" x14ac:dyDescent="0.4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5">
        <f t="shared" si="216"/>
        <v>45.97</v>
      </c>
      <c r="Q2778" s="9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5">
        <f t="shared" si="216"/>
        <v>10</v>
      </c>
      <c r="Q2779" s="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42.75" x14ac:dyDescent="0.4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5">
        <f t="shared" si="216"/>
        <v>93.67</v>
      </c>
      <c r="Q2780" s="9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5" x14ac:dyDescent="0.4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5">
        <f t="shared" si="216"/>
        <v>53</v>
      </c>
      <c r="Q2781" s="9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5">
        <f t="shared" si="216"/>
        <v>0</v>
      </c>
      <c r="Q2782" s="9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5" x14ac:dyDescent="0.4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5">
        <f t="shared" si="216"/>
        <v>47</v>
      </c>
      <c r="Q2783" s="9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5">
        <f t="shared" si="216"/>
        <v>66.67</v>
      </c>
      <c r="Q2784" s="9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5">
        <f t="shared" si="216"/>
        <v>18.77</v>
      </c>
      <c r="Q2785" s="9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5" x14ac:dyDescent="0.4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5">
        <f t="shared" si="216"/>
        <v>66.11</v>
      </c>
      <c r="Q2786" s="9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5" x14ac:dyDescent="0.4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5">
        <f t="shared" si="216"/>
        <v>36.86</v>
      </c>
      <c r="Q2787" s="9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5">
        <f t="shared" si="216"/>
        <v>39.81</v>
      </c>
      <c r="Q2788" s="9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5">
        <f t="shared" si="216"/>
        <v>31.5</v>
      </c>
      <c r="Q2789" s="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5" x14ac:dyDescent="0.4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5">
        <f t="shared" si="216"/>
        <v>102.5</v>
      </c>
      <c r="Q2790" s="9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5">
        <f t="shared" si="216"/>
        <v>126.46</v>
      </c>
      <c r="Q2791" s="9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5">
        <f t="shared" si="216"/>
        <v>47.88</v>
      </c>
      <c r="Q2792" s="9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5">
        <f t="shared" si="216"/>
        <v>73.209999999999994</v>
      </c>
      <c r="Q2793" s="9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5">
        <f t="shared" si="216"/>
        <v>89.67</v>
      </c>
      <c r="Q2794" s="9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2.75" x14ac:dyDescent="0.4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5">
        <f t="shared" si="216"/>
        <v>151.46</v>
      </c>
      <c r="Q2795" s="9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2.75" x14ac:dyDescent="0.4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5">
        <f t="shared" si="216"/>
        <v>25</v>
      </c>
      <c r="Q2796" s="9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28.5" x14ac:dyDescent="0.4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5">
        <f t="shared" si="216"/>
        <v>36.5</v>
      </c>
      <c r="Q2797" s="9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28.5" x14ac:dyDescent="0.4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5">
        <f t="shared" si="216"/>
        <v>44</v>
      </c>
      <c r="Q2798" s="9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28.5" x14ac:dyDescent="0.4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5">
        <f t="shared" si="216"/>
        <v>87.36</v>
      </c>
      <c r="Q2799" s="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5">
        <f t="shared" si="216"/>
        <v>36.47</v>
      </c>
      <c r="Q2800" s="9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5">
        <f t="shared" si="216"/>
        <v>44.86</v>
      </c>
      <c r="Q2801" s="9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28.5" x14ac:dyDescent="0.4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5">
        <f t="shared" si="216"/>
        <v>42.9</v>
      </c>
      <c r="Q2802" s="9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5" x14ac:dyDescent="0.4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5">
        <f t="shared" si="216"/>
        <v>51.23</v>
      </c>
      <c r="Q2803" s="9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5">
        <f t="shared" si="216"/>
        <v>33.94</v>
      </c>
      <c r="Q2804" s="9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5">
        <f t="shared" si="216"/>
        <v>90.74</v>
      </c>
      <c r="Q2805" s="9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5">
        <f t="shared" si="216"/>
        <v>50</v>
      </c>
      <c r="Q2806" s="9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42.75" x14ac:dyDescent="0.4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5">
        <f t="shared" si="216"/>
        <v>24.44</v>
      </c>
      <c r="Q2807" s="9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28.5" x14ac:dyDescent="0.4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5">
        <f t="shared" si="216"/>
        <v>44.25</v>
      </c>
      <c r="Q2808" s="9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5">
        <f t="shared" si="216"/>
        <v>67.739999999999995</v>
      </c>
      <c r="Q2809" s="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5">
        <f t="shared" si="216"/>
        <v>65.38</v>
      </c>
      <c r="Q2810" s="9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5">
        <f t="shared" si="216"/>
        <v>121.9</v>
      </c>
      <c r="Q2811" s="9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28.5" x14ac:dyDescent="0.4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5">
        <f t="shared" si="216"/>
        <v>47.46</v>
      </c>
      <c r="Q2812" s="9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5" x14ac:dyDescent="0.4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5">
        <f t="shared" si="216"/>
        <v>92.84</v>
      </c>
      <c r="Q2813" s="9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5" x14ac:dyDescent="0.4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5">
        <f t="shared" si="216"/>
        <v>68.25</v>
      </c>
      <c r="Q2814" s="9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28.5" x14ac:dyDescent="0.4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5">
        <f t="shared" si="216"/>
        <v>37.21</v>
      </c>
      <c r="Q2815" s="9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28.5" x14ac:dyDescent="0.4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5">
        <f t="shared" si="216"/>
        <v>25.25</v>
      </c>
      <c r="Q2816" s="9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5" x14ac:dyDescent="0.4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5">
        <f t="shared" si="216"/>
        <v>43.21</v>
      </c>
      <c r="Q2817" s="9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5">
        <f t="shared" si="216"/>
        <v>25.13</v>
      </c>
      <c r="Q2818" s="9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5">
        <f t="shared" ref="P2819:P2882" si="221">IFERROR(ROUND(E2819/L2819,2),0)</f>
        <v>23.64</v>
      </c>
      <c r="Q2819" s="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5" x14ac:dyDescent="0.4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5">
        <f t="shared" si="221"/>
        <v>103.95</v>
      </c>
      <c r="Q2820" s="9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28.5" x14ac:dyDescent="0.4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5">
        <f t="shared" si="221"/>
        <v>50.38</v>
      </c>
      <c r="Q2821" s="9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28.5" x14ac:dyDescent="0.4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5">
        <f t="shared" si="221"/>
        <v>13.6</v>
      </c>
      <c r="Q2822" s="9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5">
        <f t="shared" si="221"/>
        <v>28.57</v>
      </c>
      <c r="Q2823" s="9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5">
        <f t="shared" si="221"/>
        <v>63.83</v>
      </c>
      <c r="Q2824" s="9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5">
        <f t="shared" si="221"/>
        <v>8.86</v>
      </c>
      <c r="Q2825" s="9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5">
        <f t="shared" si="221"/>
        <v>50.67</v>
      </c>
      <c r="Q2826" s="9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5">
        <f t="shared" si="221"/>
        <v>60.78</v>
      </c>
      <c r="Q2827" s="9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5">
        <f t="shared" si="221"/>
        <v>113.42</v>
      </c>
      <c r="Q2828" s="9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5">
        <f t="shared" si="221"/>
        <v>104.57</v>
      </c>
      <c r="Q2829" s="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5">
        <f t="shared" si="221"/>
        <v>98.31</v>
      </c>
      <c r="Q2830" s="9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5">
        <f t="shared" si="221"/>
        <v>35.04</v>
      </c>
      <c r="Q2831" s="9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5">
        <f t="shared" si="221"/>
        <v>272.73</v>
      </c>
      <c r="Q2832" s="9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5">
        <f t="shared" si="221"/>
        <v>63.85</v>
      </c>
      <c r="Q2833" s="9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5">
        <f t="shared" si="221"/>
        <v>30.19</v>
      </c>
      <c r="Q2834" s="9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5">
        <f t="shared" si="221"/>
        <v>83.51</v>
      </c>
      <c r="Q2835" s="9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28.5" x14ac:dyDescent="0.4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5">
        <f t="shared" si="221"/>
        <v>64.760000000000005</v>
      </c>
      <c r="Q2836" s="9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28.5" x14ac:dyDescent="0.4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5">
        <f t="shared" si="221"/>
        <v>20.12</v>
      </c>
      <c r="Q2837" s="9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5">
        <f t="shared" si="221"/>
        <v>44.09</v>
      </c>
      <c r="Q2838" s="9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42.75" x14ac:dyDescent="0.4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5">
        <f t="shared" si="221"/>
        <v>40.479999999999997</v>
      </c>
      <c r="Q2839" s="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5" x14ac:dyDescent="0.4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5">
        <f t="shared" si="221"/>
        <v>44.54</v>
      </c>
      <c r="Q2840" s="9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5">
        <f t="shared" si="221"/>
        <v>125.81</v>
      </c>
      <c r="Q2841" s="9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2.75" x14ac:dyDescent="0.4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5">
        <f t="shared" si="221"/>
        <v>19.7</v>
      </c>
      <c r="Q2842" s="9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5">
        <f t="shared" si="221"/>
        <v>10</v>
      </c>
      <c r="Q2843" s="9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5">
        <f>IFERROR(ROUND(E2844/L2844,2),0)</f>
        <v>0</v>
      </c>
      <c r="Q2844" s="9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5">
        <f>IFERROR(ROUND(E2845/L2845,2),0)</f>
        <v>0</v>
      </c>
      <c r="Q2845" s="9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28.5" x14ac:dyDescent="0.4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5">
        <f t="shared" si="221"/>
        <v>30</v>
      </c>
      <c r="Q2846" s="9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5" x14ac:dyDescent="0.4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5">
        <f t="shared" si="221"/>
        <v>60.67</v>
      </c>
      <c r="Q2847" s="9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5">
        <f t="shared" si="221"/>
        <v>0</v>
      </c>
      <c r="Q2848" s="9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28.5" x14ac:dyDescent="0.4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5">
        <f t="shared" si="221"/>
        <v>0</v>
      </c>
      <c r="Q2849" s="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2.75" x14ac:dyDescent="0.4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5">
        <f t="shared" si="221"/>
        <v>23.33</v>
      </c>
      <c r="Q2850" s="9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28.5" x14ac:dyDescent="0.4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5">
        <f t="shared" si="221"/>
        <v>5</v>
      </c>
      <c r="Q2851" s="9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5">
        <f t="shared" si="221"/>
        <v>23.92</v>
      </c>
      <c r="Q2852" s="9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5">
        <f t="shared" si="221"/>
        <v>0</v>
      </c>
      <c r="Q2853" s="9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28.5" x14ac:dyDescent="0.4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5">
        <f t="shared" si="221"/>
        <v>15.83</v>
      </c>
      <c r="Q2854" s="9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5">
        <f t="shared" si="221"/>
        <v>0</v>
      </c>
      <c r="Q2855" s="9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5" x14ac:dyDescent="0.4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5">
        <f t="shared" si="221"/>
        <v>29.79</v>
      </c>
      <c r="Q2856" s="9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5">
        <f t="shared" si="221"/>
        <v>60</v>
      </c>
      <c r="Q2857" s="9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5">
        <f t="shared" si="221"/>
        <v>24.33</v>
      </c>
      <c r="Q2858" s="9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2.75" x14ac:dyDescent="0.4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5">
        <f t="shared" si="221"/>
        <v>500</v>
      </c>
      <c r="Q2859" s="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5" x14ac:dyDescent="0.4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5">
        <f t="shared" si="221"/>
        <v>0</v>
      </c>
      <c r="Q2860" s="9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5">
        <f t="shared" si="221"/>
        <v>35</v>
      </c>
      <c r="Q2861" s="9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5">
        <f t="shared" si="221"/>
        <v>29.56</v>
      </c>
      <c r="Q2862" s="9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28.5" x14ac:dyDescent="0.4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5">
        <f t="shared" si="221"/>
        <v>26.67</v>
      </c>
      <c r="Q2863" s="9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28.5" x14ac:dyDescent="0.4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5">
        <f t="shared" si="221"/>
        <v>18.329999999999998</v>
      </c>
      <c r="Q2864" s="9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5">
        <f t="shared" si="221"/>
        <v>20</v>
      </c>
      <c r="Q2865" s="9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5">
        <f t="shared" si="221"/>
        <v>13.33</v>
      </c>
      <c r="Q2866" s="9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28.5" x14ac:dyDescent="0.4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5">
        <f t="shared" si="221"/>
        <v>0</v>
      </c>
      <c r="Q2867" s="9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28.5" x14ac:dyDescent="0.4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5">
        <f t="shared" si="221"/>
        <v>22.5</v>
      </c>
      <c r="Q2868" s="9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5">
        <f t="shared" si="221"/>
        <v>50.4</v>
      </c>
      <c r="Q2869" s="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5">
        <f t="shared" si="221"/>
        <v>105.03</v>
      </c>
      <c r="Q2870" s="9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2.75" x14ac:dyDescent="0.4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5">
        <f t="shared" si="221"/>
        <v>35.4</v>
      </c>
      <c r="Q2871" s="9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5">
        <f t="shared" si="221"/>
        <v>83.33</v>
      </c>
      <c r="Q2872" s="9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28.5" x14ac:dyDescent="0.4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5">
        <f t="shared" si="221"/>
        <v>35.92</v>
      </c>
      <c r="Q2873" s="9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5">
        <f t="shared" si="221"/>
        <v>0</v>
      </c>
      <c r="Q2874" s="9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5">
        <f t="shared" si="221"/>
        <v>119.13</v>
      </c>
      <c r="Q2875" s="9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5">
        <f t="shared" si="221"/>
        <v>90.33</v>
      </c>
      <c r="Q2876" s="9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5">
        <f t="shared" si="221"/>
        <v>2.33</v>
      </c>
      <c r="Q2877" s="9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28.5" x14ac:dyDescent="0.4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5">
        <f t="shared" si="221"/>
        <v>0</v>
      </c>
      <c r="Q2878" s="9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5">
        <f t="shared" si="221"/>
        <v>108.33</v>
      </c>
      <c r="Q2879" s="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5">
        <f t="shared" si="221"/>
        <v>15.75</v>
      </c>
      <c r="Q2880" s="9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5" x14ac:dyDescent="0.4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5">
        <f t="shared" si="221"/>
        <v>29</v>
      </c>
      <c r="Q2881" s="9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5">
        <f t="shared" si="221"/>
        <v>96.55</v>
      </c>
      <c r="Q2882" s="9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5">
        <f t="shared" ref="P2883:P2946" si="226">IFERROR(ROUND(E2883/L2883,2),0)</f>
        <v>0</v>
      </c>
      <c r="Q2883" s="9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5">
        <f t="shared" si="226"/>
        <v>63</v>
      </c>
      <c r="Q2884" s="9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5">
        <f t="shared" si="226"/>
        <v>381.6</v>
      </c>
      <c r="Q2885" s="9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5">
        <f t="shared" si="226"/>
        <v>46.25</v>
      </c>
      <c r="Q2886" s="9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5">
        <f t="shared" si="226"/>
        <v>26</v>
      </c>
      <c r="Q2887" s="9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5">
        <f t="shared" si="226"/>
        <v>10</v>
      </c>
      <c r="Q2888" s="9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5">
        <f t="shared" si="226"/>
        <v>5</v>
      </c>
      <c r="Q2889" s="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5">
        <f t="shared" si="226"/>
        <v>0</v>
      </c>
      <c r="Q2890" s="9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28.5" x14ac:dyDescent="0.4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5">
        <f t="shared" si="226"/>
        <v>81.569999999999993</v>
      </c>
      <c r="Q2891" s="9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5">
        <f t="shared" si="226"/>
        <v>7</v>
      </c>
      <c r="Q2892" s="9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5">
        <f t="shared" si="226"/>
        <v>27.3</v>
      </c>
      <c r="Q2893" s="9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28.5" x14ac:dyDescent="0.4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5">
        <f t="shared" si="226"/>
        <v>29.41</v>
      </c>
      <c r="Q2894" s="9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5">
        <f t="shared" si="226"/>
        <v>12.5</v>
      </c>
      <c r="Q2895" s="9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4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5">
        <f t="shared" si="226"/>
        <v>0</v>
      </c>
      <c r="Q2896" s="9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5">
        <f t="shared" si="226"/>
        <v>5.75</v>
      </c>
      <c r="Q2897" s="9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5" x14ac:dyDescent="0.4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5">
        <f t="shared" si="226"/>
        <v>52.08</v>
      </c>
      <c r="Q2898" s="9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5">
        <f t="shared" si="226"/>
        <v>183.33</v>
      </c>
      <c r="Q2899" s="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5">
        <f t="shared" si="226"/>
        <v>26.33</v>
      </c>
      <c r="Q2900" s="9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5">
        <f t="shared" si="226"/>
        <v>0</v>
      </c>
      <c r="Q2901" s="9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2.75" x14ac:dyDescent="0.4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5">
        <f t="shared" si="226"/>
        <v>486.43</v>
      </c>
      <c r="Q2902" s="9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28.5" x14ac:dyDescent="0.4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5">
        <f t="shared" si="226"/>
        <v>3</v>
      </c>
      <c r="Q2903" s="9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5" x14ac:dyDescent="0.4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5">
        <f t="shared" si="226"/>
        <v>25</v>
      </c>
      <c r="Q2904" s="9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5">
        <f t="shared" si="226"/>
        <v>9.75</v>
      </c>
      <c r="Q2905" s="9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5">
        <f t="shared" si="226"/>
        <v>18.75</v>
      </c>
      <c r="Q2906" s="9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28.5" x14ac:dyDescent="0.4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5">
        <f t="shared" si="226"/>
        <v>36.590000000000003</v>
      </c>
      <c r="Q2907" s="9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5">
        <f t="shared" si="226"/>
        <v>80.709999999999994</v>
      </c>
      <c r="Q2908" s="9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5">
        <f t="shared" si="226"/>
        <v>1</v>
      </c>
      <c r="Q2909" s="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42.75" x14ac:dyDescent="0.4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5">
        <f t="shared" si="226"/>
        <v>52.8</v>
      </c>
      <c r="Q2910" s="9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5">
        <f t="shared" si="226"/>
        <v>20</v>
      </c>
      <c r="Q2911" s="9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5">
        <f t="shared" si="226"/>
        <v>1</v>
      </c>
      <c r="Q2912" s="9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5">
        <f t="shared" si="226"/>
        <v>46.93</v>
      </c>
      <c r="Q2913" s="9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5">
        <f t="shared" si="226"/>
        <v>78.08</v>
      </c>
      <c r="Q2914" s="9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28.5" x14ac:dyDescent="0.4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5">
        <f t="shared" si="226"/>
        <v>1</v>
      </c>
      <c r="Q2915" s="9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5">
        <f t="shared" si="226"/>
        <v>1</v>
      </c>
      <c r="Q2916" s="9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5" x14ac:dyDescent="0.4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5">
        <f t="shared" si="226"/>
        <v>203.67</v>
      </c>
      <c r="Q2917" s="9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5" x14ac:dyDescent="0.4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5">
        <f t="shared" si="226"/>
        <v>20.71</v>
      </c>
      <c r="Q2918" s="9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28.5" x14ac:dyDescent="0.4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5">
        <f t="shared" si="226"/>
        <v>48.56</v>
      </c>
      <c r="Q2919" s="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28.5" x14ac:dyDescent="0.4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5">
        <f t="shared" si="226"/>
        <v>68.099999999999994</v>
      </c>
      <c r="Q2920" s="9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28.5" x14ac:dyDescent="0.4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5">
        <f t="shared" si="226"/>
        <v>8.5</v>
      </c>
      <c r="Q2921" s="9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5">
        <f t="shared" si="226"/>
        <v>51.62</v>
      </c>
      <c r="Q2922" s="9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5">
        <f t="shared" si="226"/>
        <v>43</v>
      </c>
      <c r="Q2923" s="9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5">
        <f t="shared" si="226"/>
        <v>83.33</v>
      </c>
      <c r="Q2924" s="9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5" x14ac:dyDescent="0.4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5">
        <f t="shared" si="226"/>
        <v>30</v>
      </c>
      <c r="Q2925" s="9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5">
        <f t="shared" si="226"/>
        <v>175.51</v>
      </c>
      <c r="Q2926" s="9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28.5" x14ac:dyDescent="0.4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5">
        <f t="shared" si="226"/>
        <v>231.66</v>
      </c>
      <c r="Q2927" s="9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28.5" x14ac:dyDescent="0.4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5">
        <f t="shared" si="226"/>
        <v>75</v>
      </c>
      <c r="Q2928" s="9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5">
        <f t="shared" si="226"/>
        <v>112.14</v>
      </c>
      <c r="Q2929" s="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5">
        <f t="shared" si="226"/>
        <v>41.67</v>
      </c>
      <c r="Q2930" s="9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5">
        <f t="shared" si="226"/>
        <v>255.17</v>
      </c>
      <c r="Q2931" s="9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5">
        <f t="shared" si="226"/>
        <v>162.77000000000001</v>
      </c>
      <c r="Q2932" s="9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5">
        <f t="shared" si="226"/>
        <v>88.33</v>
      </c>
      <c r="Q2933" s="9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5">
        <f t="shared" si="226"/>
        <v>85.74</v>
      </c>
      <c r="Q2934" s="9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5">
        <f t="shared" si="226"/>
        <v>47.57</v>
      </c>
      <c r="Q2935" s="9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5" x14ac:dyDescent="0.4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5">
        <f t="shared" si="226"/>
        <v>72.97</v>
      </c>
      <c r="Q2936" s="9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28.5" x14ac:dyDescent="0.4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5">
        <f t="shared" si="226"/>
        <v>90.54</v>
      </c>
      <c r="Q2937" s="9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28.5" x14ac:dyDescent="0.4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5">
        <f t="shared" si="226"/>
        <v>37.65</v>
      </c>
      <c r="Q2938" s="9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5">
        <f t="shared" si="226"/>
        <v>36.36</v>
      </c>
      <c r="Q2939" s="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5">
        <f t="shared" si="226"/>
        <v>126.72</v>
      </c>
      <c r="Q2940" s="9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5">
        <f t="shared" si="226"/>
        <v>329.2</v>
      </c>
      <c r="Q2941" s="9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28.5" x14ac:dyDescent="0.4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5">
        <f t="shared" si="226"/>
        <v>81.239999999999995</v>
      </c>
      <c r="Q2942" s="9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5">
        <f t="shared" si="226"/>
        <v>1</v>
      </c>
      <c r="Q2943" s="9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5">
        <f t="shared" si="226"/>
        <v>202.23</v>
      </c>
      <c r="Q2944" s="9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28.5" x14ac:dyDescent="0.4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5">
        <f t="shared" si="226"/>
        <v>0</v>
      </c>
      <c r="Q2945" s="9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5" x14ac:dyDescent="0.4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5">
        <f t="shared" si="226"/>
        <v>100</v>
      </c>
      <c r="Q2946" s="9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2.75" x14ac:dyDescent="0.4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5">
        <f t="shared" ref="P2947:P3010" si="231">IFERROR(ROUND(E2947/L2947,2),0)</f>
        <v>0</v>
      </c>
      <c r="Q2947" s="9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5">
        <f t="shared" si="231"/>
        <v>1</v>
      </c>
      <c r="Q2948" s="9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2.75" x14ac:dyDescent="0.4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5">
        <f t="shared" si="231"/>
        <v>82.46</v>
      </c>
      <c r="Q2949" s="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5">
        <f t="shared" si="231"/>
        <v>2.67</v>
      </c>
      <c r="Q2950" s="9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5">
        <f t="shared" si="231"/>
        <v>12.5</v>
      </c>
      <c r="Q2951" s="9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5">
        <f t="shared" si="231"/>
        <v>0</v>
      </c>
      <c r="Q2952" s="9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42.75" x14ac:dyDescent="0.4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5">
        <f t="shared" si="231"/>
        <v>18.899999999999999</v>
      </c>
      <c r="Q2953" s="9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5">
        <f t="shared" si="231"/>
        <v>200.63</v>
      </c>
      <c r="Q2954" s="9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28.5" x14ac:dyDescent="0.4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5">
        <f t="shared" si="231"/>
        <v>201.67</v>
      </c>
      <c r="Q2955" s="9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5">
        <f t="shared" si="231"/>
        <v>0</v>
      </c>
      <c r="Q2956" s="9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5">
        <f t="shared" si="231"/>
        <v>65</v>
      </c>
      <c r="Q2957" s="9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28.5" x14ac:dyDescent="0.4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5">
        <f t="shared" si="231"/>
        <v>66.099999999999994</v>
      </c>
      <c r="Q2958" s="9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5" x14ac:dyDescent="0.4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5">
        <f t="shared" si="231"/>
        <v>93.33</v>
      </c>
      <c r="Q2959" s="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28.5" x14ac:dyDescent="0.4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5">
        <f t="shared" si="231"/>
        <v>0</v>
      </c>
      <c r="Q2960" s="9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5">
        <f t="shared" si="231"/>
        <v>0</v>
      </c>
      <c r="Q2961" s="9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28.5" x14ac:dyDescent="0.4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5">
        <f t="shared" si="231"/>
        <v>0</v>
      </c>
      <c r="Q2962" s="9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5">
        <f t="shared" si="231"/>
        <v>50.75</v>
      </c>
      <c r="Q2963" s="9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5">
        <f t="shared" si="231"/>
        <v>60.9</v>
      </c>
      <c r="Q2964" s="9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2.75" x14ac:dyDescent="0.4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5">
        <f t="shared" si="231"/>
        <v>109.03</v>
      </c>
      <c r="Q2965" s="9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28.5" x14ac:dyDescent="0.4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5">
        <f t="shared" si="231"/>
        <v>25.69</v>
      </c>
      <c r="Q2966" s="9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5">
        <f t="shared" si="231"/>
        <v>41.92</v>
      </c>
      <c r="Q2967" s="9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5">
        <f t="shared" si="231"/>
        <v>88.77</v>
      </c>
      <c r="Q2968" s="9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5" x14ac:dyDescent="0.4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5">
        <f t="shared" si="231"/>
        <v>80.23</v>
      </c>
      <c r="Q2969" s="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5">
        <f t="shared" si="231"/>
        <v>78.94</v>
      </c>
      <c r="Q2970" s="9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5">
        <f t="shared" si="231"/>
        <v>95.59</v>
      </c>
      <c r="Q2971" s="9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28.5" x14ac:dyDescent="0.4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5">
        <f t="shared" si="231"/>
        <v>69.89</v>
      </c>
      <c r="Q2972" s="9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5">
        <f t="shared" si="231"/>
        <v>74.53</v>
      </c>
      <c r="Q2973" s="9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5">
        <f t="shared" si="231"/>
        <v>123.94</v>
      </c>
      <c r="Q2974" s="9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5">
        <f t="shared" si="231"/>
        <v>264.85000000000002</v>
      </c>
      <c r="Q2975" s="9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5">
        <f t="shared" si="231"/>
        <v>58.62</v>
      </c>
      <c r="Q2976" s="9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5">
        <f t="shared" si="231"/>
        <v>70.88</v>
      </c>
      <c r="Q2977" s="9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5" x14ac:dyDescent="0.4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5">
        <f t="shared" si="231"/>
        <v>8.57</v>
      </c>
      <c r="Q2978" s="9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2.75" x14ac:dyDescent="0.4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5">
        <f t="shared" si="231"/>
        <v>113.57</v>
      </c>
      <c r="Q2979" s="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5">
        <f t="shared" si="231"/>
        <v>60.69</v>
      </c>
      <c r="Q2980" s="9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5">
        <f t="shared" si="231"/>
        <v>110.22</v>
      </c>
      <c r="Q2981" s="9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5" x14ac:dyDescent="0.4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5">
        <f t="shared" si="231"/>
        <v>136.46</v>
      </c>
      <c r="Q2982" s="9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5">
        <f t="shared" si="231"/>
        <v>53.16</v>
      </c>
      <c r="Q2983" s="9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5">
        <f t="shared" si="231"/>
        <v>86.49</v>
      </c>
      <c r="Q2984" s="9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28.5" x14ac:dyDescent="0.4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5">
        <f t="shared" si="231"/>
        <v>155.24</v>
      </c>
      <c r="Q2985" s="9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5">
        <f t="shared" si="231"/>
        <v>115.08</v>
      </c>
      <c r="Q2986" s="9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5">
        <f t="shared" si="231"/>
        <v>109.59</v>
      </c>
      <c r="Q2987" s="9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28.5" x14ac:dyDescent="0.4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5">
        <f t="shared" si="231"/>
        <v>45.21</v>
      </c>
      <c r="Q2988" s="9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5">
        <f t="shared" si="231"/>
        <v>104.15</v>
      </c>
      <c r="Q2989" s="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5">
        <f t="shared" si="231"/>
        <v>35.71</v>
      </c>
      <c r="Q2990" s="9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5">
        <f t="shared" si="231"/>
        <v>97</v>
      </c>
      <c r="Q2991" s="9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5">
        <f t="shared" si="231"/>
        <v>370.37</v>
      </c>
      <c r="Q2992" s="9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5">
        <f t="shared" si="231"/>
        <v>94.41</v>
      </c>
      <c r="Q2993" s="9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5">
        <f t="shared" si="231"/>
        <v>48.98</v>
      </c>
      <c r="Q2994" s="9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5">
        <f t="shared" si="231"/>
        <v>45.59</v>
      </c>
      <c r="Q2995" s="9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28.5" x14ac:dyDescent="0.4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5">
        <f t="shared" si="231"/>
        <v>23.28</v>
      </c>
      <c r="Q2996" s="9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5">
        <f t="shared" si="231"/>
        <v>63.23</v>
      </c>
      <c r="Q2997" s="9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5">
        <f t="shared" si="231"/>
        <v>153.52000000000001</v>
      </c>
      <c r="Q2998" s="9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5">
        <f t="shared" si="231"/>
        <v>90.2</v>
      </c>
      <c r="Q2999" s="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5">
        <f t="shared" si="231"/>
        <v>118.97</v>
      </c>
      <c r="Q3000" s="9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28.5" x14ac:dyDescent="0.4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5">
        <f t="shared" si="231"/>
        <v>80.25</v>
      </c>
      <c r="Q3001" s="9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28.5" x14ac:dyDescent="0.4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5">
        <f t="shared" si="231"/>
        <v>62.5</v>
      </c>
      <c r="Q3002" s="9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5">
        <f t="shared" si="231"/>
        <v>131.38</v>
      </c>
      <c r="Q3003" s="9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5">
        <f t="shared" si="231"/>
        <v>73.03</v>
      </c>
      <c r="Q3004" s="9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5">
        <f t="shared" si="231"/>
        <v>178.53</v>
      </c>
      <c r="Q3005" s="9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5">
        <f t="shared" si="231"/>
        <v>162.91</v>
      </c>
      <c r="Q3006" s="9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5">
        <f t="shared" si="231"/>
        <v>108.24</v>
      </c>
      <c r="Q3007" s="9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5">
        <f t="shared" si="231"/>
        <v>88.87</v>
      </c>
      <c r="Q3008" s="9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4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5">
        <f t="shared" si="231"/>
        <v>54</v>
      </c>
      <c r="Q3009" s="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28.5" x14ac:dyDescent="0.4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5">
        <f t="shared" si="231"/>
        <v>116.73</v>
      </c>
      <c r="Q3010" s="9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5">
        <f t="shared" ref="P3011:P3074" si="236">IFERROR(ROUND(E3011/L3011,2),0)</f>
        <v>233.9</v>
      </c>
      <c r="Q3011" s="9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5">
        <f t="shared" si="236"/>
        <v>158</v>
      </c>
      <c r="Q3012" s="9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28.5" x14ac:dyDescent="0.4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5">
        <f t="shared" si="236"/>
        <v>14.84</v>
      </c>
      <c r="Q3013" s="9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28.5" x14ac:dyDescent="0.4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5">
        <f t="shared" si="236"/>
        <v>85.18</v>
      </c>
      <c r="Q3014" s="9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28.5" x14ac:dyDescent="0.4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5">
        <f t="shared" si="236"/>
        <v>146.69</v>
      </c>
      <c r="Q3015" s="9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5">
        <f t="shared" si="236"/>
        <v>50.76</v>
      </c>
      <c r="Q3016" s="9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5" x14ac:dyDescent="0.4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5">
        <f t="shared" si="236"/>
        <v>87.7</v>
      </c>
      <c r="Q3017" s="9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5">
        <f t="shared" si="236"/>
        <v>242.28</v>
      </c>
      <c r="Q3018" s="9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5">
        <f t="shared" si="236"/>
        <v>146.44999999999999</v>
      </c>
      <c r="Q3019" s="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5">
        <f t="shared" si="236"/>
        <v>103.17</v>
      </c>
      <c r="Q3020" s="9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5">
        <f t="shared" si="236"/>
        <v>80.459999999999994</v>
      </c>
      <c r="Q3021" s="9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5">
        <f t="shared" si="236"/>
        <v>234.67</v>
      </c>
      <c r="Q3022" s="9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5">
        <f t="shared" si="236"/>
        <v>50.69</v>
      </c>
      <c r="Q3023" s="9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5">
        <f t="shared" si="236"/>
        <v>162.71</v>
      </c>
      <c r="Q3024" s="9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5">
        <f t="shared" si="236"/>
        <v>120.17</v>
      </c>
      <c r="Q3025" s="9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5">
        <f t="shared" si="236"/>
        <v>67.7</v>
      </c>
      <c r="Q3026" s="9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5" x14ac:dyDescent="0.4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5">
        <f t="shared" si="236"/>
        <v>52.1</v>
      </c>
      <c r="Q3027" s="9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5">
        <f t="shared" si="236"/>
        <v>51.6</v>
      </c>
      <c r="Q3028" s="9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5" x14ac:dyDescent="0.4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5">
        <f t="shared" si="236"/>
        <v>164.3</v>
      </c>
      <c r="Q3029" s="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5">
        <f t="shared" si="236"/>
        <v>84.86</v>
      </c>
      <c r="Q3030" s="9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5">
        <f t="shared" si="236"/>
        <v>94.55</v>
      </c>
      <c r="Q3031" s="9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5">
        <f t="shared" si="236"/>
        <v>45.54</v>
      </c>
      <c r="Q3032" s="9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" x14ac:dyDescent="0.4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5">
        <f t="shared" si="236"/>
        <v>51.72</v>
      </c>
      <c r="Q3033" s="9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28.5" x14ac:dyDescent="0.4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5">
        <f t="shared" si="236"/>
        <v>50.88</v>
      </c>
      <c r="Q3034" s="9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5" x14ac:dyDescent="0.4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5">
        <f t="shared" si="236"/>
        <v>191.13</v>
      </c>
      <c r="Q3035" s="9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5">
        <f t="shared" si="236"/>
        <v>89.31</v>
      </c>
      <c r="Q3036" s="9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5">
        <f t="shared" si="236"/>
        <v>88.59</v>
      </c>
      <c r="Q3037" s="9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5">
        <f t="shared" si="236"/>
        <v>96.3</v>
      </c>
      <c r="Q3038" s="9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42.75" x14ac:dyDescent="0.4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5">
        <f t="shared" si="236"/>
        <v>33.31</v>
      </c>
      <c r="Q3039" s="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28.5" x14ac:dyDescent="0.4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5">
        <f t="shared" si="236"/>
        <v>37.22</v>
      </c>
      <c r="Q3040" s="9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5">
        <f t="shared" si="236"/>
        <v>92.13</v>
      </c>
      <c r="Q3041" s="9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5" x14ac:dyDescent="0.4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5">
        <f t="shared" si="236"/>
        <v>76.790000000000006</v>
      </c>
      <c r="Q3042" s="9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5">
        <f t="shared" si="236"/>
        <v>96.53</v>
      </c>
      <c r="Q3043" s="9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5">
        <f t="shared" si="236"/>
        <v>51.89</v>
      </c>
      <c r="Q3044" s="9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5">
        <f t="shared" si="236"/>
        <v>128.91</v>
      </c>
      <c r="Q3045" s="9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5">
        <f t="shared" si="236"/>
        <v>84.11</v>
      </c>
      <c r="Q3046" s="9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5">
        <f t="shared" si="236"/>
        <v>82.94</v>
      </c>
      <c r="Q3047" s="9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5">
        <f t="shared" si="236"/>
        <v>259.95</v>
      </c>
      <c r="Q3048" s="9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5" x14ac:dyDescent="0.4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5">
        <f t="shared" si="236"/>
        <v>37.25</v>
      </c>
      <c r="Q3049" s="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5">
        <f t="shared" si="236"/>
        <v>177.02</v>
      </c>
      <c r="Q3050" s="9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5">
        <f t="shared" si="236"/>
        <v>74.069999999999993</v>
      </c>
      <c r="Q3051" s="9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5">
        <f t="shared" si="236"/>
        <v>70.67</v>
      </c>
      <c r="Q3052" s="9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5">
        <f t="shared" si="236"/>
        <v>23.63</v>
      </c>
      <c r="Q3053" s="9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5">
        <f t="shared" si="236"/>
        <v>37.5</v>
      </c>
      <c r="Q3054" s="9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5">
        <f t="shared" si="236"/>
        <v>13.33</v>
      </c>
      <c r="Q3055" s="9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5">
        <f t="shared" si="236"/>
        <v>0</v>
      </c>
      <c r="Q3056" s="9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28.5" x14ac:dyDescent="0.4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5">
        <f t="shared" si="236"/>
        <v>1</v>
      </c>
      <c r="Q3057" s="9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5">
        <f t="shared" si="236"/>
        <v>0</v>
      </c>
      <c r="Q3058" s="9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28.5" x14ac:dyDescent="0.4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5">
        <f t="shared" si="236"/>
        <v>0</v>
      </c>
      <c r="Q3059" s="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5">
        <f t="shared" si="236"/>
        <v>1</v>
      </c>
      <c r="Q3060" s="9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5">
        <f t="shared" si="236"/>
        <v>41</v>
      </c>
      <c r="Q3061" s="9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5">
        <f t="shared" si="236"/>
        <v>55.83</v>
      </c>
      <c r="Q3062" s="9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5">
        <f t="shared" si="236"/>
        <v>0</v>
      </c>
      <c r="Q3063" s="9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5">
        <f t="shared" si="236"/>
        <v>99.76</v>
      </c>
      <c r="Q3064" s="9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5" x14ac:dyDescent="0.4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5">
        <f t="shared" si="236"/>
        <v>25.52</v>
      </c>
      <c r="Q3065" s="9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5">
        <f t="shared" si="236"/>
        <v>117.65</v>
      </c>
      <c r="Q3066" s="9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5">
        <f t="shared" si="236"/>
        <v>5</v>
      </c>
      <c r="Q3067" s="9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28.5" x14ac:dyDescent="0.4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5">
        <f t="shared" si="236"/>
        <v>2796.67</v>
      </c>
      <c r="Q3068" s="9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5">
        <f t="shared" si="236"/>
        <v>200</v>
      </c>
      <c r="Q3069" s="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5">
        <f t="shared" si="236"/>
        <v>87.5</v>
      </c>
      <c r="Q3070" s="9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5">
        <f t="shared" si="236"/>
        <v>20.14</v>
      </c>
      <c r="Q3071" s="9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5" x14ac:dyDescent="0.4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5">
        <f t="shared" si="236"/>
        <v>20.88</v>
      </c>
      <c r="Q3072" s="9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28.5" x14ac:dyDescent="0.4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5">
        <f t="shared" si="236"/>
        <v>61.31</v>
      </c>
      <c r="Q3073" s="9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5">
        <f t="shared" si="236"/>
        <v>1</v>
      </c>
      <c r="Q3074" s="9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28.5" x14ac:dyDescent="0.4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5">
        <f t="shared" ref="P3075:P3138" si="241">IFERROR(ROUND(E3075/L3075,2),0)</f>
        <v>92.14</v>
      </c>
      <c r="Q3075" s="9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2.75" x14ac:dyDescent="0.4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5">
        <f t="shared" si="241"/>
        <v>7.33</v>
      </c>
      <c r="Q3076" s="9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5" x14ac:dyDescent="0.4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5">
        <f t="shared" si="241"/>
        <v>64.8</v>
      </c>
      <c r="Q3077" s="9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4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5">
        <f t="shared" si="241"/>
        <v>30.12</v>
      </c>
      <c r="Q3078" s="9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5">
        <f t="shared" si="241"/>
        <v>52.5</v>
      </c>
      <c r="Q3079" s="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5">
        <f t="shared" si="241"/>
        <v>23.67</v>
      </c>
      <c r="Q3080" s="9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5">
        <f t="shared" si="241"/>
        <v>415.78</v>
      </c>
      <c r="Q3081" s="9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5">
        <f t="shared" si="241"/>
        <v>53.71</v>
      </c>
      <c r="Q3082" s="9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5">
        <f t="shared" si="241"/>
        <v>420.6</v>
      </c>
      <c r="Q3083" s="9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5">
        <f t="shared" si="241"/>
        <v>0</v>
      </c>
      <c r="Q3084" s="9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2.75" x14ac:dyDescent="0.4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5">
        <f t="shared" si="241"/>
        <v>18.670000000000002</v>
      </c>
      <c r="Q3085" s="9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5">
        <f t="shared" si="241"/>
        <v>78.33</v>
      </c>
      <c r="Q3086" s="9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5">
        <f t="shared" si="241"/>
        <v>67.78</v>
      </c>
      <c r="Q3087" s="9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5">
        <f t="shared" si="241"/>
        <v>16.670000000000002</v>
      </c>
      <c r="Q3088" s="9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5">
        <f t="shared" si="241"/>
        <v>62.5</v>
      </c>
      <c r="Q3089" s="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5">
        <f t="shared" si="241"/>
        <v>42</v>
      </c>
      <c r="Q3090" s="9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5" x14ac:dyDescent="0.4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5">
        <f t="shared" si="241"/>
        <v>130.09</v>
      </c>
      <c r="Q3091" s="9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5">
        <f t="shared" si="241"/>
        <v>1270.22</v>
      </c>
      <c r="Q3092" s="9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5">
        <f t="shared" si="241"/>
        <v>88.44</v>
      </c>
      <c r="Q3093" s="9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28.5" x14ac:dyDescent="0.4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5">
        <f t="shared" si="241"/>
        <v>56.34</v>
      </c>
      <c r="Q3094" s="9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5">
        <f t="shared" si="241"/>
        <v>53.53</v>
      </c>
      <c r="Q3095" s="9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5">
        <f t="shared" si="241"/>
        <v>25</v>
      </c>
      <c r="Q3096" s="9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28.5" x14ac:dyDescent="0.4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5">
        <f t="shared" si="241"/>
        <v>50</v>
      </c>
      <c r="Q3097" s="9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28.5" x14ac:dyDescent="0.4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5">
        <f t="shared" si="241"/>
        <v>56.79</v>
      </c>
      <c r="Q3098" s="9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5">
        <f t="shared" si="241"/>
        <v>40.83</v>
      </c>
      <c r="Q3099" s="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5">
        <f t="shared" si="241"/>
        <v>65.11</v>
      </c>
      <c r="Q3100" s="9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5">
        <f t="shared" si="241"/>
        <v>55.6</v>
      </c>
      <c r="Q3101" s="9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5">
        <f t="shared" si="241"/>
        <v>140.54</v>
      </c>
      <c r="Q3102" s="9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2.75" x14ac:dyDescent="0.4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5">
        <f t="shared" si="241"/>
        <v>25</v>
      </c>
      <c r="Q3103" s="9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5">
        <f t="shared" si="241"/>
        <v>69.53</v>
      </c>
      <c r="Q3104" s="9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5">
        <f t="shared" si="241"/>
        <v>5.5</v>
      </c>
      <c r="Q3105" s="9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28.5" x14ac:dyDescent="0.4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5">
        <f t="shared" si="241"/>
        <v>237</v>
      </c>
      <c r="Q3106" s="9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28.5" x14ac:dyDescent="0.4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5">
        <f t="shared" si="241"/>
        <v>79.87</v>
      </c>
      <c r="Q3107" s="9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5">
        <f t="shared" si="241"/>
        <v>10.25</v>
      </c>
      <c r="Q3108" s="9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5">
        <f t="shared" si="241"/>
        <v>272.58999999999997</v>
      </c>
      <c r="Q3109" s="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5">
        <f t="shared" si="241"/>
        <v>13</v>
      </c>
      <c r="Q3110" s="9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5">
        <f t="shared" si="241"/>
        <v>58.18</v>
      </c>
      <c r="Q3111" s="9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5" x14ac:dyDescent="0.4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5">
        <f t="shared" si="241"/>
        <v>10</v>
      </c>
      <c r="Q3112" s="9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5">
        <f t="shared" si="241"/>
        <v>70.11</v>
      </c>
      <c r="Q3113" s="9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5">
        <f t="shared" si="241"/>
        <v>57.89</v>
      </c>
      <c r="Q3114" s="9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28.5" x14ac:dyDescent="0.4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5">
        <f t="shared" si="241"/>
        <v>125.27</v>
      </c>
      <c r="Q3115" s="9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5">
        <f t="shared" si="241"/>
        <v>0</v>
      </c>
      <c r="Q3116" s="9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28.5" x14ac:dyDescent="0.4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5">
        <f t="shared" si="241"/>
        <v>300</v>
      </c>
      <c r="Q3117" s="9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5" x14ac:dyDescent="0.4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5">
        <f t="shared" si="241"/>
        <v>43</v>
      </c>
      <c r="Q3118" s="9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28.5" x14ac:dyDescent="0.4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5">
        <f t="shared" si="241"/>
        <v>1</v>
      </c>
      <c r="Q3119" s="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5">
        <f t="shared" si="241"/>
        <v>775</v>
      </c>
      <c r="Q3120" s="9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5">
        <f t="shared" si="241"/>
        <v>5</v>
      </c>
      <c r="Q3121" s="9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5" x14ac:dyDescent="0.4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5">
        <f t="shared" si="241"/>
        <v>12.8</v>
      </c>
      <c r="Q3122" s="9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5">
        <f t="shared" si="241"/>
        <v>10</v>
      </c>
      <c r="Q3123" s="9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5">
        <f t="shared" si="241"/>
        <v>58</v>
      </c>
      <c r="Q3124" s="9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5">
        <f t="shared" si="241"/>
        <v>244.8</v>
      </c>
      <c r="Q3125" s="9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5">
        <f t="shared" si="241"/>
        <v>6.5</v>
      </c>
      <c r="Q3126" s="9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5">
        <f t="shared" si="241"/>
        <v>0</v>
      </c>
      <c r="Q3127" s="9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" x14ac:dyDescent="0.4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5">
        <f t="shared" si="241"/>
        <v>61.18</v>
      </c>
      <c r="Q3128" s="9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5">
        <f t="shared" si="241"/>
        <v>0</v>
      </c>
      <c r="Q3129" s="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5">
        <f t="shared" si="241"/>
        <v>139.24</v>
      </c>
      <c r="Q3130" s="9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5">
        <f t="shared" si="241"/>
        <v>10</v>
      </c>
      <c r="Q3131" s="9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5" x14ac:dyDescent="0.4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5">
        <f t="shared" si="241"/>
        <v>93.75</v>
      </c>
      <c r="Q3132" s="9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4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5">
        <f t="shared" si="241"/>
        <v>53.75</v>
      </c>
      <c r="Q3133" s="9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5">
        <f t="shared" si="241"/>
        <v>10</v>
      </c>
      <c r="Q3134" s="9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8.5" x14ac:dyDescent="0.4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5">
        <f t="shared" si="241"/>
        <v>33.75</v>
      </c>
      <c r="Q3135" s="9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5">
        <f t="shared" si="241"/>
        <v>18.75</v>
      </c>
      <c r="Q3136" s="9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5">
        <f t="shared" si="241"/>
        <v>23.14</v>
      </c>
      <c r="Q3137" s="9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5">
        <f t="shared" si="241"/>
        <v>29.05</v>
      </c>
      <c r="Q3138" s="9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5">
        <f t="shared" ref="P3139:P3202" si="246">IFERROR(ROUND(E3139/L3139,2),0)</f>
        <v>50</v>
      </c>
      <c r="Q3139" s="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2.75" x14ac:dyDescent="0.4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5">
        <f t="shared" si="246"/>
        <v>0</v>
      </c>
      <c r="Q3140" s="9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5">
        <f t="shared" si="246"/>
        <v>450</v>
      </c>
      <c r="Q3141" s="9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5">
        <f t="shared" si="246"/>
        <v>24</v>
      </c>
      <c r="Q3142" s="9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42.75" x14ac:dyDescent="0.4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5">
        <f t="shared" si="246"/>
        <v>32.25</v>
      </c>
      <c r="Q3143" s="9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28.5" x14ac:dyDescent="0.4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5">
        <f t="shared" si="246"/>
        <v>15</v>
      </c>
      <c r="Q3144" s="9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5">
        <f t="shared" si="246"/>
        <v>0</v>
      </c>
      <c r="Q3145" s="9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42.75" x14ac:dyDescent="0.4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5">
        <f t="shared" si="246"/>
        <v>251.33</v>
      </c>
      <c r="Q3146" s="9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5" x14ac:dyDescent="0.4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5">
        <f t="shared" si="246"/>
        <v>0</v>
      </c>
      <c r="Q3147" s="9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5">
        <f t="shared" si="246"/>
        <v>437.5</v>
      </c>
      <c r="Q3148" s="9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5">
        <f t="shared" si="246"/>
        <v>110.35</v>
      </c>
      <c r="Q3149" s="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x14ac:dyDescent="0.4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5">
        <f t="shared" si="246"/>
        <v>41.42</v>
      </c>
      <c r="Q3150" s="9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5">
        <f t="shared" si="246"/>
        <v>52</v>
      </c>
      <c r="Q3151" s="9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2.75" x14ac:dyDescent="0.4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5">
        <f t="shared" si="246"/>
        <v>33.99</v>
      </c>
      <c r="Q3152" s="9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5" x14ac:dyDescent="0.4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5">
        <f t="shared" si="246"/>
        <v>103.35</v>
      </c>
      <c r="Q3153" s="9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5" x14ac:dyDescent="0.4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5">
        <f t="shared" si="246"/>
        <v>34.79</v>
      </c>
      <c r="Q3154" s="9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5" x14ac:dyDescent="0.4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5">
        <f t="shared" si="246"/>
        <v>41.77</v>
      </c>
      <c r="Q3155" s="9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5">
        <f t="shared" si="246"/>
        <v>64.27</v>
      </c>
      <c r="Q3156" s="9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5" x14ac:dyDescent="0.4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5">
        <f t="shared" si="246"/>
        <v>31.21</v>
      </c>
      <c r="Q3157" s="9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5">
        <f t="shared" si="246"/>
        <v>62.92</v>
      </c>
      <c r="Q3158" s="9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4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5">
        <f t="shared" si="246"/>
        <v>98.54</v>
      </c>
      <c r="Q3159" s="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4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5">
        <f t="shared" si="246"/>
        <v>82.61</v>
      </c>
      <c r="Q3160" s="9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5">
        <f t="shared" si="246"/>
        <v>38.5</v>
      </c>
      <c r="Q3161" s="9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5">
        <f t="shared" si="246"/>
        <v>80.16</v>
      </c>
      <c r="Q3162" s="9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5">
        <f t="shared" si="246"/>
        <v>28.41</v>
      </c>
      <c r="Q3163" s="9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5">
        <f t="shared" si="246"/>
        <v>80.73</v>
      </c>
      <c r="Q3164" s="9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28.5" x14ac:dyDescent="0.4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5">
        <f t="shared" si="246"/>
        <v>200.69</v>
      </c>
      <c r="Q3165" s="9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5">
        <f t="shared" si="246"/>
        <v>37.590000000000003</v>
      </c>
      <c r="Q3166" s="9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5">
        <f t="shared" si="246"/>
        <v>58.1</v>
      </c>
      <c r="Q3167" s="9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5">
        <f t="shared" si="246"/>
        <v>60.3</v>
      </c>
      <c r="Q3168" s="9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x14ac:dyDescent="0.4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5">
        <f t="shared" si="246"/>
        <v>63.36</v>
      </c>
      <c r="Q3169" s="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28.5" x14ac:dyDescent="0.4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5">
        <f t="shared" si="246"/>
        <v>50.9</v>
      </c>
      <c r="Q3170" s="9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5">
        <f t="shared" si="246"/>
        <v>100.5</v>
      </c>
      <c r="Q3171" s="9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5" x14ac:dyDescent="0.4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5">
        <f t="shared" si="246"/>
        <v>31.62</v>
      </c>
      <c r="Q3172" s="9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5">
        <f t="shared" si="246"/>
        <v>65.099999999999994</v>
      </c>
      <c r="Q3173" s="9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28.5" x14ac:dyDescent="0.4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5">
        <f t="shared" si="246"/>
        <v>79.31</v>
      </c>
      <c r="Q3174" s="9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5">
        <f t="shared" si="246"/>
        <v>139.19</v>
      </c>
      <c r="Q3175" s="9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5">
        <f t="shared" si="246"/>
        <v>131.91</v>
      </c>
      <c r="Q3176" s="9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2.75" x14ac:dyDescent="0.4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5">
        <f t="shared" si="246"/>
        <v>91.3</v>
      </c>
      <c r="Q3177" s="9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5">
        <f t="shared" si="246"/>
        <v>39.67</v>
      </c>
      <c r="Q3178" s="9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28.5" x14ac:dyDescent="0.4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5">
        <f t="shared" si="246"/>
        <v>57.55</v>
      </c>
      <c r="Q3179" s="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5">
        <f t="shared" si="246"/>
        <v>33.03</v>
      </c>
      <c r="Q3180" s="9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5">
        <f t="shared" si="246"/>
        <v>77.34</v>
      </c>
      <c r="Q3181" s="9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5" x14ac:dyDescent="0.4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5">
        <f t="shared" si="246"/>
        <v>31.93</v>
      </c>
      <c r="Q3182" s="9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5">
        <f t="shared" si="246"/>
        <v>36.33</v>
      </c>
      <c r="Q3183" s="9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2.75" x14ac:dyDescent="0.4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5">
        <f t="shared" si="246"/>
        <v>46.77</v>
      </c>
      <c r="Q3184" s="9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5" x14ac:dyDescent="0.4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5">
        <f t="shared" si="246"/>
        <v>40.07</v>
      </c>
      <c r="Q3185" s="9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5" x14ac:dyDescent="0.4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5">
        <f t="shared" si="246"/>
        <v>100.22</v>
      </c>
      <c r="Q3186" s="9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5">
        <f t="shared" si="246"/>
        <v>41.67</v>
      </c>
      <c r="Q3187" s="9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5">
        <f t="shared" si="246"/>
        <v>46.71</v>
      </c>
      <c r="Q3188" s="9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5">
        <f t="shared" si="246"/>
        <v>71.489999999999995</v>
      </c>
      <c r="Q3189" s="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5">
        <f t="shared" si="246"/>
        <v>14.44</v>
      </c>
      <c r="Q3190" s="9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2.75" x14ac:dyDescent="0.4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5">
        <f t="shared" si="246"/>
        <v>356.84</v>
      </c>
      <c r="Q3191" s="9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5" x14ac:dyDescent="0.4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5">
        <f t="shared" si="246"/>
        <v>0</v>
      </c>
      <c r="Q3192" s="9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5">
        <f t="shared" si="246"/>
        <v>37.75</v>
      </c>
      <c r="Q3193" s="9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28.5" x14ac:dyDescent="0.4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5">
        <f t="shared" si="246"/>
        <v>12.75</v>
      </c>
      <c r="Q3194" s="9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28.5" x14ac:dyDescent="0.4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5">
        <f t="shared" si="246"/>
        <v>24.46</v>
      </c>
      <c r="Q3195" s="9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5">
        <f t="shared" si="246"/>
        <v>0</v>
      </c>
      <c r="Q3196" s="9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5">
        <f t="shared" si="246"/>
        <v>53.08</v>
      </c>
      <c r="Q3197" s="9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28.5" x14ac:dyDescent="0.4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5">
        <f t="shared" si="246"/>
        <v>300</v>
      </c>
      <c r="Q3198" s="9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5">
        <f t="shared" si="246"/>
        <v>286.25</v>
      </c>
      <c r="Q3199" s="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5">
        <f t="shared" si="246"/>
        <v>36.67</v>
      </c>
      <c r="Q3200" s="9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5" x14ac:dyDescent="0.4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5">
        <f t="shared" si="246"/>
        <v>49.21</v>
      </c>
      <c r="Q3201" s="9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5">
        <f t="shared" si="246"/>
        <v>1</v>
      </c>
      <c r="Q3202" s="9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5">
        <f t="shared" ref="P3203:P3266" si="251">IFERROR(ROUND(E3203/L3203,2),0)</f>
        <v>12.5</v>
      </c>
      <c r="Q3203" s="9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5" x14ac:dyDescent="0.4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5">
        <f t="shared" si="251"/>
        <v>109.04</v>
      </c>
      <c r="Q3204" s="9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5" x14ac:dyDescent="0.4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5">
        <f t="shared" si="251"/>
        <v>41.67</v>
      </c>
      <c r="Q3205" s="9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5">
        <f t="shared" si="251"/>
        <v>0</v>
      </c>
      <c r="Q3206" s="9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5">
        <f t="shared" si="251"/>
        <v>22.75</v>
      </c>
      <c r="Q3207" s="9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28.5" x14ac:dyDescent="0.4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5">
        <f t="shared" si="251"/>
        <v>0</v>
      </c>
      <c r="Q3208" s="9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5">
        <f t="shared" si="251"/>
        <v>70.83</v>
      </c>
      <c r="Q3209" s="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28.5" x14ac:dyDescent="0.4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5">
        <f t="shared" si="251"/>
        <v>63.11</v>
      </c>
      <c r="Q3210" s="9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28.5" x14ac:dyDescent="0.4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5">
        <f t="shared" si="251"/>
        <v>50.16</v>
      </c>
      <c r="Q3211" s="9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5">
        <f t="shared" si="251"/>
        <v>62.88</v>
      </c>
      <c r="Q3212" s="9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5">
        <f t="shared" si="251"/>
        <v>85.53</v>
      </c>
      <c r="Q3213" s="9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5">
        <f t="shared" si="251"/>
        <v>53.72</v>
      </c>
      <c r="Q3214" s="9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28.5" x14ac:dyDescent="0.4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5">
        <f t="shared" si="251"/>
        <v>127.81</v>
      </c>
      <c r="Q3215" s="9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5">
        <f t="shared" si="251"/>
        <v>106.57</v>
      </c>
      <c r="Q3216" s="9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5">
        <f t="shared" si="251"/>
        <v>262.11</v>
      </c>
      <c r="Q3217" s="9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5">
        <f t="shared" si="251"/>
        <v>57.17</v>
      </c>
      <c r="Q3218" s="9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5">
        <f t="shared" si="251"/>
        <v>50.2</v>
      </c>
      <c r="Q3219" s="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5">
        <f t="shared" si="251"/>
        <v>66.59</v>
      </c>
      <c r="Q3220" s="9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5">
        <f t="shared" si="251"/>
        <v>168.25</v>
      </c>
      <c r="Q3221" s="9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4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5">
        <f t="shared" si="251"/>
        <v>256.37</v>
      </c>
      <c r="Q3222" s="9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2.75" x14ac:dyDescent="0.4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5">
        <f t="shared" si="251"/>
        <v>36.61</v>
      </c>
      <c r="Q3223" s="9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5" x14ac:dyDescent="0.4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5">
        <f t="shared" si="251"/>
        <v>37.14</v>
      </c>
      <c r="Q3224" s="9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5">
        <f t="shared" si="251"/>
        <v>45.88</v>
      </c>
      <c r="Q3225" s="9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5">
        <f t="shared" si="251"/>
        <v>141.71</v>
      </c>
      <c r="Q3226" s="9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28.5" x14ac:dyDescent="0.4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5">
        <f t="shared" si="251"/>
        <v>52.49</v>
      </c>
      <c r="Q3227" s="9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5">
        <f t="shared" si="251"/>
        <v>59.52</v>
      </c>
      <c r="Q3228" s="9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5">
        <f t="shared" si="251"/>
        <v>50</v>
      </c>
      <c r="Q3229" s="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4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5">
        <f t="shared" si="251"/>
        <v>193.62</v>
      </c>
      <c r="Q3230" s="9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5" x14ac:dyDescent="0.4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5">
        <f t="shared" si="251"/>
        <v>106.8</v>
      </c>
      <c r="Q3231" s="9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5">
        <f t="shared" si="251"/>
        <v>77.22</v>
      </c>
      <c r="Q3232" s="9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28.5" x14ac:dyDescent="0.4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5">
        <f t="shared" si="251"/>
        <v>57.5</v>
      </c>
      <c r="Q3233" s="9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28.5" x14ac:dyDescent="0.4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5">
        <f t="shared" si="251"/>
        <v>50.46</v>
      </c>
      <c r="Q3234" s="9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28.5" x14ac:dyDescent="0.4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5">
        <f t="shared" si="251"/>
        <v>97.38</v>
      </c>
      <c r="Q3235" s="9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5">
        <f t="shared" si="251"/>
        <v>34.92</v>
      </c>
      <c r="Q3236" s="9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5">
        <f t="shared" si="251"/>
        <v>85.53</v>
      </c>
      <c r="Q3237" s="9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5">
        <f t="shared" si="251"/>
        <v>182.91</v>
      </c>
      <c r="Q3238" s="9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5">
        <f t="shared" si="251"/>
        <v>131.13999999999999</v>
      </c>
      <c r="Q3239" s="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5">
        <f t="shared" si="251"/>
        <v>39.81</v>
      </c>
      <c r="Q3240" s="9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5">
        <f t="shared" si="251"/>
        <v>59.7</v>
      </c>
      <c r="Q3241" s="9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5">
        <f t="shared" si="251"/>
        <v>88.74</v>
      </c>
      <c r="Q3242" s="9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2.75" x14ac:dyDescent="0.4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5">
        <f t="shared" si="251"/>
        <v>58.69</v>
      </c>
      <c r="Q3243" s="9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5">
        <f t="shared" si="251"/>
        <v>69.569999999999993</v>
      </c>
      <c r="Q3244" s="9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5">
        <f t="shared" si="251"/>
        <v>115.87</v>
      </c>
      <c r="Q3245" s="9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28.5" x14ac:dyDescent="0.4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5">
        <f t="shared" si="251"/>
        <v>23.87</v>
      </c>
      <c r="Q3246" s="9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5" x14ac:dyDescent="0.4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5">
        <f t="shared" si="251"/>
        <v>81.13</v>
      </c>
      <c r="Q3247" s="9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28.5" x14ac:dyDescent="0.4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5">
        <f t="shared" si="251"/>
        <v>57.63</v>
      </c>
      <c r="Q3248" s="9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5">
        <f t="shared" si="251"/>
        <v>46.43</v>
      </c>
      <c r="Q3249" s="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4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5">
        <f t="shared" si="251"/>
        <v>60.48</v>
      </c>
      <c r="Q3250" s="9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5">
        <f t="shared" si="251"/>
        <v>65.58</v>
      </c>
      <c r="Q3251" s="9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5">
        <f t="shared" si="251"/>
        <v>119.19</v>
      </c>
      <c r="Q3252" s="9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5">
        <f t="shared" si="251"/>
        <v>83.05</v>
      </c>
      <c r="Q3253" s="9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5">
        <f t="shared" si="251"/>
        <v>57.52</v>
      </c>
      <c r="Q3254" s="9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5" x14ac:dyDescent="0.4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5">
        <f t="shared" si="251"/>
        <v>177.09</v>
      </c>
      <c r="Q3255" s="9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5">
        <f t="shared" si="251"/>
        <v>70.77</v>
      </c>
      <c r="Q3256" s="9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5">
        <f t="shared" si="251"/>
        <v>29.17</v>
      </c>
      <c r="Q3257" s="9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5" x14ac:dyDescent="0.4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5">
        <f t="shared" si="251"/>
        <v>72.760000000000005</v>
      </c>
      <c r="Q3258" s="9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5">
        <f t="shared" si="251"/>
        <v>51.85</v>
      </c>
      <c r="Q3259" s="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5">
        <f t="shared" si="251"/>
        <v>98.2</v>
      </c>
      <c r="Q3260" s="9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5">
        <f t="shared" si="251"/>
        <v>251.74</v>
      </c>
      <c r="Q3261" s="9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5" x14ac:dyDescent="0.4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5">
        <f t="shared" si="251"/>
        <v>74.819999999999993</v>
      </c>
      <c r="Q3262" s="9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28.5" x14ac:dyDescent="0.4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5">
        <f t="shared" si="251"/>
        <v>67.650000000000006</v>
      </c>
      <c r="Q3263" s="9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5">
        <f t="shared" si="251"/>
        <v>93.81</v>
      </c>
      <c r="Q3264" s="9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5">
        <f t="shared" si="251"/>
        <v>41.24</v>
      </c>
      <c r="Q3265" s="9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5">
        <f t="shared" si="251"/>
        <v>52.55</v>
      </c>
      <c r="Q3266" s="9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5" x14ac:dyDescent="0.4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5">
        <f t="shared" ref="P3267:P3330" si="256">IFERROR(ROUND(E3267/L3267,2),0)</f>
        <v>70.290000000000006</v>
      </c>
      <c r="Q3267" s="9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5" x14ac:dyDescent="0.4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5">
        <f t="shared" si="256"/>
        <v>48.33</v>
      </c>
      <c r="Q3268" s="9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5">
        <f t="shared" si="256"/>
        <v>53.18</v>
      </c>
      <c r="Q3269" s="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5">
        <f t="shared" si="256"/>
        <v>60.95</v>
      </c>
      <c r="Q3270" s="9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28.5" x14ac:dyDescent="0.4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5">
        <f t="shared" si="256"/>
        <v>116</v>
      </c>
      <c r="Q3271" s="9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5">
        <f t="shared" si="256"/>
        <v>61</v>
      </c>
      <c r="Q3272" s="9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5">
        <f t="shared" si="256"/>
        <v>38.24</v>
      </c>
      <c r="Q3273" s="9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28.5" x14ac:dyDescent="0.4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5">
        <f t="shared" si="256"/>
        <v>106.5</v>
      </c>
      <c r="Q3274" s="9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5">
        <f t="shared" si="256"/>
        <v>204.57</v>
      </c>
      <c r="Q3275" s="9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28.5" x14ac:dyDescent="0.4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5">
        <f t="shared" si="256"/>
        <v>54.91</v>
      </c>
      <c r="Q3276" s="9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5">
        <f t="shared" si="256"/>
        <v>150.41999999999999</v>
      </c>
      <c r="Q3277" s="9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5">
        <f t="shared" si="256"/>
        <v>52.58</v>
      </c>
      <c r="Q3278" s="9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5">
        <f t="shared" si="256"/>
        <v>54.3</v>
      </c>
      <c r="Q3279" s="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5">
        <f t="shared" si="256"/>
        <v>76.03</v>
      </c>
      <c r="Q3280" s="9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5">
        <f t="shared" si="256"/>
        <v>105.21</v>
      </c>
      <c r="Q3281" s="9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5">
        <f t="shared" si="256"/>
        <v>68.67</v>
      </c>
      <c r="Q3282" s="9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5">
        <f t="shared" si="256"/>
        <v>129.36000000000001</v>
      </c>
      <c r="Q3283" s="9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5">
        <f t="shared" si="256"/>
        <v>134.26</v>
      </c>
      <c r="Q3284" s="9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5">
        <f t="shared" si="256"/>
        <v>17.829999999999998</v>
      </c>
      <c r="Q3285" s="9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28.5" x14ac:dyDescent="0.4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5">
        <f t="shared" si="256"/>
        <v>203.2</v>
      </c>
      <c r="Q3286" s="9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5">
        <f t="shared" si="256"/>
        <v>69.19</v>
      </c>
      <c r="Q3287" s="9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5">
        <f t="shared" si="256"/>
        <v>125.12</v>
      </c>
      <c r="Q3288" s="9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5">
        <f t="shared" si="256"/>
        <v>73.53</v>
      </c>
      <c r="Q3289" s="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5">
        <f t="shared" si="256"/>
        <v>48.44</v>
      </c>
      <c r="Q3290" s="9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5">
        <f t="shared" si="256"/>
        <v>26.61</v>
      </c>
      <c r="Q3291" s="9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" x14ac:dyDescent="0.4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5">
        <f t="shared" si="256"/>
        <v>33.67</v>
      </c>
      <c r="Q3292" s="9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5">
        <f t="shared" si="256"/>
        <v>40.71</v>
      </c>
      <c r="Q3293" s="9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28.5" x14ac:dyDescent="0.4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5">
        <f t="shared" si="256"/>
        <v>19.27</v>
      </c>
      <c r="Q3294" s="9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2.75" x14ac:dyDescent="0.4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5">
        <f t="shared" si="256"/>
        <v>84.29</v>
      </c>
      <c r="Q3295" s="9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5">
        <f t="shared" si="256"/>
        <v>29.58</v>
      </c>
      <c r="Q3296" s="9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5">
        <f t="shared" si="256"/>
        <v>26.67</v>
      </c>
      <c r="Q3297" s="9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5">
        <f t="shared" si="256"/>
        <v>45.98</v>
      </c>
      <c r="Q3298" s="9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28.5" x14ac:dyDescent="0.4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5">
        <f t="shared" si="256"/>
        <v>125.09</v>
      </c>
      <c r="Q3299" s="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5">
        <f t="shared" si="256"/>
        <v>141.29</v>
      </c>
      <c r="Q3300" s="9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5">
        <f t="shared" si="256"/>
        <v>55.33</v>
      </c>
      <c r="Q3301" s="9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5" x14ac:dyDescent="0.4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5">
        <f t="shared" si="256"/>
        <v>46.42</v>
      </c>
      <c r="Q3302" s="9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5">
        <f t="shared" si="256"/>
        <v>57.2</v>
      </c>
      <c r="Q3303" s="9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5">
        <f t="shared" si="256"/>
        <v>173.7</v>
      </c>
      <c r="Q3304" s="9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28.5" x14ac:dyDescent="0.4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5">
        <f t="shared" si="256"/>
        <v>59.6</v>
      </c>
      <c r="Q3305" s="9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28.5" x14ac:dyDescent="0.4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5">
        <f t="shared" si="256"/>
        <v>89.59</v>
      </c>
      <c r="Q3306" s="9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5">
        <f t="shared" si="256"/>
        <v>204.05</v>
      </c>
      <c r="Q3307" s="9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2.75" x14ac:dyDescent="0.4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5">
        <f t="shared" si="256"/>
        <v>48.7</v>
      </c>
      <c r="Q3308" s="9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5">
        <f t="shared" si="256"/>
        <v>53.34</v>
      </c>
      <c r="Q3309" s="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28.5" x14ac:dyDescent="0.4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5">
        <f t="shared" si="256"/>
        <v>75.09</v>
      </c>
      <c r="Q3310" s="9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5">
        <f t="shared" si="256"/>
        <v>18</v>
      </c>
      <c r="Q3311" s="9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5">
        <f t="shared" si="256"/>
        <v>209.84</v>
      </c>
      <c r="Q3312" s="9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28.5" x14ac:dyDescent="0.4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5">
        <f t="shared" si="256"/>
        <v>61.02</v>
      </c>
      <c r="Q3313" s="9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28.5" x14ac:dyDescent="0.4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5">
        <f t="shared" si="256"/>
        <v>61</v>
      </c>
      <c r="Q3314" s="9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28.5" x14ac:dyDescent="0.4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5">
        <f t="shared" si="256"/>
        <v>80.03</v>
      </c>
      <c r="Q3315" s="9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5">
        <f t="shared" si="256"/>
        <v>29.07</v>
      </c>
      <c r="Q3316" s="9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28.5" x14ac:dyDescent="0.4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5">
        <f t="shared" si="256"/>
        <v>49.44</v>
      </c>
      <c r="Q3317" s="9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2.75" x14ac:dyDescent="0.4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5">
        <f t="shared" si="256"/>
        <v>93.98</v>
      </c>
      <c r="Q3318" s="9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5" x14ac:dyDescent="0.4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5">
        <f t="shared" si="256"/>
        <v>61.94</v>
      </c>
      <c r="Q3319" s="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4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5">
        <f t="shared" si="256"/>
        <v>78.5</v>
      </c>
      <c r="Q3320" s="9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5">
        <f t="shared" si="256"/>
        <v>33.75</v>
      </c>
      <c r="Q3321" s="9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5" x14ac:dyDescent="0.4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5">
        <f t="shared" si="256"/>
        <v>66.45</v>
      </c>
      <c r="Q3322" s="9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5">
        <f t="shared" si="256"/>
        <v>35.799999999999997</v>
      </c>
      <c r="Q3323" s="9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5">
        <f t="shared" si="256"/>
        <v>145.65</v>
      </c>
      <c r="Q3324" s="9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5">
        <f t="shared" si="256"/>
        <v>25.69</v>
      </c>
      <c r="Q3325" s="9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5" x14ac:dyDescent="0.4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5">
        <f t="shared" si="256"/>
        <v>152.5</v>
      </c>
      <c r="Q3326" s="9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5">
        <f t="shared" si="256"/>
        <v>30</v>
      </c>
      <c r="Q3327" s="9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5">
        <f t="shared" si="256"/>
        <v>142.28</v>
      </c>
      <c r="Q3328" s="9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5">
        <f t="shared" si="256"/>
        <v>24.55</v>
      </c>
      <c r="Q3329" s="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5">
        <f t="shared" si="256"/>
        <v>292.77999999999997</v>
      </c>
      <c r="Q3330" s="9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28.5" x14ac:dyDescent="0.4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5">
        <f t="shared" ref="P3331:P3394" si="261">IFERROR(ROUND(E3331/L3331,2),0)</f>
        <v>44.92</v>
      </c>
      <c r="Q3331" s="9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5">
        <f t="shared" si="261"/>
        <v>23.1</v>
      </c>
      <c r="Q3332" s="9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5">
        <f t="shared" si="261"/>
        <v>80.400000000000006</v>
      </c>
      <c r="Q3333" s="9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5">
        <f t="shared" si="261"/>
        <v>72.290000000000006</v>
      </c>
      <c r="Q3334" s="9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5">
        <f t="shared" si="261"/>
        <v>32.97</v>
      </c>
      <c r="Q3335" s="9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5">
        <f t="shared" si="261"/>
        <v>116.65</v>
      </c>
      <c r="Q3336" s="9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5">
        <f t="shared" si="261"/>
        <v>79.62</v>
      </c>
      <c r="Q3337" s="9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28.5" x14ac:dyDescent="0.4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5">
        <f t="shared" si="261"/>
        <v>27.78</v>
      </c>
      <c r="Q3338" s="9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28.5" x14ac:dyDescent="0.4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5">
        <f t="shared" si="261"/>
        <v>81.03</v>
      </c>
      <c r="Q3339" s="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5">
        <f t="shared" si="261"/>
        <v>136.85</v>
      </c>
      <c r="Q3340" s="9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5">
        <f t="shared" si="261"/>
        <v>177.62</v>
      </c>
      <c r="Q3341" s="9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5">
        <f t="shared" si="261"/>
        <v>109.08</v>
      </c>
      <c r="Q3342" s="9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5">
        <f t="shared" si="261"/>
        <v>119.64</v>
      </c>
      <c r="Q3343" s="9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5">
        <f t="shared" si="261"/>
        <v>78.209999999999994</v>
      </c>
      <c r="Q3344" s="9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28.5" x14ac:dyDescent="0.4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5">
        <f t="shared" si="261"/>
        <v>52.17</v>
      </c>
      <c r="Q3345" s="9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5">
        <f t="shared" si="261"/>
        <v>114.13</v>
      </c>
      <c r="Q3346" s="9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5">
        <f t="shared" si="261"/>
        <v>50</v>
      </c>
      <c r="Q3347" s="9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28.5" x14ac:dyDescent="0.4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5">
        <f t="shared" si="261"/>
        <v>91.67</v>
      </c>
      <c r="Q3348" s="9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5">
        <f t="shared" si="261"/>
        <v>108.59</v>
      </c>
      <c r="Q3349" s="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5">
        <f t="shared" si="261"/>
        <v>69.819999999999993</v>
      </c>
      <c r="Q3350" s="9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5">
        <f t="shared" si="261"/>
        <v>109.57</v>
      </c>
      <c r="Q3351" s="9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5">
        <f t="shared" si="261"/>
        <v>71.67</v>
      </c>
      <c r="Q3352" s="9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5">
        <f t="shared" si="261"/>
        <v>93.61</v>
      </c>
      <c r="Q3353" s="9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5">
        <f t="shared" si="261"/>
        <v>76.8</v>
      </c>
      <c r="Q3354" s="9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5">
        <f t="shared" si="261"/>
        <v>35.799999999999997</v>
      </c>
      <c r="Q3355" s="9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5">
        <f t="shared" si="261"/>
        <v>55.6</v>
      </c>
      <c r="Q3356" s="9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28.5" x14ac:dyDescent="0.4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5">
        <f t="shared" si="261"/>
        <v>147.33000000000001</v>
      </c>
      <c r="Q3357" s="9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5">
        <f t="shared" si="261"/>
        <v>56.33</v>
      </c>
      <c r="Q3358" s="9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5">
        <f t="shared" si="261"/>
        <v>96.19</v>
      </c>
      <c r="Q3359" s="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28.5" x14ac:dyDescent="0.4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5">
        <f t="shared" si="261"/>
        <v>63.57</v>
      </c>
      <c r="Q3360" s="9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5">
        <f t="shared" si="261"/>
        <v>184.78</v>
      </c>
      <c r="Q3361" s="9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5">
        <f t="shared" si="261"/>
        <v>126.72</v>
      </c>
      <c r="Q3362" s="9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5">
        <f t="shared" si="261"/>
        <v>83.43</v>
      </c>
      <c r="Q3363" s="9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28.5" x14ac:dyDescent="0.4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5">
        <f t="shared" si="261"/>
        <v>54.5</v>
      </c>
      <c r="Q3364" s="9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28.5" x14ac:dyDescent="0.4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5">
        <f t="shared" si="261"/>
        <v>302.31</v>
      </c>
      <c r="Q3365" s="9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28.5" x14ac:dyDescent="0.4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5">
        <f t="shared" si="261"/>
        <v>44.14</v>
      </c>
      <c r="Q3366" s="9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5">
        <f t="shared" si="261"/>
        <v>866.67</v>
      </c>
      <c r="Q3367" s="9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28.5" x14ac:dyDescent="0.4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5">
        <f t="shared" si="261"/>
        <v>61.39</v>
      </c>
      <c r="Q3368" s="9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5">
        <f t="shared" si="261"/>
        <v>29.67</v>
      </c>
      <c r="Q3369" s="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5" x14ac:dyDescent="0.4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5">
        <f t="shared" si="261"/>
        <v>45.48</v>
      </c>
      <c r="Q3370" s="9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5" x14ac:dyDescent="0.4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5">
        <f t="shared" si="261"/>
        <v>96.2</v>
      </c>
      <c r="Q3371" s="9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5">
        <f t="shared" si="261"/>
        <v>67.92</v>
      </c>
      <c r="Q3372" s="9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5">
        <f t="shared" si="261"/>
        <v>30.78</v>
      </c>
      <c r="Q3373" s="9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5" x14ac:dyDescent="0.4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5">
        <f t="shared" si="261"/>
        <v>38.33</v>
      </c>
      <c r="Q3374" s="9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5">
        <f t="shared" si="261"/>
        <v>66.83</v>
      </c>
      <c r="Q3375" s="9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28.5" x14ac:dyDescent="0.4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5">
        <f t="shared" si="261"/>
        <v>71.73</v>
      </c>
      <c r="Q3376" s="9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28.5" x14ac:dyDescent="0.4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5">
        <f t="shared" si="261"/>
        <v>176.47</v>
      </c>
      <c r="Q3377" s="9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5">
        <f t="shared" si="261"/>
        <v>421.11</v>
      </c>
      <c r="Q3378" s="9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5">
        <f t="shared" si="261"/>
        <v>104.99</v>
      </c>
      <c r="Q3379" s="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5">
        <f t="shared" si="261"/>
        <v>28.19</v>
      </c>
      <c r="Q3380" s="9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5">
        <f t="shared" si="261"/>
        <v>54.55</v>
      </c>
      <c r="Q3381" s="9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5">
        <f t="shared" si="261"/>
        <v>111.89</v>
      </c>
      <c r="Q3382" s="9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5">
        <f t="shared" si="261"/>
        <v>85.21</v>
      </c>
      <c r="Q3383" s="9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5">
        <f t="shared" si="261"/>
        <v>76.650000000000006</v>
      </c>
      <c r="Q3384" s="9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5">
        <f t="shared" si="261"/>
        <v>65.17</v>
      </c>
      <c r="Q3385" s="9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5">
        <f t="shared" si="261"/>
        <v>93.76</v>
      </c>
      <c r="Q3386" s="9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28.5" x14ac:dyDescent="0.4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5">
        <f t="shared" si="261"/>
        <v>133.33000000000001</v>
      </c>
      <c r="Q3387" s="9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5">
        <f t="shared" si="261"/>
        <v>51.22</v>
      </c>
      <c r="Q3388" s="9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5">
        <f t="shared" si="261"/>
        <v>100.17</v>
      </c>
      <c r="Q3389" s="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5">
        <f t="shared" si="261"/>
        <v>34.6</v>
      </c>
      <c r="Q3390" s="9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28.5" x14ac:dyDescent="0.4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5">
        <f t="shared" si="261"/>
        <v>184.68</v>
      </c>
      <c r="Q3391" s="9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5">
        <f t="shared" si="261"/>
        <v>69.819999999999993</v>
      </c>
      <c r="Q3392" s="9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5">
        <f t="shared" si="261"/>
        <v>61.94</v>
      </c>
      <c r="Q3393" s="9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5">
        <f t="shared" si="261"/>
        <v>41.67</v>
      </c>
      <c r="Q3394" s="9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28.5" x14ac:dyDescent="0.4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5">
        <f t="shared" ref="P3395:P3458" si="266">IFERROR(ROUND(E3395/L3395,2),0)</f>
        <v>36.07</v>
      </c>
      <c r="Q3395" s="9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5">
        <f t="shared" si="266"/>
        <v>29</v>
      </c>
      <c r="Q3396" s="9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5">
        <f t="shared" si="266"/>
        <v>24.21</v>
      </c>
      <c r="Q3397" s="9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28.5" x14ac:dyDescent="0.4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5">
        <f t="shared" si="266"/>
        <v>55.89</v>
      </c>
      <c r="Q3398" s="9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5">
        <f t="shared" si="266"/>
        <v>11.67</v>
      </c>
      <c r="Q3399" s="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5">
        <f t="shared" si="266"/>
        <v>68.349999999999994</v>
      </c>
      <c r="Q3400" s="9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28.5" x14ac:dyDescent="0.4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5">
        <f t="shared" si="266"/>
        <v>27.07</v>
      </c>
      <c r="Q3401" s="9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5">
        <f t="shared" si="266"/>
        <v>118.13</v>
      </c>
      <c r="Q3402" s="9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5">
        <f t="shared" si="266"/>
        <v>44.76</v>
      </c>
      <c r="Q3403" s="9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28.5" x14ac:dyDescent="0.4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5">
        <f t="shared" si="266"/>
        <v>99.79</v>
      </c>
      <c r="Q3404" s="9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5">
        <f t="shared" si="266"/>
        <v>117.65</v>
      </c>
      <c r="Q3405" s="9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5">
        <f t="shared" si="266"/>
        <v>203.33</v>
      </c>
      <c r="Q3406" s="9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5">
        <f t="shared" si="266"/>
        <v>28.32</v>
      </c>
      <c r="Q3407" s="9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5">
        <f t="shared" si="266"/>
        <v>110.23</v>
      </c>
      <c r="Q3408" s="9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2.75" x14ac:dyDescent="0.4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5">
        <f t="shared" si="266"/>
        <v>31.97</v>
      </c>
      <c r="Q3409" s="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28.5" x14ac:dyDescent="0.4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5">
        <f t="shared" si="266"/>
        <v>58.61</v>
      </c>
      <c r="Q3410" s="9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5" x14ac:dyDescent="0.4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5">
        <f t="shared" si="266"/>
        <v>29.43</v>
      </c>
      <c r="Q3411" s="9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5" x14ac:dyDescent="0.4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5">
        <f t="shared" si="266"/>
        <v>81.38</v>
      </c>
      <c r="Q3412" s="9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5">
        <f t="shared" si="266"/>
        <v>199.17</v>
      </c>
      <c r="Q3413" s="9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28.5" x14ac:dyDescent="0.4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5">
        <f t="shared" si="266"/>
        <v>115.38</v>
      </c>
      <c r="Q3414" s="9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5">
        <f t="shared" si="266"/>
        <v>46.43</v>
      </c>
      <c r="Q3415" s="9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28.5" x14ac:dyDescent="0.4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5">
        <f t="shared" si="266"/>
        <v>70.569999999999993</v>
      </c>
      <c r="Q3416" s="9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5" x14ac:dyDescent="0.4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5">
        <f t="shared" si="266"/>
        <v>22.22</v>
      </c>
      <c r="Q3417" s="9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2.75" x14ac:dyDescent="0.4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5">
        <f t="shared" si="266"/>
        <v>159.47</v>
      </c>
      <c r="Q3418" s="9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5">
        <f t="shared" si="266"/>
        <v>37.78</v>
      </c>
      <c r="Q3419" s="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5">
        <f t="shared" si="266"/>
        <v>72.05</v>
      </c>
      <c r="Q3420" s="9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2.75" x14ac:dyDescent="0.4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5">
        <f t="shared" si="266"/>
        <v>63.7</v>
      </c>
      <c r="Q3421" s="9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5" x14ac:dyDescent="0.4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5">
        <f t="shared" si="266"/>
        <v>28.41</v>
      </c>
      <c r="Q3422" s="9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5">
        <f t="shared" si="266"/>
        <v>103.21</v>
      </c>
      <c r="Q3423" s="9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5">
        <f t="shared" si="266"/>
        <v>71.150000000000006</v>
      </c>
      <c r="Q3424" s="9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5" x14ac:dyDescent="0.4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5">
        <f t="shared" si="266"/>
        <v>35</v>
      </c>
      <c r="Q3425" s="9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5">
        <f t="shared" si="266"/>
        <v>81.78</v>
      </c>
      <c r="Q3426" s="9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5">
        <f t="shared" si="266"/>
        <v>297.02999999999997</v>
      </c>
      <c r="Q3427" s="9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28.5" x14ac:dyDescent="0.4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5">
        <f t="shared" si="266"/>
        <v>46.61</v>
      </c>
      <c r="Q3428" s="9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28.5" x14ac:dyDescent="0.4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5">
        <f t="shared" si="266"/>
        <v>51.72</v>
      </c>
      <c r="Q3429" s="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28.5" x14ac:dyDescent="0.4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5">
        <f t="shared" si="266"/>
        <v>40.29</v>
      </c>
      <c r="Q3430" s="9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5">
        <f t="shared" si="266"/>
        <v>16.25</v>
      </c>
      <c r="Q3431" s="9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5">
        <f t="shared" si="266"/>
        <v>30.15</v>
      </c>
      <c r="Q3432" s="9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28.5" x14ac:dyDescent="0.4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5">
        <f t="shared" si="266"/>
        <v>95.24</v>
      </c>
      <c r="Q3433" s="9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28.5" x14ac:dyDescent="0.4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5">
        <f t="shared" si="266"/>
        <v>52.21</v>
      </c>
      <c r="Q3434" s="9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8.5" x14ac:dyDescent="0.4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5">
        <f t="shared" si="266"/>
        <v>134.15</v>
      </c>
      <c r="Q3435" s="9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5">
        <f t="shared" si="266"/>
        <v>62.83</v>
      </c>
      <c r="Q3436" s="9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5">
        <f t="shared" si="266"/>
        <v>58.95</v>
      </c>
      <c r="Q3437" s="9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28.5" x14ac:dyDescent="0.4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5">
        <f t="shared" si="266"/>
        <v>143.11000000000001</v>
      </c>
      <c r="Q3438" s="9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5">
        <f t="shared" si="266"/>
        <v>84.17</v>
      </c>
      <c r="Q3439" s="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5">
        <f t="shared" si="266"/>
        <v>186.07</v>
      </c>
      <c r="Q3440" s="9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5">
        <f t="shared" si="266"/>
        <v>89.79</v>
      </c>
      <c r="Q3441" s="9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5">
        <f t="shared" si="266"/>
        <v>64.16</v>
      </c>
      <c r="Q3442" s="9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5">
        <f t="shared" si="266"/>
        <v>59.65</v>
      </c>
      <c r="Q3443" s="9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5">
        <f t="shared" si="266"/>
        <v>31.25</v>
      </c>
      <c r="Q3444" s="9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5">
        <f t="shared" si="266"/>
        <v>41.22</v>
      </c>
      <c r="Q3445" s="9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5">
        <f t="shared" si="266"/>
        <v>43.35</v>
      </c>
      <c r="Q3446" s="9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5" x14ac:dyDescent="0.4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5">
        <f t="shared" si="266"/>
        <v>64.52</v>
      </c>
      <c r="Q3447" s="9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5">
        <f t="shared" si="266"/>
        <v>43.28</v>
      </c>
      <c r="Q3448" s="9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5">
        <f t="shared" si="266"/>
        <v>77</v>
      </c>
      <c r="Q3449" s="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28.5" x14ac:dyDescent="0.4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5">
        <f t="shared" si="266"/>
        <v>51.22</v>
      </c>
      <c r="Q3450" s="9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28.5" x14ac:dyDescent="0.4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5">
        <f t="shared" si="266"/>
        <v>68.25</v>
      </c>
      <c r="Q3451" s="9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5">
        <f t="shared" si="266"/>
        <v>19.489999999999998</v>
      </c>
      <c r="Q3452" s="9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28.5" x14ac:dyDescent="0.4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5">
        <f t="shared" si="266"/>
        <v>41.13</v>
      </c>
      <c r="Q3453" s="9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5">
        <f t="shared" si="266"/>
        <v>41.41</v>
      </c>
      <c r="Q3454" s="9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28.5" x14ac:dyDescent="0.4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5">
        <f t="shared" si="266"/>
        <v>27.5</v>
      </c>
      <c r="Q3455" s="9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5">
        <f t="shared" si="266"/>
        <v>33.57</v>
      </c>
      <c r="Q3456" s="9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5">
        <f t="shared" si="266"/>
        <v>145.87</v>
      </c>
      <c r="Q3457" s="9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5">
        <f t="shared" si="266"/>
        <v>358.69</v>
      </c>
      <c r="Q3458" s="9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5">
        <f t="shared" ref="P3459:P3522" si="271">IFERROR(ROUND(E3459/L3459,2),0)</f>
        <v>50.98</v>
      </c>
      <c r="Q3459" s="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5">
        <f t="shared" si="271"/>
        <v>45.04</v>
      </c>
      <c r="Q3460" s="9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5">
        <f t="shared" si="271"/>
        <v>17.53</v>
      </c>
      <c r="Q3461" s="9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28.5" x14ac:dyDescent="0.4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5">
        <f t="shared" si="271"/>
        <v>50</v>
      </c>
      <c r="Q3462" s="9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5">
        <f t="shared" si="271"/>
        <v>57.92</v>
      </c>
      <c r="Q3463" s="9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5" x14ac:dyDescent="0.4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5">
        <f t="shared" si="271"/>
        <v>29.71</v>
      </c>
      <c r="Q3464" s="9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28.5" x14ac:dyDescent="0.4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5">
        <f t="shared" si="271"/>
        <v>90.68</v>
      </c>
      <c r="Q3465" s="9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5">
        <f t="shared" si="271"/>
        <v>55.01</v>
      </c>
      <c r="Q3466" s="9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5">
        <f t="shared" si="271"/>
        <v>57.22</v>
      </c>
      <c r="Q3467" s="9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5">
        <f t="shared" si="271"/>
        <v>72.95</v>
      </c>
      <c r="Q3468" s="9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5">
        <f t="shared" si="271"/>
        <v>64.47</v>
      </c>
      <c r="Q3469" s="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5" x14ac:dyDescent="0.4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5">
        <f t="shared" si="271"/>
        <v>716.35</v>
      </c>
      <c r="Q3470" s="9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5">
        <f t="shared" si="271"/>
        <v>50.4</v>
      </c>
      <c r="Q3471" s="9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5">
        <f t="shared" si="271"/>
        <v>41.67</v>
      </c>
      <c r="Q3472" s="9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5">
        <f t="shared" si="271"/>
        <v>35.770000000000003</v>
      </c>
      <c r="Q3473" s="9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5">
        <f t="shared" si="271"/>
        <v>88.74</v>
      </c>
      <c r="Q3474" s="9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5">
        <f t="shared" si="271"/>
        <v>148.47999999999999</v>
      </c>
      <c r="Q3475" s="9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5">
        <f t="shared" si="271"/>
        <v>51.79</v>
      </c>
      <c r="Q3476" s="9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28.5" x14ac:dyDescent="0.4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5">
        <f t="shared" si="271"/>
        <v>20</v>
      </c>
      <c r="Q3477" s="9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5">
        <f t="shared" si="271"/>
        <v>52</v>
      </c>
      <c r="Q3478" s="9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28.5" x14ac:dyDescent="0.4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5">
        <f t="shared" si="271"/>
        <v>53.23</v>
      </c>
      <c r="Q3479" s="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5">
        <f t="shared" si="271"/>
        <v>39.6</v>
      </c>
      <c r="Q3480" s="9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28.5" x14ac:dyDescent="0.4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5">
        <f t="shared" si="271"/>
        <v>34.25</v>
      </c>
      <c r="Q3481" s="9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5">
        <f t="shared" si="271"/>
        <v>164.62</v>
      </c>
      <c r="Q3482" s="9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5">
        <f t="shared" si="271"/>
        <v>125.05</v>
      </c>
      <c r="Q3483" s="9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28.5" x14ac:dyDescent="0.4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5">
        <f t="shared" si="271"/>
        <v>51.88</v>
      </c>
      <c r="Q3484" s="9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28.5" x14ac:dyDescent="0.4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5">
        <f t="shared" si="271"/>
        <v>40.29</v>
      </c>
      <c r="Q3485" s="9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5">
        <f t="shared" si="271"/>
        <v>64.91</v>
      </c>
      <c r="Q3486" s="9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5">
        <f t="shared" si="271"/>
        <v>55.33</v>
      </c>
      <c r="Q3487" s="9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28.5" x14ac:dyDescent="0.4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5">
        <f t="shared" si="271"/>
        <v>83.14</v>
      </c>
      <c r="Q3488" s="9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5">
        <f t="shared" si="271"/>
        <v>38.71</v>
      </c>
      <c r="Q3489" s="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5">
        <f t="shared" si="271"/>
        <v>125.38</v>
      </c>
      <c r="Q3490" s="9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5">
        <f t="shared" si="271"/>
        <v>78.260000000000005</v>
      </c>
      <c r="Q3491" s="9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5">
        <f t="shared" si="271"/>
        <v>47.22</v>
      </c>
      <c r="Q3492" s="9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5">
        <f t="shared" si="271"/>
        <v>79.099999999999994</v>
      </c>
      <c r="Q3493" s="9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5">
        <f t="shared" si="271"/>
        <v>114.29</v>
      </c>
      <c r="Q3494" s="9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5">
        <f t="shared" si="271"/>
        <v>51.72</v>
      </c>
      <c r="Q3495" s="9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5">
        <f t="shared" si="271"/>
        <v>30.77</v>
      </c>
      <c r="Q3496" s="9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5">
        <f t="shared" si="271"/>
        <v>74.209999999999994</v>
      </c>
      <c r="Q3497" s="9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5">
        <f t="shared" si="271"/>
        <v>47.85</v>
      </c>
      <c r="Q3498" s="9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5">
        <f t="shared" si="271"/>
        <v>34.409999999999997</v>
      </c>
      <c r="Q3499" s="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5">
        <f t="shared" si="271"/>
        <v>40.24</v>
      </c>
      <c r="Q3500" s="9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5">
        <f t="shared" si="271"/>
        <v>60.29</v>
      </c>
      <c r="Q3501" s="9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5">
        <f t="shared" si="271"/>
        <v>25.31</v>
      </c>
      <c r="Q3502" s="9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28.5" x14ac:dyDescent="0.4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5">
        <f t="shared" si="271"/>
        <v>35.950000000000003</v>
      </c>
      <c r="Q3503" s="9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5">
        <f t="shared" si="271"/>
        <v>136</v>
      </c>
      <c r="Q3504" s="9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28.5" x14ac:dyDescent="0.4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5">
        <f t="shared" si="271"/>
        <v>70.760000000000005</v>
      </c>
      <c r="Q3505" s="9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5">
        <f t="shared" si="271"/>
        <v>125</v>
      </c>
      <c r="Q3506" s="9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5">
        <f t="shared" si="271"/>
        <v>66.510000000000005</v>
      </c>
      <c r="Q3507" s="9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5">
        <f t="shared" si="271"/>
        <v>105</v>
      </c>
      <c r="Q3508" s="9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5" x14ac:dyDescent="0.4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5">
        <f t="shared" si="271"/>
        <v>145</v>
      </c>
      <c r="Q3509" s="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28.5" x14ac:dyDescent="0.4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5">
        <f t="shared" si="271"/>
        <v>12</v>
      </c>
      <c r="Q3510" s="9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5">
        <f t="shared" si="271"/>
        <v>96.67</v>
      </c>
      <c r="Q3511" s="9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5">
        <f t="shared" si="271"/>
        <v>60.33</v>
      </c>
      <c r="Q3512" s="9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5" x14ac:dyDescent="0.4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5">
        <f t="shared" si="271"/>
        <v>79.89</v>
      </c>
      <c r="Q3513" s="9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5">
        <f t="shared" si="271"/>
        <v>58.82</v>
      </c>
      <c r="Q3514" s="9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5">
        <f t="shared" si="271"/>
        <v>75.34</v>
      </c>
      <c r="Q3515" s="9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5">
        <f t="shared" si="271"/>
        <v>55</v>
      </c>
      <c r="Q3516" s="9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28.5" x14ac:dyDescent="0.4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5">
        <f t="shared" si="271"/>
        <v>66.959999999999994</v>
      </c>
      <c r="Q3517" s="9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28.5" x14ac:dyDescent="0.4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5">
        <f t="shared" si="271"/>
        <v>227.27</v>
      </c>
      <c r="Q3518" s="9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28.5" x14ac:dyDescent="0.4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5">
        <f t="shared" si="271"/>
        <v>307.69</v>
      </c>
      <c r="Q3519" s="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28.5" x14ac:dyDescent="0.4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5">
        <f t="shared" si="271"/>
        <v>50.02</v>
      </c>
      <c r="Q3520" s="9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5" x14ac:dyDescent="0.4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5">
        <f t="shared" si="271"/>
        <v>72.39</v>
      </c>
      <c r="Q3521" s="9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5">
        <f t="shared" si="271"/>
        <v>95.95</v>
      </c>
      <c r="Q3522" s="9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5">
        <f t="shared" ref="P3523:P3586" si="276">IFERROR(ROUND(E3523/L3523,2),0)</f>
        <v>45.62</v>
      </c>
      <c r="Q3523" s="9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5">
        <f t="shared" si="276"/>
        <v>41.03</v>
      </c>
      <c r="Q3524" s="9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5">
        <f t="shared" si="276"/>
        <v>56.83</v>
      </c>
      <c r="Q3525" s="9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5">
        <f t="shared" si="276"/>
        <v>137.24</v>
      </c>
      <c r="Q3526" s="9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28.5" x14ac:dyDescent="0.4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5">
        <f t="shared" si="276"/>
        <v>75.709999999999994</v>
      </c>
      <c r="Q3527" s="9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5">
        <f t="shared" si="276"/>
        <v>99</v>
      </c>
      <c r="Q3528" s="9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5">
        <f t="shared" si="276"/>
        <v>81.569999999999993</v>
      </c>
      <c r="Q3529" s="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5">
        <f t="shared" si="276"/>
        <v>45.11</v>
      </c>
      <c r="Q3530" s="9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5">
        <f t="shared" si="276"/>
        <v>36.67</v>
      </c>
      <c r="Q3531" s="9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5">
        <f t="shared" si="276"/>
        <v>125</v>
      </c>
      <c r="Q3532" s="9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5">
        <f t="shared" si="276"/>
        <v>49.23</v>
      </c>
      <c r="Q3533" s="9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5">
        <f t="shared" si="276"/>
        <v>42.3</v>
      </c>
      <c r="Q3534" s="9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2.75" x14ac:dyDescent="0.4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5">
        <f t="shared" si="276"/>
        <v>78.88</v>
      </c>
      <c r="Q3535" s="9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5">
        <f t="shared" si="276"/>
        <v>38.28</v>
      </c>
      <c r="Q3536" s="9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28.5" x14ac:dyDescent="0.4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5">
        <f t="shared" si="276"/>
        <v>44.85</v>
      </c>
      <c r="Q3537" s="9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5">
        <f t="shared" si="276"/>
        <v>13.53</v>
      </c>
      <c r="Q3538" s="9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5">
        <f t="shared" si="276"/>
        <v>43.5</v>
      </c>
      <c r="Q3539" s="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5">
        <f t="shared" si="276"/>
        <v>30.95</v>
      </c>
      <c r="Q3540" s="9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28.5" x14ac:dyDescent="0.4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5">
        <f t="shared" si="276"/>
        <v>55.23</v>
      </c>
      <c r="Q3541" s="9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2.75" x14ac:dyDescent="0.4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5">
        <f t="shared" si="276"/>
        <v>46.13</v>
      </c>
      <c r="Q3542" s="9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5">
        <f t="shared" si="276"/>
        <v>39.380000000000003</v>
      </c>
      <c r="Q3543" s="9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5">
        <f t="shared" si="276"/>
        <v>66.150000000000006</v>
      </c>
      <c r="Q3544" s="9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5" x14ac:dyDescent="0.4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5">
        <f t="shared" si="276"/>
        <v>54.14</v>
      </c>
      <c r="Q3545" s="9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5">
        <f t="shared" si="276"/>
        <v>104.17</v>
      </c>
      <c r="Q3546" s="9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5">
        <f t="shared" si="276"/>
        <v>31.38</v>
      </c>
      <c r="Q3547" s="9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5">
        <f t="shared" si="276"/>
        <v>59.21</v>
      </c>
      <c r="Q3548" s="9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28.5" x14ac:dyDescent="0.4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5">
        <f t="shared" si="276"/>
        <v>119.18</v>
      </c>
      <c r="Q3549" s="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28.5" x14ac:dyDescent="0.4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5">
        <f t="shared" si="276"/>
        <v>164.62</v>
      </c>
      <c r="Q3550" s="9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28.5" x14ac:dyDescent="0.4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5">
        <f t="shared" si="276"/>
        <v>24.29</v>
      </c>
      <c r="Q3551" s="9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5">
        <f t="shared" si="276"/>
        <v>40.94</v>
      </c>
      <c r="Q3552" s="9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5">
        <f t="shared" si="276"/>
        <v>61.1</v>
      </c>
      <c r="Q3553" s="9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5">
        <f t="shared" si="276"/>
        <v>38.65</v>
      </c>
      <c r="Q3554" s="9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5">
        <f t="shared" si="276"/>
        <v>56.2</v>
      </c>
      <c r="Q3555" s="9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28.5" x14ac:dyDescent="0.4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5">
        <f t="shared" si="276"/>
        <v>107</v>
      </c>
      <c r="Q3556" s="9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5">
        <f t="shared" si="276"/>
        <v>171.43</v>
      </c>
      <c r="Q3557" s="9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5">
        <f t="shared" si="276"/>
        <v>110.5</v>
      </c>
      <c r="Q3558" s="9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5">
        <f t="shared" si="276"/>
        <v>179.28</v>
      </c>
      <c r="Q3559" s="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5">
        <f t="shared" si="276"/>
        <v>22.91</v>
      </c>
      <c r="Q3560" s="9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5">
        <f t="shared" si="276"/>
        <v>43.13</v>
      </c>
      <c r="Q3561" s="9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5">
        <f t="shared" si="276"/>
        <v>46.89</v>
      </c>
      <c r="Q3562" s="9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5">
        <f t="shared" si="276"/>
        <v>47.41</v>
      </c>
      <c r="Q3563" s="9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5">
        <f t="shared" si="276"/>
        <v>15.13</v>
      </c>
      <c r="Q3564" s="9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5">
        <f t="shared" si="276"/>
        <v>21.1</v>
      </c>
      <c r="Q3565" s="9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5">
        <f t="shared" si="276"/>
        <v>59.12</v>
      </c>
      <c r="Q3566" s="9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5">
        <f t="shared" si="276"/>
        <v>97.92</v>
      </c>
      <c r="Q3567" s="9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5">
        <f t="shared" si="276"/>
        <v>55.13</v>
      </c>
      <c r="Q3568" s="9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28.5" x14ac:dyDescent="0.4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5">
        <f t="shared" si="276"/>
        <v>26.54</v>
      </c>
      <c r="Q3569" s="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5">
        <f t="shared" si="276"/>
        <v>58.42</v>
      </c>
      <c r="Q3570" s="9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5">
        <f t="shared" si="276"/>
        <v>122.54</v>
      </c>
      <c r="Q3571" s="9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28.5" x14ac:dyDescent="0.4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5">
        <f t="shared" si="276"/>
        <v>87.96</v>
      </c>
      <c r="Q3572" s="9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28.5" x14ac:dyDescent="0.4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5">
        <f t="shared" si="276"/>
        <v>73.239999999999995</v>
      </c>
      <c r="Q3573" s="9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5">
        <f t="shared" si="276"/>
        <v>55.56</v>
      </c>
      <c r="Q3574" s="9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5">
        <f t="shared" si="276"/>
        <v>39.54</v>
      </c>
      <c r="Q3575" s="9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5">
        <f t="shared" si="276"/>
        <v>136.78</v>
      </c>
      <c r="Q3576" s="9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5">
        <f t="shared" si="276"/>
        <v>99.34</v>
      </c>
      <c r="Q3577" s="9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28.5" x14ac:dyDescent="0.4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5">
        <f t="shared" si="276"/>
        <v>20</v>
      </c>
      <c r="Q3578" s="9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28.5" x14ac:dyDescent="0.4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5">
        <f t="shared" si="276"/>
        <v>28.89</v>
      </c>
      <c r="Q3579" s="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28.5" x14ac:dyDescent="0.4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5">
        <f t="shared" si="276"/>
        <v>40.549999999999997</v>
      </c>
      <c r="Q3580" s="9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5">
        <f t="shared" si="276"/>
        <v>35.71</v>
      </c>
      <c r="Q3581" s="9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28.5" x14ac:dyDescent="0.4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5">
        <f t="shared" si="276"/>
        <v>37.96</v>
      </c>
      <c r="Q3582" s="9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5">
        <f t="shared" si="276"/>
        <v>33.33</v>
      </c>
      <c r="Q3583" s="9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5" x14ac:dyDescent="0.4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5">
        <f t="shared" si="276"/>
        <v>58.57</v>
      </c>
      <c r="Q3584" s="9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5">
        <f t="shared" si="276"/>
        <v>135.63</v>
      </c>
      <c r="Q3585" s="9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7" x14ac:dyDescent="0.4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5">
        <f t="shared" si="276"/>
        <v>30.94</v>
      </c>
      <c r="Q3586" s="9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28.5" x14ac:dyDescent="0.4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5">
        <f t="shared" ref="P3587:P3650" si="281">IFERROR(ROUND(E3587/L3587,2),0)</f>
        <v>176.09</v>
      </c>
      <c r="Q3587" s="9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5">
        <f t="shared" si="281"/>
        <v>151.97999999999999</v>
      </c>
      <c r="Q3588" s="9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28.5" x14ac:dyDescent="0.4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5">
        <f t="shared" si="281"/>
        <v>22.61</v>
      </c>
      <c r="Q3589" s="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28.5" x14ac:dyDescent="0.4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5">
        <f t="shared" si="281"/>
        <v>18.27</v>
      </c>
      <c r="Q3590" s="9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5">
        <f t="shared" si="281"/>
        <v>82.26</v>
      </c>
      <c r="Q3591" s="9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5">
        <f t="shared" si="281"/>
        <v>68.53</v>
      </c>
      <c r="Q3592" s="9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5">
        <f t="shared" si="281"/>
        <v>68.06</v>
      </c>
      <c r="Q3593" s="9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28.5" x14ac:dyDescent="0.4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5">
        <f t="shared" si="281"/>
        <v>72.709999999999994</v>
      </c>
      <c r="Q3594" s="9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28.5" x14ac:dyDescent="0.4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5">
        <f t="shared" si="281"/>
        <v>77.19</v>
      </c>
      <c r="Q3595" s="9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5">
        <f t="shared" si="281"/>
        <v>55.97</v>
      </c>
      <c r="Q3596" s="9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5">
        <f t="shared" si="281"/>
        <v>49.69</v>
      </c>
      <c r="Q3597" s="9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28.5" x14ac:dyDescent="0.4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5">
        <f t="shared" si="281"/>
        <v>79</v>
      </c>
      <c r="Q3598" s="9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5">
        <f t="shared" si="281"/>
        <v>77.73</v>
      </c>
      <c r="Q3599" s="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5" x14ac:dyDescent="0.4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5">
        <f t="shared" si="281"/>
        <v>40.78</v>
      </c>
      <c r="Q3600" s="9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28.5" x14ac:dyDescent="0.4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5">
        <f t="shared" si="281"/>
        <v>59.41</v>
      </c>
      <c r="Q3601" s="9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5">
        <f t="shared" si="281"/>
        <v>3.25</v>
      </c>
      <c r="Q3602" s="9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28.5" x14ac:dyDescent="0.4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5">
        <f t="shared" si="281"/>
        <v>39.380000000000003</v>
      </c>
      <c r="Q3603" s="9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2.75" x14ac:dyDescent="0.4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5">
        <f t="shared" si="281"/>
        <v>81.67</v>
      </c>
      <c r="Q3604" s="9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28.5" x14ac:dyDescent="0.4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5">
        <f t="shared" si="281"/>
        <v>44.91</v>
      </c>
      <c r="Q3605" s="9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5">
        <f t="shared" si="281"/>
        <v>49.06</v>
      </c>
      <c r="Q3606" s="9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2.75" x14ac:dyDescent="0.4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5">
        <f t="shared" si="281"/>
        <v>30.67</v>
      </c>
      <c r="Q3607" s="9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5">
        <f t="shared" si="281"/>
        <v>61.06</v>
      </c>
      <c r="Q3608" s="9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5">
        <f t="shared" si="281"/>
        <v>29</v>
      </c>
      <c r="Q3609" s="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5">
        <f t="shared" si="281"/>
        <v>29.63</v>
      </c>
      <c r="Q3610" s="9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5">
        <f t="shared" si="281"/>
        <v>143.1</v>
      </c>
      <c r="Q3611" s="9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28.5" x14ac:dyDescent="0.4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5">
        <f t="shared" si="281"/>
        <v>52.35</v>
      </c>
      <c r="Q3612" s="9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5">
        <f t="shared" si="281"/>
        <v>66.67</v>
      </c>
      <c r="Q3613" s="9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28.5" x14ac:dyDescent="0.4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5">
        <f t="shared" si="281"/>
        <v>126.67</v>
      </c>
      <c r="Q3614" s="9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5">
        <f t="shared" si="281"/>
        <v>62.5</v>
      </c>
      <c r="Q3615" s="9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5" x14ac:dyDescent="0.4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5">
        <f t="shared" si="281"/>
        <v>35.49</v>
      </c>
      <c r="Q3616" s="9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5">
        <f t="shared" si="281"/>
        <v>37.08</v>
      </c>
      <c r="Q3617" s="9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5">
        <f t="shared" si="281"/>
        <v>69.33</v>
      </c>
      <c r="Q3618" s="9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5">
        <f t="shared" si="281"/>
        <v>17.25</v>
      </c>
      <c r="Q3619" s="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5">
        <f t="shared" si="281"/>
        <v>36.07</v>
      </c>
      <c r="Q3620" s="9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5">
        <f t="shared" si="281"/>
        <v>66.47</v>
      </c>
      <c r="Q3621" s="9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5">
        <f t="shared" si="281"/>
        <v>56.07</v>
      </c>
      <c r="Q3622" s="9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5">
        <f t="shared" si="281"/>
        <v>47.03</v>
      </c>
      <c r="Q3623" s="9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5">
        <f t="shared" si="281"/>
        <v>47.67</v>
      </c>
      <c r="Q3624" s="9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5">
        <f t="shared" si="281"/>
        <v>88.24</v>
      </c>
      <c r="Q3625" s="9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57" x14ac:dyDescent="0.4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5">
        <f t="shared" si="281"/>
        <v>80.72</v>
      </c>
      <c r="Q3626" s="9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5">
        <f t="shared" si="281"/>
        <v>39.49</v>
      </c>
      <c r="Q3627" s="9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5">
        <f t="shared" si="281"/>
        <v>84.85</v>
      </c>
      <c r="Q3628" s="9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5">
        <f t="shared" si="281"/>
        <v>68.97</v>
      </c>
      <c r="Q3629" s="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5">
        <f t="shared" si="281"/>
        <v>0</v>
      </c>
      <c r="Q3630" s="9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5">
        <f t="shared" si="281"/>
        <v>1</v>
      </c>
      <c r="Q3631" s="9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5">
        <f t="shared" si="281"/>
        <v>1</v>
      </c>
      <c r="Q3632" s="9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5">
        <f t="shared" si="281"/>
        <v>147.88</v>
      </c>
      <c r="Q3633" s="9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5">
        <f t="shared" si="281"/>
        <v>100</v>
      </c>
      <c r="Q3634" s="9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8.5" x14ac:dyDescent="0.4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5">
        <f t="shared" si="281"/>
        <v>56.84</v>
      </c>
      <c r="Q3635" s="9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5">
        <f t="shared" si="281"/>
        <v>176.94</v>
      </c>
      <c r="Q3636" s="9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5">
        <f t="shared" si="281"/>
        <v>127.6</v>
      </c>
      <c r="Q3637" s="9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5">
        <f t="shared" si="281"/>
        <v>0</v>
      </c>
      <c r="Q3638" s="9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42.75" x14ac:dyDescent="0.4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5">
        <f t="shared" si="281"/>
        <v>66.14</v>
      </c>
      <c r="Q3639" s="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5">
        <f t="shared" si="281"/>
        <v>108</v>
      </c>
      <c r="Q3640" s="9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5">
        <f t="shared" si="281"/>
        <v>1</v>
      </c>
      <c r="Q3641" s="9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57" x14ac:dyDescent="0.4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5">
        <f t="shared" si="281"/>
        <v>18.329999999999998</v>
      </c>
      <c r="Q3642" s="9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5">
        <f t="shared" si="281"/>
        <v>0</v>
      </c>
      <c r="Q3643" s="9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2.75" x14ac:dyDescent="0.4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5">
        <f t="shared" si="281"/>
        <v>7.5</v>
      </c>
      <c r="Q3644" s="9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5">
        <f t="shared" si="281"/>
        <v>0</v>
      </c>
      <c r="Q3645" s="9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5" x14ac:dyDescent="0.4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5">
        <f t="shared" si="281"/>
        <v>68.42</v>
      </c>
      <c r="Q3646" s="9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28.5" x14ac:dyDescent="0.4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5">
        <f t="shared" si="281"/>
        <v>1</v>
      </c>
      <c r="Q3647" s="9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28.5" x14ac:dyDescent="0.4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5">
        <f t="shared" si="281"/>
        <v>60.13</v>
      </c>
      <c r="Q3648" s="9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5">
        <f t="shared" si="281"/>
        <v>15</v>
      </c>
      <c r="Q3649" s="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5">
        <f t="shared" si="281"/>
        <v>550.04</v>
      </c>
      <c r="Q3650" s="9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5">
        <f t="shared" ref="P3651:P3714" si="286">IFERROR(ROUND(E3651/L3651,2),0)</f>
        <v>97.5</v>
      </c>
      <c r="Q3651" s="9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5">
        <f t="shared" si="286"/>
        <v>29.41</v>
      </c>
      <c r="Q3652" s="9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5" x14ac:dyDescent="0.4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5">
        <f t="shared" si="286"/>
        <v>57.78</v>
      </c>
      <c r="Q3653" s="9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5">
        <f t="shared" si="286"/>
        <v>44.24</v>
      </c>
      <c r="Q3654" s="9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5">
        <f t="shared" si="286"/>
        <v>60.91</v>
      </c>
      <c r="Q3655" s="9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5">
        <f t="shared" si="286"/>
        <v>68.84</v>
      </c>
      <c r="Q3656" s="9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5">
        <f t="shared" si="286"/>
        <v>73.58</v>
      </c>
      <c r="Q3657" s="9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28.5" x14ac:dyDescent="0.4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5">
        <f t="shared" si="286"/>
        <v>115.02</v>
      </c>
      <c r="Q3658" s="9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5">
        <f t="shared" si="286"/>
        <v>110.75</v>
      </c>
      <c r="Q3659" s="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5">
        <f t="shared" si="286"/>
        <v>75.5</v>
      </c>
      <c r="Q3660" s="9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5" x14ac:dyDescent="0.4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5">
        <f t="shared" si="286"/>
        <v>235.46</v>
      </c>
      <c r="Q3661" s="9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2.75" x14ac:dyDescent="0.4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5">
        <f t="shared" si="286"/>
        <v>11.36</v>
      </c>
      <c r="Q3662" s="9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5">
        <f t="shared" si="286"/>
        <v>92.5</v>
      </c>
      <c r="Q3663" s="9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5">
        <f t="shared" si="286"/>
        <v>202.85</v>
      </c>
      <c r="Q3664" s="9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5">
        <f t="shared" si="286"/>
        <v>26</v>
      </c>
      <c r="Q3665" s="9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5">
        <f t="shared" si="286"/>
        <v>46.05</v>
      </c>
      <c r="Q3666" s="9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5">
        <f t="shared" si="286"/>
        <v>51</v>
      </c>
      <c r="Q3667" s="9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5">
        <f t="shared" si="286"/>
        <v>31.58</v>
      </c>
      <c r="Q3668" s="9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28.5" x14ac:dyDescent="0.4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5">
        <f t="shared" si="286"/>
        <v>53.36</v>
      </c>
      <c r="Q3669" s="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5">
        <f t="shared" si="286"/>
        <v>36.96</v>
      </c>
      <c r="Q3670" s="9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5">
        <f t="shared" si="286"/>
        <v>81.290000000000006</v>
      </c>
      <c r="Q3671" s="9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5">
        <f t="shared" si="286"/>
        <v>20.079999999999998</v>
      </c>
      <c r="Q3672" s="9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5">
        <f t="shared" si="286"/>
        <v>88.25</v>
      </c>
      <c r="Q3673" s="9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5">
        <f t="shared" si="286"/>
        <v>53.44</v>
      </c>
      <c r="Q3674" s="9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28.5" x14ac:dyDescent="0.4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5">
        <f t="shared" si="286"/>
        <v>39.869999999999997</v>
      </c>
      <c r="Q3675" s="9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5">
        <f t="shared" si="286"/>
        <v>145.16</v>
      </c>
      <c r="Q3676" s="9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5">
        <f t="shared" si="286"/>
        <v>23.33</v>
      </c>
      <c r="Q3677" s="9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5">
        <f t="shared" si="286"/>
        <v>64.38</v>
      </c>
      <c r="Q3678" s="9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5" x14ac:dyDescent="0.4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5">
        <f t="shared" si="286"/>
        <v>62.05</v>
      </c>
      <c r="Q3679" s="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5">
        <f t="shared" si="286"/>
        <v>66.13</v>
      </c>
      <c r="Q3680" s="9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5">
        <f t="shared" si="286"/>
        <v>73.400000000000006</v>
      </c>
      <c r="Q3681" s="9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5" x14ac:dyDescent="0.4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5">
        <f t="shared" si="286"/>
        <v>99.5</v>
      </c>
      <c r="Q3682" s="9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2.75" x14ac:dyDescent="0.4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5">
        <f t="shared" si="286"/>
        <v>62.17</v>
      </c>
      <c r="Q3683" s="9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28.5" x14ac:dyDescent="0.4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5">
        <f t="shared" si="286"/>
        <v>62.33</v>
      </c>
      <c r="Q3684" s="9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5" x14ac:dyDescent="0.4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5">
        <f t="shared" si="286"/>
        <v>58.79</v>
      </c>
      <c r="Q3685" s="9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5">
        <f t="shared" si="286"/>
        <v>45.35</v>
      </c>
      <c r="Q3686" s="9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5">
        <f t="shared" si="286"/>
        <v>41.94</v>
      </c>
      <c r="Q3687" s="9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5" x14ac:dyDescent="0.4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5">
        <f t="shared" si="286"/>
        <v>59.17</v>
      </c>
      <c r="Q3688" s="9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5">
        <f t="shared" si="286"/>
        <v>200.49</v>
      </c>
      <c r="Q3689" s="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28.5" x14ac:dyDescent="0.4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5">
        <f t="shared" si="286"/>
        <v>83.97</v>
      </c>
      <c r="Q3690" s="9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5">
        <f t="shared" si="286"/>
        <v>57.26</v>
      </c>
      <c r="Q3691" s="9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5">
        <f t="shared" si="286"/>
        <v>58.06</v>
      </c>
      <c r="Q3692" s="9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5">
        <f t="shared" si="286"/>
        <v>186.8</v>
      </c>
      <c r="Q3693" s="9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5">
        <f t="shared" si="286"/>
        <v>74.12</v>
      </c>
      <c r="Q3694" s="9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5">
        <f t="shared" si="286"/>
        <v>30.71</v>
      </c>
      <c r="Q3695" s="9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8.5" x14ac:dyDescent="0.4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5">
        <f t="shared" si="286"/>
        <v>62.67</v>
      </c>
      <c r="Q3696" s="9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2.75" x14ac:dyDescent="0.4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5">
        <f t="shared" si="286"/>
        <v>121.36</v>
      </c>
      <c r="Q3697" s="9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5" x14ac:dyDescent="0.4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5">
        <f t="shared" si="286"/>
        <v>39.74</v>
      </c>
      <c r="Q3698" s="9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5">
        <f t="shared" si="286"/>
        <v>72</v>
      </c>
      <c r="Q3699" s="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5" x14ac:dyDescent="0.4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5">
        <f t="shared" si="286"/>
        <v>40.630000000000003</v>
      </c>
      <c r="Q3700" s="9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5">
        <f t="shared" si="286"/>
        <v>63</v>
      </c>
      <c r="Q3701" s="9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4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5">
        <f t="shared" si="286"/>
        <v>33.67</v>
      </c>
      <c r="Q3702" s="9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5">
        <f t="shared" si="286"/>
        <v>38.590000000000003</v>
      </c>
      <c r="Q3703" s="9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5">
        <f t="shared" si="286"/>
        <v>155.94999999999999</v>
      </c>
      <c r="Q3704" s="9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5">
        <f t="shared" si="286"/>
        <v>43.2</v>
      </c>
      <c r="Q3705" s="9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5">
        <f t="shared" si="286"/>
        <v>15.15</v>
      </c>
      <c r="Q3706" s="9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28.5" x14ac:dyDescent="0.4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5">
        <f t="shared" si="286"/>
        <v>83.57</v>
      </c>
      <c r="Q3707" s="9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5" x14ac:dyDescent="0.4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5">
        <f t="shared" si="286"/>
        <v>140</v>
      </c>
      <c r="Q3708" s="9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5" x14ac:dyDescent="0.4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5">
        <f t="shared" si="286"/>
        <v>80.87</v>
      </c>
      <c r="Q3709" s="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5">
        <f t="shared" si="286"/>
        <v>53.85</v>
      </c>
      <c r="Q3710" s="9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28.5" x14ac:dyDescent="0.4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5">
        <f t="shared" si="286"/>
        <v>30.93</v>
      </c>
      <c r="Q3711" s="9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5">
        <f t="shared" si="286"/>
        <v>67.959999999999994</v>
      </c>
      <c r="Q3712" s="9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5">
        <f t="shared" si="286"/>
        <v>27.14</v>
      </c>
      <c r="Q3713" s="9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5">
        <f t="shared" si="286"/>
        <v>110.87</v>
      </c>
      <c r="Q3714" s="9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28.5" x14ac:dyDescent="0.4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5">
        <f t="shared" ref="P3715:P3778" si="291">IFERROR(ROUND(E3715/L3715,2),0)</f>
        <v>106.84</v>
      </c>
      <c r="Q3715" s="9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5">
        <f t="shared" si="291"/>
        <v>105.52</v>
      </c>
      <c r="Q3716" s="9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5">
        <f t="shared" si="291"/>
        <v>132.96</v>
      </c>
      <c r="Q3717" s="9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28.5" x14ac:dyDescent="0.4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5">
        <f t="shared" si="291"/>
        <v>51.92</v>
      </c>
      <c r="Q3718" s="9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5" x14ac:dyDescent="0.4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5">
        <f t="shared" si="291"/>
        <v>310</v>
      </c>
      <c r="Q3719" s="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5" x14ac:dyDescent="0.4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5">
        <f t="shared" si="291"/>
        <v>26.02</v>
      </c>
      <c r="Q3720" s="9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4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5">
        <f t="shared" si="291"/>
        <v>105</v>
      </c>
      <c r="Q3721" s="9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5">
        <f t="shared" si="291"/>
        <v>86.23</v>
      </c>
      <c r="Q3722" s="9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5">
        <f t="shared" si="291"/>
        <v>114.55</v>
      </c>
      <c r="Q3723" s="9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2.75" x14ac:dyDescent="0.4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5">
        <f t="shared" si="291"/>
        <v>47.66</v>
      </c>
      <c r="Q3724" s="9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4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5">
        <f t="shared" si="291"/>
        <v>72.89</v>
      </c>
      <c r="Q3725" s="9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5">
        <f t="shared" si="291"/>
        <v>49.55</v>
      </c>
      <c r="Q3726" s="9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5">
        <f t="shared" si="291"/>
        <v>25.4</v>
      </c>
      <c r="Q3727" s="9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28.5" x14ac:dyDescent="0.4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5">
        <f t="shared" si="291"/>
        <v>62.59</v>
      </c>
      <c r="Q3728" s="9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28.5" x14ac:dyDescent="0.4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5">
        <f t="shared" si="291"/>
        <v>61.06</v>
      </c>
      <c r="Q3729" s="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5" x14ac:dyDescent="0.4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5">
        <f t="shared" si="291"/>
        <v>60.06</v>
      </c>
      <c r="Q3730" s="9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5">
        <f t="shared" si="291"/>
        <v>72.400000000000006</v>
      </c>
      <c r="Q3731" s="9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5">
        <f t="shared" si="291"/>
        <v>100</v>
      </c>
      <c r="Q3732" s="9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5">
        <f t="shared" si="291"/>
        <v>51.67</v>
      </c>
      <c r="Q3733" s="9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5" x14ac:dyDescent="0.4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5">
        <f t="shared" si="291"/>
        <v>32.75</v>
      </c>
      <c r="Q3734" s="9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5" x14ac:dyDescent="0.4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5">
        <f t="shared" si="291"/>
        <v>0</v>
      </c>
      <c r="Q3735" s="9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5">
        <f t="shared" si="291"/>
        <v>61</v>
      </c>
      <c r="Q3736" s="9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5">
        <f t="shared" si="291"/>
        <v>10</v>
      </c>
      <c r="Q3737" s="9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28.5" x14ac:dyDescent="0.4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5">
        <f t="shared" si="291"/>
        <v>10</v>
      </c>
      <c r="Q3738" s="9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5">
        <f t="shared" si="291"/>
        <v>37.5</v>
      </c>
      <c r="Q3739" s="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5">
        <f t="shared" si="291"/>
        <v>45</v>
      </c>
      <c r="Q3740" s="9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5">
        <f t="shared" si="291"/>
        <v>100.63</v>
      </c>
      <c r="Q3741" s="9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5">
        <f t="shared" si="291"/>
        <v>25.57</v>
      </c>
      <c r="Q3742" s="9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5" x14ac:dyDescent="0.4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5">
        <f t="shared" si="291"/>
        <v>0</v>
      </c>
      <c r="Q3743" s="9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5">
        <f t="shared" si="291"/>
        <v>25</v>
      </c>
      <c r="Q3744" s="9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5">
        <f t="shared" si="291"/>
        <v>0</v>
      </c>
      <c r="Q3745" s="9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28.5" x14ac:dyDescent="0.4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5">
        <f t="shared" si="291"/>
        <v>0</v>
      </c>
      <c r="Q3746" s="9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5" x14ac:dyDescent="0.4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5">
        <f t="shared" si="291"/>
        <v>10</v>
      </c>
      <c r="Q3747" s="9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5">
        <f t="shared" si="291"/>
        <v>202</v>
      </c>
      <c r="Q3748" s="9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5">
        <f t="shared" si="291"/>
        <v>25</v>
      </c>
      <c r="Q3749" s="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28.5" x14ac:dyDescent="0.4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5">
        <f t="shared" si="291"/>
        <v>99.54</v>
      </c>
      <c r="Q3750" s="9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28.5" x14ac:dyDescent="0.4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5">
        <f t="shared" si="291"/>
        <v>75</v>
      </c>
      <c r="Q3751" s="9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5">
        <f t="shared" si="291"/>
        <v>215.25</v>
      </c>
      <c r="Q3752" s="9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28.5" x14ac:dyDescent="0.4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5">
        <f t="shared" si="291"/>
        <v>120.55</v>
      </c>
      <c r="Q3753" s="9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5">
        <f t="shared" si="291"/>
        <v>37.67</v>
      </c>
      <c r="Q3754" s="9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5">
        <f t="shared" si="291"/>
        <v>172.23</v>
      </c>
      <c r="Q3755" s="9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28.5" x14ac:dyDescent="0.4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5">
        <f t="shared" si="291"/>
        <v>111.11</v>
      </c>
      <c r="Q3756" s="9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28.5" x14ac:dyDescent="0.4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5">
        <f t="shared" si="291"/>
        <v>25.46</v>
      </c>
      <c r="Q3757" s="9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28.5" x14ac:dyDescent="0.4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5">
        <f t="shared" si="291"/>
        <v>267.64999999999998</v>
      </c>
      <c r="Q3758" s="9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28.5" x14ac:dyDescent="0.4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5">
        <f t="shared" si="291"/>
        <v>75.959999999999994</v>
      </c>
      <c r="Q3759" s="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4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5">
        <f t="shared" si="291"/>
        <v>59.04</v>
      </c>
      <c r="Q3760" s="9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4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5">
        <f t="shared" si="291"/>
        <v>50.11</v>
      </c>
      <c r="Q3761" s="9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5">
        <f t="shared" si="291"/>
        <v>55.5</v>
      </c>
      <c r="Q3762" s="9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5">
        <f t="shared" si="291"/>
        <v>166.67</v>
      </c>
      <c r="Q3763" s="9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28.5" x14ac:dyDescent="0.4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5">
        <f t="shared" si="291"/>
        <v>47.43</v>
      </c>
      <c r="Q3764" s="9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5">
        <f t="shared" si="291"/>
        <v>64.94</v>
      </c>
      <c r="Q3765" s="9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5" x14ac:dyDescent="0.4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5">
        <f t="shared" si="291"/>
        <v>55.56</v>
      </c>
      <c r="Q3766" s="9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5">
        <f t="shared" si="291"/>
        <v>74.22</v>
      </c>
      <c r="Q3767" s="9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5" x14ac:dyDescent="0.4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5">
        <f t="shared" si="291"/>
        <v>106.93</v>
      </c>
      <c r="Q3768" s="9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28.5" x14ac:dyDescent="0.4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5">
        <f t="shared" si="291"/>
        <v>41.7</v>
      </c>
      <c r="Q3769" s="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5">
        <f t="shared" si="291"/>
        <v>74.239999999999995</v>
      </c>
      <c r="Q3770" s="9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28.5" x14ac:dyDescent="0.4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5">
        <f t="shared" si="291"/>
        <v>73.33</v>
      </c>
      <c r="Q3771" s="9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5">
        <f t="shared" si="291"/>
        <v>100</v>
      </c>
      <c r="Q3772" s="9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5">
        <f t="shared" si="291"/>
        <v>38.42</v>
      </c>
      <c r="Q3773" s="9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5" x14ac:dyDescent="0.4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5">
        <f t="shared" si="291"/>
        <v>166.97</v>
      </c>
      <c r="Q3774" s="9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5">
        <f t="shared" si="291"/>
        <v>94.91</v>
      </c>
      <c r="Q3775" s="9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5">
        <f t="shared" si="291"/>
        <v>100</v>
      </c>
      <c r="Q3776" s="9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5">
        <f t="shared" si="291"/>
        <v>143.21</v>
      </c>
      <c r="Q3777" s="9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42.75" x14ac:dyDescent="0.4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5">
        <f t="shared" si="291"/>
        <v>90.82</v>
      </c>
      <c r="Q3778" s="9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28.5" x14ac:dyDescent="0.4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5">
        <f t="shared" ref="P3779:P3842" si="296">IFERROR(ROUND(E3779/L3779,2),0)</f>
        <v>48.54</v>
      </c>
      <c r="Q3779" s="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5">
        <f t="shared" si="296"/>
        <v>70.03</v>
      </c>
      <c r="Q3780" s="9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4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5">
        <f t="shared" si="296"/>
        <v>135.63</v>
      </c>
      <c r="Q3781" s="9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28.5" x14ac:dyDescent="0.4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5">
        <f t="shared" si="296"/>
        <v>100</v>
      </c>
      <c r="Q3782" s="9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5">
        <f t="shared" si="296"/>
        <v>94.9</v>
      </c>
      <c r="Q3783" s="9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5">
        <f t="shared" si="296"/>
        <v>75.37</v>
      </c>
      <c r="Q3784" s="9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5" x14ac:dyDescent="0.4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5">
        <f t="shared" si="296"/>
        <v>64.459999999999994</v>
      </c>
      <c r="Q3785" s="9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5">
        <f t="shared" si="296"/>
        <v>115</v>
      </c>
      <c r="Q3786" s="9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28.5" x14ac:dyDescent="0.4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5">
        <f t="shared" si="296"/>
        <v>100.5</v>
      </c>
      <c r="Q3787" s="9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28.5" x14ac:dyDescent="0.4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5">
        <f t="shared" si="296"/>
        <v>93.77</v>
      </c>
      <c r="Q3788" s="9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28.5" x14ac:dyDescent="0.4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5">
        <f t="shared" si="296"/>
        <v>35.1</v>
      </c>
      <c r="Q3789" s="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7" x14ac:dyDescent="0.4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5">
        <f t="shared" si="296"/>
        <v>500</v>
      </c>
      <c r="Q3790" s="9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28.5" x14ac:dyDescent="0.4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5">
        <f t="shared" si="296"/>
        <v>29</v>
      </c>
      <c r="Q3791" s="9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28.5" x14ac:dyDescent="0.4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5">
        <f t="shared" si="296"/>
        <v>0</v>
      </c>
      <c r="Q3792" s="9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5">
        <f t="shared" si="296"/>
        <v>0</v>
      </c>
      <c r="Q3793" s="9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5">
        <f t="shared" si="296"/>
        <v>17.5</v>
      </c>
      <c r="Q3794" s="9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5">
        <f t="shared" si="296"/>
        <v>174</v>
      </c>
      <c r="Q3795" s="9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5">
        <f t="shared" si="296"/>
        <v>50</v>
      </c>
      <c r="Q3796" s="9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28.5" x14ac:dyDescent="0.4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5">
        <f t="shared" si="296"/>
        <v>5</v>
      </c>
      <c r="Q3797" s="9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28.5" x14ac:dyDescent="0.4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5">
        <f t="shared" si="296"/>
        <v>1</v>
      </c>
      <c r="Q3798" s="9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5">
        <f t="shared" si="296"/>
        <v>145.41</v>
      </c>
      <c r="Q3799" s="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5">
        <f t="shared" si="296"/>
        <v>205</v>
      </c>
      <c r="Q3800" s="9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5">
        <f t="shared" si="296"/>
        <v>100.5</v>
      </c>
      <c r="Q3801" s="9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5">
        <f t="shared" si="296"/>
        <v>55.06</v>
      </c>
      <c r="Q3802" s="9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5">
        <f t="shared" si="296"/>
        <v>47.33</v>
      </c>
      <c r="Q3803" s="9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28.5" x14ac:dyDescent="0.4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5">
        <f t="shared" si="296"/>
        <v>0</v>
      </c>
      <c r="Q3804" s="9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5">
        <f t="shared" si="296"/>
        <v>58.95</v>
      </c>
      <c r="Q3805" s="9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5">
        <f t="shared" si="296"/>
        <v>0</v>
      </c>
      <c r="Q3806" s="9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5">
        <f t="shared" si="296"/>
        <v>1.5</v>
      </c>
      <c r="Q3807" s="9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5">
        <f t="shared" si="296"/>
        <v>5</v>
      </c>
      <c r="Q3808" s="9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28.5" x14ac:dyDescent="0.4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5">
        <f t="shared" si="296"/>
        <v>50.56</v>
      </c>
      <c r="Q3809" s="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28.5" x14ac:dyDescent="0.4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5">
        <f t="shared" si="296"/>
        <v>41.67</v>
      </c>
      <c r="Q3810" s="9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5">
        <f t="shared" si="296"/>
        <v>53.29</v>
      </c>
      <c r="Q3811" s="9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5">
        <f t="shared" si="296"/>
        <v>70.23</v>
      </c>
      <c r="Q3812" s="9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5">
        <f t="shared" si="296"/>
        <v>43.42</v>
      </c>
      <c r="Q3813" s="9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5">
        <f t="shared" si="296"/>
        <v>199.18</v>
      </c>
      <c r="Q3814" s="9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5">
        <f t="shared" si="296"/>
        <v>78.52</v>
      </c>
      <c r="Q3815" s="9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5">
        <f t="shared" si="296"/>
        <v>61.82</v>
      </c>
      <c r="Q3816" s="9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5">
        <f t="shared" si="296"/>
        <v>50</v>
      </c>
      <c r="Q3817" s="9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2.75" x14ac:dyDescent="0.4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5">
        <f t="shared" si="296"/>
        <v>48.34</v>
      </c>
      <c r="Q3818" s="9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5">
        <f t="shared" si="296"/>
        <v>107.25</v>
      </c>
      <c r="Q3819" s="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28.5" x14ac:dyDescent="0.4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5">
        <f t="shared" si="296"/>
        <v>57</v>
      </c>
      <c r="Q3820" s="9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5" x14ac:dyDescent="0.4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5">
        <f t="shared" si="296"/>
        <v>40.92</v>
      </c>
      <c r="Q3821" s="9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28.5" x14ac:dyDescent="0.4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5">
        <f t="shared" si="296"/>
        <v>21.5</v>
      </c>
      <c r="Q3822" s="9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5">
        <f t="shared" si="296"/>
        <v>79.540000000000006</v>
      </c>
      <c r="Q3823" s="9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2.75" x14ac:dyDescent="0.4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5">
        <f t="shared" si="296"/>
        <v>72.38</v>
      </c>
      <c r="Q3824" s="9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28.5" x14ac:dyDescent="0.4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5">
        <f t="shared" si="296"/>
        <v>64.63</v>
      </c>
      <c r="Q3825" s="9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5">
        <f t="shared" si="296"/>
        <v>38.57</v>
      </c>
      <c r="Q3826" s="9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5">
        <f t="shared" si="296"/>
        <v>107.57</v>
      </c>
      <c r="Q3827" s="9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5">
        <f t="shared" si="296"/>
        <v>27.5</v>
      </c>
      <c r="Q3828" s="9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42.75" x14ac:dyDescent="0.4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5">
        <f t="shared" si="296"/>
        <v>70.459999999999994</v>
      </c>
      <c r="Q3829" s="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5">
        <f t="shared" si="296"/>
        <v>178.57</v>
      </c>
      <c r="Q3830" s="9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5">
        <f t="shared" si="296"/>
        <v>62.63</v>
      </c>
      <c r="Q3831" s="9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5" x14ac:dyDescent="0.4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5">
        <f t="shared" si="296"/>
        <v>75</v>
      </c>
      <c r="Q3832" s="9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5">
        <f t="shared" si="296"/>
        <v>58.9</v>
      </c>
      <c r="Q3833" s="9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5">
        <f t="shared" si="296"/>
        <v>139.56</v>
      </c>
      <c r="Q3834" s="9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5">
        <f t="shared" si="296"/>
        <v>70</v>
      </c>
      <c r="Q3835" s="9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5">
        <f t="shared" si="296"/>
        <v>57.39</v>
      </c>
      <c r="Q3836" s="9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5">
        <f t="shared" si="296"/>
        <v>40</v>
      </c>
      <c r="Q3837" s="9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5" x14ac:dyDescent="0.4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5">
        <f t="shared" si="296"/>
        <v>64.290000000000006</v>
      </c>
      <c r="Q3838" s="9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5">
        <f t="shared" si="296"/>
        <v>120.12</v>
      </c>
      <c r="Q3839" s="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2.75" x14ac:dyDescent="0.4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5">
        <f t="shared" si="296"/>
        <v>1008.24</v>
      </c>
      <c r="Q3840" s="9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5">
        <f t="shared" si="296"/>
        <v>63.28</v>
      </c>
      <c r="Q3841" s="9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28.5" x14ac:dyDescent="0.4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5">
        <f t="shared" si="296"/>
        <v>21.67</v>
      </c>
      <c r="Q3842" s="9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5">
        <f t="shared" ref="P3843:P3906" si="301">IFERROR(ROUND(E3843/L3843,2),0)</f>
        <v>25.65</v>
      </c>
      <c r="Q3843" s="9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5">
        <f t="shared" si="301"/>
        <v>47.7</v>
      </c>
      <c r="Q3844" s="9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28.5" x14ac:dyDescent="0.4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5">
        <f t="shared" si="301"/>
        <v>56.05</v>
      </c>
      <c r="Q3845" s="9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5">
        <f t="shared" si="301"/>
        <v>81.319999999999993</v>
      </c>
      <c r="Q3846" s="9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5">
        <f t="shared" si="301"/>
        <v>70.17</v>
      </c>
      <c r="Q3847" s="9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28.5" x14ac:dyDescent="0.4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5">
        <f t="shared" si="301"/>
        <v>23.63</v>
      </c>
      <c r="Q3848" s="9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28.5" x14ac:dyDescent="0.4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5">
        <f t="shared" si="301"/>
        <v>188.56</v>
      </c>
      <c r="Q3849" s="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5">
        <f t="shared" si="301"/>
        <v>49.51</v>
      </c>
      <c r="Q3850" s="9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5">
        <f t="shared" si="301"/>
        <v>75.459999999999994</v>
      </c>
      <c r="Q3851" s="9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5">
        <f t="shared" si="301"/>
        <v>9.5</v>
      </c>
      <c r="Q3852" s="9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28.5" x14ac:dyDescent="0.4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5">
        <f t="shared" si="301"/>
        <v>35.5</v>
      </c>
      <c r="Q3853" s="9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28.5" x14ac:dyDescent="0.4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5">
        <f t="shared" si="301"/>
        <v>10</v>
      </c>
      <c r="Q3854" s="9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5">
        <f t="shared" si="301"/>
        <v>13</v>
      </c>
      <c r="Q3855" s="9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5">
        <f t="shared" si="301"/>
        <v>89.4</v>
      </c>
      <c r="Q3856" s="9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5">
        <f t="shared" si="301"/>
        <v>25</v>
      </c>
      <c r="Q3857" s="9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5">
        <f t="shared" si="301"/>
        <v>1</v>
      </c>
      <c r="Q3858" s="9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5">
        <f t="shared" si="301"/>
        <v>65</v>
      </c>
      <c r="Q3859" s="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2.75" x14ac:dyDescent="0.4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5">
        <f t="shared" si="301"/>
        <v>10</v>
      </c>
      <c r="Q3860" s="9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28.5" x14ac:dyDescent="0.4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5">
        <f t="shared" si="301"/>
        <v>1</v>
      </c>
      <c r="Q3861" s="9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5">
        <f t="shared" si="301"/>
        <v>81.540000000000006</v>
      </c>
      <c r="Q3862" s="9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5">
        <f t="shared" si="301"/>
        <v>100</v>
      </c>
      <c r="Q3863" s="9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5">
        <f t="shared" si="301"/>
        <v>1</v>
      </c>
      <c r="Q3864" s="9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5">
        <f t="shared" si="301"/>
        <v>0</v>
      </c>
      <c r="Q3865" s="9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5">
        <f t="shared" si="301"/>
        <v>20</v>
      </c>
      <c r="Q3866" s="9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28.5" x14ac:dyDescent="0.4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5">
        <f t="shared" si="301"/>
        <v>46.43</v>
      </c>
      <c r="Q3867" s="9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5">
        <f t="shared" si="301"/>
        <v>5.5</v>
      </c>
      <c r="Q3868" s="9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28.5" x14ac:dyDescent="0.4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5">
        <f t="shared" si="301"/>
        <v>50.2</v>
      </c>
      <c r="Q3869" s="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5">
        <f t="shared" si="301"/>
        <v>10</v>
      </c>
      <c r="Q3870" s="9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5">
        <f t="shared" si="301"/>
        <v>30.13</v>
      </c>
      <c r="Q3871" s="9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5">
        <f t="shared" si="301"/>
        <v>150</v>
      </c>
      <c r="Q3872" s="9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5">
        <f t="shared" si="301"/>
        <v>13.33</v>
      </c>
      <c r="Q3873" s="9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28.5" x14ac:dyDescent="0.4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5">
        <f t="shared" si="301"/>
        <v>0</v>
      </c>
      <c r="Q3874" s="9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5">
        <f t="shared" si="301"/>
        <v>0</v>
      </c>
      <c r="Q3875" s="9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5">
        <f t="shared" si="301"/>
        <v>0</v>
      </c>
      <c r="Q3876" s="9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28.5" x14ac:dyDescent="0.4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5">
        <f t="shared" si="301"/>
        <v>0</v>
      </c>
      <c r="Q3877" s="9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5">
        <f t="shared" si="301"/>
        <v>44.76</v>
      </c>
      <c r="Q3878" s="9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5">
        <f t="shared" si="301"/>
        <v>88.64</v>
      </c>
      <c r="Q3879" s="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28.5" x14ac:dyDescent="0.4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5">
        <f t="shared" si="301"/>
        <v>10</v>
      </c>
      <c r="Q3880" s="9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28.5" x14ac:dyDescent="0.4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5">
        <f t="shared" si="301"/>
        <v>0</v>
      </c>
      <c r="Q3881" s="9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5">
        <f t="shared" si="301"/>
        <v>57.65</v>
      </c>
      <c r="Q3882" s="9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5">
        <f t="shared" si="301"/>
        <v>25</v>
      </c>
      <c r="Q3883" s="9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28.5" x14ac:dyDescent="0.4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5">
        <f t="shared" si="301"/>
        <v>0</v>
      </c>
      <c r="Q3884" s="9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2.75" x14ac:dyDescent="0.4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5">
        <f t="shared" si="301"/>
        <v>0</v>
      </c>
      <c r="Q3885" s="9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5" x14ac:dyDescent="0.4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5">
        <f t="shared" si="301"/>
        <v>0</v>
      </c>
      <c r="Q3886" s="9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5" x14ac:dyDescent="0.4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5">
        <f t="shared" si="301"/>
        <v>0</v>
      </c>
      <c r="Q3887" s="9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5">
        <f t="shared" si="301"/>
        <v>0</v>
      </c>
      <c r="Q3888" s="9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5">
        <f t="shared" si="301"/>
        <v>17.5</v>
      </c>
      <c r="Q3889" s="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5">
        <f t="shared" si="301"/>
        <v>38.71</v>
      </c>
      <c r="Q3890" s="9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5" x14ac:dyDescent="0.4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5">
        <f t="shared" si="301"/>
        <v>13.11</v>
      </c>
      <c r="Q3891" s="9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5">
        <f t="shared" si="301"/>
        <v>315.5</v>
      </c>
      <c r="Q3892" s="9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5">
        <f t="shared" si="301"/>
        <v>37.14</v>
      </c>
      <c r="Q3893" s="9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5">
        <f t="shared" si="301"/>
        <v>0</v>
      </c>
      <c r="Q3894" s="9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5">
        <f t="shared" si="301"/>
        <v>128.27000000000001</v>
      </c>
      <c r="Q3895" s="9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5">
        <f t="shared" si="301"/>
        <v>47.27</v>
      </c>
      <c r="Q3896" s="9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5">
        <f t="shared" si="301"/>
        <v>50</v>
      </c>
      <c r="Q3897" s="9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28.5" x14ac:dyDescent="0.4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5">
        <f t="shared" si="301"/>
        <v>42.5</v>
      </c>
      <c r="Q3898" s="9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28.5" x14ac:dyDescent="0.4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5">
        <f t="shared" si="301"/>
        <v>44</v>
      </c>
      <c r="Q3899" s="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42.75" x14ac:dyDescent="0.4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5">
        <f t="shared" si="301"/>
        <v>50.88</v>
      </c>
      <c r="Q3900" s="9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5" x14ac:dyDescent="0.4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5">
        <f t="shared" si="301"/>
        <v>62.5</v>
      </c>
      <c r="Q3901" s="9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5">
        <f t="shared" si="301"/>
        <v>27</v>
      </c>
      <c r="Q3902" s="9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28.5" x14ac:dyDescent="0.4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5">
        <f t="shared" si="301"/>
        <v>25</v>
      </c>
      <c r="Q3903" s="9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28.5" x14ac:dyDescent="0.4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5">
        <f t="shared" si="301"/>
        <v>47.26</v>
      </c>
      <c r="Q3904" s="9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2.75" x14ac:dyDescent="0.4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5">
        <f t="shared" si="301"/>
        <v>0</v>
      </c>
      <c r="Q3905" s="9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5">
        <f t="shared" si="301"/>
        <v>1.5</v>
      </c>
      <c r="Q3906" s="9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5">
        <f t="shared" ref="P3907:P3970" si="306">IFERROR(ROUND(E3907/L3907,2),0)</f>
        <v>24.71</v>
      </c>
      <c r="Q3907" s="9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5" x14ac:dyDescent="0.4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5">
        <f t="shared" si="306"/>
        <v>63.13</v>
      </c>
      <c r="Q3908" s="9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5">
        <f t="shared" si="306"/>
        <v>38.25</v>
      </c>
      <c r="Q3909" s="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5">
        <f t="shared" si="306"/>
        <v>16.25</v>
      </c>
      <c r="Q3910" s="9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5">
        <f t="shared" si="306"/>
        <v>33.75</v>
      </c>
      <c r="Q3911" s="9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28.5" x14ac:dyDescent="0.4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5">
        <f t="shared" si="306"/>
        <v>61.67</v>
      </c>
      <c r="Q3912" s="9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28.5" x14ac:dyDescent="0.4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5">
        <f t="shared" si="306"/>
        <v>83.14</v>
      </c>
      <c r="Q3913" s="9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28.5" x14ac:dyDescent="0.4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5">
        <f t="shared" si="306"/>
        <v>1</v>
      </c>
      <c r="Q3914" s="9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28.5" x14ac:dyDescent="0.4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5">
        <f t="shared" si="306"/>
        <v>142.86000000000001</v>
      </c>
      <c r="Q3915" s="9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5">
        <f t="shared" si="306"/>
        <v>33.67</v>
      </c>
      <c r="Q3916" s="9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28.5" x14ac:dyDescent="0.4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5">
        <f t="shared" si="306"/>
        <v>5</v>
      </c>
      <c r="Q3917" s="9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5">
        <f t="shared" si="306"/>
        <v>0</v>
      </c>
      <c r="Q3918" s="9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5">
        <f t="shared" si="306"/>
        <v>10</v>
      </c>
      <c r="Q3919" s="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5">
        <f t="shared" si="306"/>
        <v>40</v>
      </c>
      <c r="Q3920" s="9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28.5" x14ac:dyDescent="0.4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5">
        <f t="shared" si="306"/>
        <v>30</v>
      </c>
      <c r="Q3921" s="9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5">
        <f t="shared" si="306"/>
        <v>45</v>
      </c>
      <c r="Q3922" s="9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28.5" x14ac:dyDescent="0.4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5">
        <f t="shared" si="306"/>
        <v>0</v>
      </c>
      <c r="Q3923" s="9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5">
        <f t="shared" si="306"/>
        <v>10.17</v>
      </c>
      <c r="Q3924" s="9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5">
        <f t="shared" si="306"/>
        <v>81.41</v>
      </c>
      <c r="Q3925" s="9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5">
        <f t="shared" si="306"/>
        <v>57.25</v>
      </c>
      <c r="Q3926" s="9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5">
        <f t="shared" si="306"/>
        <v>5</v>
      </c>
      <c r="Q3927" s="9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5">
        <f t="shared" si="306"/>
        <v>15</v>
      </c>
      <c r="Q3928" s="9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5">
        <f t="shared" si="306"/>
        <v>12.5</v>
      </c>
      <c r="Q3929" s="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5">
        <f t="shared" si="306"/>
        <v>93</v>
      </c>
      <c r="Q3930" s="9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28.5" x14ac:dyDescent="0.4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5">
        <f t="shared" si="306"/>
        <v>32.36</v>
      </c>
      <c r="Q3931" s="9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28.5" x14ac:dyDescent="0.4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5">
        <f t="shared" si="306"/>
        <v>0</v>
      </c>
      <c r="Q3932" s="9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5">
        <f t="shared" si="306"/>
        <v>0</v>
      </c>
      <c r="Q3933" s="9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28.5" x14ac:dyDescent="0.4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5">
        <f t="shared" si="306"/>
        <v>1</v>
      </c>
      <c r="Q3934" s="9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28.5" x14ac:dyDescent="0.4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5">
        <f t="shared" si="306"/>
        <v>91.83</v>
      </c>
      <c r="Q3935" s="9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28.5" x14ac:dyDescent="0.4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5">
        <f t="shared" si="306"/>
        <v>45.83</v>
      </c>
      <c r="Q3936" s="9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42.75" x14ac:dyDescent="0.4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5">
        <f t="shared" si="306"/>
        <v>57.17</v>
      </c>
      <c r="Q3937" s="9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5">
        <f t="shared" si="306"/>
        <v>0</v>
      </c>
      <c r="Q3938" s="9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5">
        <f t="shared" si="306"/>
        <v>248.5</v>
      </c>
      <c r="Q3939" s="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5">
        <f t="shared" si="306"/>
        <v>79.400000000000006</v>
      </c>
      <c r="Q3940" s="9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28.5" x14ac:dyDescent="0.4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5">
        <f t="shared" si="306"/>
        <v>5</v>
      </c>
      <c r="Q3941" s="9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5">
        <f t="shared" si="306"/>
        <v>5.5</v>
      </c>
      <c r="Q3942" s="9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2.75" x14ac:dyDescent="0.4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5">
        <f t="shared" si="306"/>
        <v>25</v>
      </c>
      <c r="Q3943" s="9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28.5" x14ac:dyDescent="0.4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5">
        <f t="shared" si="306"/>
        <v>0</v>
      </c>
      <c r="Q3944" s="9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5" x14ac:dyDescent="0.4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5">
        <f t="shared" si="306"/>
        <v>137.08000000000001</v>
      </c>
      <c r="Q3945" s="9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5">
        <f t="shared" si="306"/>
        <v>0</v>
      </c>
      <c r="Q3946" s="9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5">
        <f t="shared" si="306"/>
        <v>5</v>
      </c>
      <c r="Q3947" s="9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5">
        <f t="shared" si="306"/>
        <v>39</v>
      </c>
      <c r="Q3948" s="9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5">
        <f t="shared" si="306"/>
        <v>50.5</v>
      </c>
      <c r="Q3949" s="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5">
        <f t="shared" si="306"/>
        <v>0</v>
      </c>
      <c r="Q3950" s="9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5">
        <f t="shared" si="306"/>
        <v>49.28</v>
      </c>
      <c r="Q3951" s="9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5">
        <f t="shared" si="306"/>
        <v>25</v>
      </c>
      <c r="Q3952" s="9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5">
        <f t="shared" si="306"/>
        <v>1</v>
      </c>
      <c r="Q3953" s="9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5">
        <f t="shared" si="306"/>
        <v>25</v>
      </c>
      <c r="Q3954" s="9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28.5" x14ac:dyDescent="0.4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5">
        <f t="shared" si="306"/>
        <v>0</v>
      </c>
      <c r="Q3955" s="9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5">
        <f t="shared" si="306"/>
        <v>0</v>
      </c>
      <c r="Q3956" s="9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28.5" x14ac:dyDescent="0.4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5">
        <f t="shared" si="306"/>
        <v>53.13</v>
      </c>
      <c r="Q3957" s="9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5">
        <f t="shared" si="306"/>
        <v>0</v>
      </c>
      <c r="Q3958" s="9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5" x14ac:dyDescent="0.4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5">
        <f t="shared" si="306"/>
        <v>7</v>
      </c>
      <c r="Q3959" s="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5">
        <f t="shared" si="306"/>
        <v>40.06</v>
      </c>
      <c r="Q3960" s="9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5">
        <f t="shared" si="306"/>
        <v>24.33</v>
      </c>
      <c r="Q3961" s="9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5">
        <f t="shared" si="306"/>
        <v>11.25</v>
      </c>
      <c r="Q3962" s="9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5">
        <f t="shared" si="306"/>
        <v>10.5</v>
      </c>
      <c r="Q3963" s="9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5">
        <f t="shared" si="306"/>
        <v>15</v>
      </c>
      <c r="Q3964" s="9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5">
        <f t="shared" si="306"/>
        <v>0</v>
      </c>
      <c r="Q3965" s="9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28.5" x14ac:dyDescent="0.4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5">
        <f t="shared" si="306"/>
        <v>42</v>
      </c>
      <c r="Q3966" s="9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5">
        <f t="shared" si="306"/>
        <v>71.25</v>
      </c>
      <c r="Q3967" s="9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5">
        <f t="shared" si="306"/>
        <v>22.5</v>
      </c>
      <c r="Q3968" s="9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28.5" x14ac:dyDescent="0.4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5">
        <f t="shared" si="306"/>
        <v>41</v>
      </c>
      <c r="Q3969" s="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5" x14ac:dyDescent="0.4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5">
        <f t="shared" si="306"/>
        <v>47.91</v>
      </c>
      <c r="Q3970" s="9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5">
        <f t="shared" ref="P3971:P4034" si="311">IFERROR(ROUND(E3971/L3971,2),0)</f>
        <v>35.17</v>
      </c>
      <c r="Q3971" s="9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2.75" x14ac:dyDescent="0.4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5">
        <f t="shared" si="311"/>
        <v>5.5</v>
      </c>
      <c r="Q3972" s="9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28.5" x14ac:dyDescent="0.4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5">
        <f t="shared" si="311"/>
        <v>22.67</v>
      </c>
      <c r="Q3973" s="9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5" x14ac:dyDescent="0.4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5">
        <f t="shared" si="311"/>
        <v>26.38</v>
      </c>
      <c r="Q3974" s="9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5">
        <f t="shared" si="311"/>
        <v>105.54</v>
      </c>
      <c r="Q3975" s="9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5">
        <f t="shared" si="311"/>
        <v>29.09</v>
      </c>
      <c r="Q3976" s="9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5">
        <f t="shared" si="311"/>
        <v>0</v>
      </c>
      <c r="Q3977" s="9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5">
        <f t="shared" si="311"/>
        <v>62</v>
      </c>
      <c r="Q3978" s="9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5">
        <f t="shared" si="311"/>
        <v>217.5</v>
      </c>
      <c r="Q3979" s="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5">
        <f t="shared" si="311"/>
        <v>26.75</v>
      </c>
      <c r="Q3980" s="9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5">
        <f t="shared" si="311"/>
        <v>18.329999999999998</v>
      </c>
      <c r="Q3981" s="9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5">
        <f t="shared" si="311"/>
        <v>64.290000000000006</v>
      </c>
      <c r="Q3982" s="9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5">
        <f t="shared" si="311"/>
        <v>175</v>
      </c>
      <c r="Q3983" s="9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2.75" x14ac:dyDescent="0.4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5">
        <f t="shared" si="311"/>
        <v>34</v>
      </c>
      <c r="Q3984" s="9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5">
        <f t="shared" si="311"/>
        <v>84.28</v>
      </c>
      <c r="Q3985" s="9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5">
        <f t="shared" si="311"/>
        <v>9.5</v>
      </c>
      <c r="Q3986" s="9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2.75" x14ac:dyDescent="0.4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5">
        <f t="shared" si="311"/>
        <v>33.74</v>
      </c>
      <c r="Q3987" s="9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5">
        <f t="shared" si="311"/>
        <v>37.54</v>
      </c>
      <c r="Q3988" s="9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5" x14ac:dyDescent="0.4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5">
        <f t="shared" si="311"/>
        <v>11.62</v>
      </c>
      <c r="Q3989" s="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4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5">
        <f t="shared" si="311"/>
        <v>8</v>
      </c>
      <c r="Q3990" s="9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5">
        <f t="shared" si="311"/>
        <v>0</v>
      </c>
      <c r="Q3991" s="9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5">
        <f t="shared" si="311"/>
        <v>23</v>
      </c>
      <c r="Q3992" s="9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x14ac:dyDescent="0.4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5">
        <f t="shared" si="311"/>
        <v>100</v>
      </c>
      <c r="Q3993" s="9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5" x14ac:dyDescent="0.4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5">
        <f t="shared" si="311"/>
        <v>60.11</v>
      </c>
      <c r="Q3994" s="9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5" x14ac:dyDescent="0.4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5">
        <f t="shared" si="311"/>
        <v>3</v>
      </c>
      <c r="Q3995" s="9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5" x14ac:dyDescent="0.4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5">
        <f t="shared" si="311"/>
        <v>5</v>
      </c>
      <c r="Q3996" s="9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5">
        <f t="shared" si="311"/>
        <v>17.5</v>
      </c>
      <c r="Q3997" s="9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28.5" x14ac:dyDescent="0.4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5">
        <f t="shared" si="311"/>
        <v>29.24</v>
      </c>
      <c r="Q3998" s="9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5">
        <f t="shared" si="311"/>
        <v>0</v>
      </c>
      <c r="Q3999" s="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5" x14ac:dyDescent="0.4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5">
        <f t="shared" si="311"/>
        <v>59.58</v>
      </c>
      <c r="Q4000" s="9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28.5" x14ac:dyDescent="0.4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5">
        <f t="shared" si="311"/>
        <v>82.57</v>
      </c>
      <c r="Q4001" s="9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5">
        <f t="shared" si="311"/>
        <v>10</v>
      </c>
      <c r="Q4002" s="9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2.75" x14ac:dyDescent="0.4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5">
        <f t="shared" si="311"/>
        <v>32.36</v>
      </c>
      <c r="Q4003" s="9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28.5" x14ac:dyDescent="0.4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5">
        <f t="shared" si="311"/>
        <v>5.75</v>
      </c>
      <c r="Q4004" s="9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28.5" x14ac:dyDescent="0.4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5">
        <f t="shared" si="311"/>
        <v>100.5</v>
      </c>
      <c r="Q4005" s="9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5">
        <f t="shared" si="311"/>
        <v>1</v>
      </c>
      <c r="Q4006" s="9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28.5" x14ac:dyDescent="0.4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5">
        <f t="shared" si="311"/>
        <v>20</v>
      </c>
      <c r="Q4007" s="9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5">
        <f t="shared" si="311"/>
        <v>2</v>
      </c>
      <c r="Q4008" s="9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5">
        <f t="shared" si="311"/>
        <v>5</v>
      </c>
      <c r="Q4009" s="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5">
        <f t="shared" si="311"/>
        <v>15</v>
      </c>
      <c r="Q4010" s="9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28.5" x14ac:dyDescent="0.4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5">
        <f t="shared" si="311"/>
        <v>25</v>
      </c>
      <c r="Q4011" s="9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28.5" x14ac:dyDescent="0.4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5">
        <f t="shared" si="311"/>
        <v>45.84</v>
      </c>
      <c r="Q4012" s="9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5">
        <f t="shared" si="311"/>
        <v>4.75</v>
      </c>
      <c r="Q4013" s="9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2.75" x14ac:dyDescent="0.4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5">
        <f t="shared" si="311"/>
        <v>0</v>
      </c>
      <c r="Q4014" s="9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5">
        <f t="shared" si="311"/>
        <v>13</v>
      </c>
      <c r="Q4015" s="9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5">
        <f t="shared" si="311"/>
        <v>0</v>
      </c>
      <c r="Q4016" s="9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5">
        <f t="shared" si="311"/>
        <v>1</v>
      </c>
      <c r="Q4017" s="9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5">
        <f t="shared" si="311"/>
        <v>10</v>
      </c>
      <c r="Q4018" s="9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5">
        <f t="shared" si="311"/>
        <v>52.5</v>
      </c>
      <c r="Q4019" s="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5">
        <f t="shared" si="311"/>
        <v>32.5</v>
      </c>
      <c r="Q4020" s="9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5">
        <f t="shared" si="311"/>
        <v>7.25</v>
      </c>
      <c r="Q4021" s="9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5">
        <f t="shared" si="311"/>
        <v>33.33</v>
      </c>
      <c r="Q4022" s="9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5" x14ac:dyDescent="0.4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5">
        <f t="shared" si="311"/>
        <v>62.5</v>
      </c>
      <c r="Q4023" s="9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5">
        <f t="shared" si="311"/>
        <v>63.56</v>
      </c>
      <c r="Q4024" s="9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5" x14ac:dyDescent="0.4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5">
        <f t="shared" si="311"/>
        <v>0</v>
      </c>
      <c r="Q4025" s="9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5">
        <f t="shared" si="311"/>
        <v>10</v>
      </c>
      <c r="Q4026" s="9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5">
        <f t="shared" si="311"/>
        <v>62.5</v>
      </c>
      <c r="Q4027" s="9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28.5" x14ac:dyDescent="0.4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5">
        <f t="shared" si="311"/>
        <v>0</v>
      </c>
      <c r="Q4028" s="9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5">
        <f t="shared" si="311"/>
        <v>30.71</v>
      </c>
      <c r="Q4029" s="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28.5" x14ac:dyDescent="0.4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5">
        <f t="shared" si="311"/>
        <v>51</v>
      </c>
      <c r="Q4030" s="9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28.5" x14ac:dyDescent="0.4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5">
        <f t="shared" si="311"/>
        <v>0</v>
      </c>
      <c r="Q4031" s="9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5">
        <f t="shared" si="311"/>
        <v>66.67</v>
      </c>
      <c r="Q4032" s="9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5">
        <f t="shared" si="311"/>
        <v>0</v>
      </c>
      <c r="Q4033" s="9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5">
        <f t="shared" si="311"/>
        <v>59</v>
      </c>
      <c r="Q4034" s="9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28.5" x14ac:dyDescent="0.4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5">
        <f t="shared" ref="P4035:P4098" si="316">IFERROR(ROUND(E4035/L4035,2),0)</f>
        <v>65.34</v>
      </c>
      <c r="Q4035" s="9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5">
        <f t="shared" si="316"/>
        <v>100</v>
      </c>
      <c r="Q4036" s="9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5">
        <f t="shared" si="316"/>
        <v>147.4</v>
      </c>
      <c r="Q4037" s="9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5">
        <f t="shared" si="316"/>
        <v>166.06</v>
      </c>
      <c r="Q4038" s="9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5">
        <f t="shared" si="316"/>
        <v>40</v>
      </c>
      <c r="Q4039" s="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28.5" x14ac:dyDescent="0.4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5">
        <f t="shared" si="316"/>
        <v>75.25</v>
      </c>
      <c r="Q4040" s="9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5" x14ac:dyDescent="0.4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5">
        <f t="shared" si="316"/>
        <v>60</v>
      </c>
      <c r="Q4041" s="9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28.5" x14ac:dyDescent="0.4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5">
        <f t="shared" si="316"/>
        <v>1250</v>
      </c>
      <c r="Q4042" s="9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5">
        <f t="shared" si="316"/>
        <v>10.5</v>
      </c>
      <c r="Q4043" s="9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28.5" x14ac:dyDescent="0.4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5">
        <f t="shared" si="316"/>
        <v>7</v>
      </c>
      <c r="Q4044" s="9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5" x14ac:dyDescent="0.4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5">
        <f t="shared" si="316"/>
        <v>0</v>
      </c>
      <c r="Q4045" s="9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5">
        <f t="shared" si="316"/>
        <v>56.25</v>
      </c>
      <c r="Q4046" s="9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5">
        <f t="shared" si="316"/>
        <v>1</v>
      </c>
      <c r="Q4047" s="9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5">
        <f t="shared" si="316"/>
        <v>38.33</v>
      </c>
      <c r="Q4048" s="9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5">
        <f t="shared" si="316"/>
        <v>27.5</v>
      </c>
      <c r="Q4049" s="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5">
        <f t="shared" si="316"/>
        <v>32.979999999999997</v>
      </c>
      <c r="Q4050" s="9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5">
        <f t="shared" si="316"/>
        <v>16</v>
      </c>
      <c r="Q4051" s="9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5">
        <f t="shared" si="316"/>
        <v>1</v>
      </c>
      <c r="Q4052" s="9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28.5" x14ac:dyDescent="0.4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5">
        <f t="shared" si="316"/>
        <v>0</v>
      </c>
      <c r="Q4053" s="9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2.75" x14ac:dyDescent="0.4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5">
        <f t="shared" si="316"/>
        <v>86.62</v>
      </c>
      <c r="Q4054" s="9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28.5" x14ac:dyDescent="0.4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5">
        <f t="shared" si="316"/>
        <v>55</v>
      </c>
      <c r="Q4055" s="9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5">
        <f t="shared" si="316"/>
        <v>0</v>
      </c>
      <c r="Q4056" s="9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5">
        <f t="shared" si="316"/>
        <v>41.95</v>
      </c>
      <c r="Q4057" s="9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28.5" x14ac:dyDescent="0.4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5">
        <f t="shared" si="316"/>
        <v>88.33</v>
      </c>
      <c r="Q4058" s="9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5">
        <f t="shared" si="316"/>
        <v>129.16999999999999</v>
      </c>
      <c r="Q4059" s="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28.5" x14ac:dyDescent="0.4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5">
        <f t="shared" si="316"/>
        <v>23.75</v>
      </c>
      <c r="Q4060" s="9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5" x14ac:dyDescent="0.4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5">
        <f t="shared" si="316"/>
        <v>35.71</v>
      </c>
      <c r="Q4061" s="9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5">
        <f t="shared" si="316"/>
        <v>57</v>
      </c>
      <c r="Q4062" s="9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5">
        <f t="shared" si="316"/>
        <v>0</v>
      </c>
      <c r="Q4063" s="9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5">
        <f t="shared" si="316"/>
        <v>163.33000000000001</v>
      </c>
      <c r="Q4064" s="9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5">
        <f t="shared" si="316"/>
        <v>15</v>
      </c>
      <c r="Q4065" s="9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5">
        <f t="shared" si="316"/>
        <v>64.17</v>
      </c>
      <c r="Q4066" s="9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5">
        <f t="shared" si="316"/>
        <v>6.75</v>
      </c>
      <c r="Q4067" s="9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2.75" x14ac:dyDescent="0.4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5">
        <f t="shared" si="316"/>
        <v>25</v>
      </c>
      <c r="Q4068" s="9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5">
        <f t="shared" si="316"/>
        <v>179.12</v>
      </c>
      <c r="Q4069" s="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5">
        <f t="shared" si="316"/>
        <v>34.950000000000003</v>
      </c>
      <c r="Q4070" s="9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28.5" x14ac:dyDescent="0.4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5">
        <f t="shared" si="316"/>
        <v>33.08</v>
      </c>
      <c r="Q4071" s="9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5">
        <f t="shared" si="316"/>
        <v>27.5</v>
      </c>
      <c r="Q4072" s="9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2.75" x14ac:dyDescent="0.4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5">
        <f t="shared" si="316"/>
        <v>0</v>
      </c>
      <c r="Q4073" s="9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2.75" x14ac:dyDescent="0.4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5">
        <f t="shared" si="316"/>
        <v>2</v>
      </c>
      <c r="Q4074" s="9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5">
        <f t="shared" si="316"/>
        <v>18.5</v>
      </c>
      <c r="Q4075" s="9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5">
        <f t="shared" si="316"/>
        <v>35</v>
      </c>
      <c r="Q4076" s="9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5">
        <f t="shared" si="316"/>
        <v>44.31</v>
      </c>
      <c r="Q4077" s="9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5" x14ac:dyDescent="0.4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5">
        <f t="shared" si="316"/>
        <v>0</v>
      </c>
      <c r="Q4078" s="9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5">
        <f t="shared" si="316"/>
        <v>222.5</v>
      </c>
      <c r="Q4079" s="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5">
        <f t="shared" si="316"/>
        <v>0</v>
      </c>
      <c r="Q4080" s="9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5">
        <f t="shared" si="316"/>
        <v>5</v>
      </c>
      <c r="Q4081" s="9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28.5" x14ac:dyDescent="0.4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5">
        <f t="shared" si="316"/>
        <v>0</v>
      </c>
      <c r="Q4082" s="9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28.5" x14ac:dyDescent="0.4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5">
        <f t="shared" si="316"/>
        <v>29.17</v>
      </c>
      <c r="Q4083" s="9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5">
        <f t="shared" si="316"/>
        <v>1.5</v>
      </c>
      <c r="Q4084" s="9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5">
        <f t="shared" si="316"/>
        <v>126.5</v>
      </c>
      <c r="Q4085" s="9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2.75" x14ac:dyDescent="0.4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5">
        <f t="shared" si="316"/>
        <v>10</v>
      </c>
      <c r="Q4086" s="9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5">
        <f t="shared" si="316"/>
        <v>10</v>
      </c>
      <c r="Q4087" s="9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5">
        <f t="shared" si="316"/>
        <v>9.4</v>
      </c>
      <c r="Q4088" s="9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5">
        <f t="shared" si="316"/>
        <v>0</v>
      </c>
      <c r="Q4089" s="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5" x14ac:dyDescent="0.4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5">
        <f t="shared" si="316"/>
        <v>72</v>
      </c>
      <c r="Q4090" s="9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5">
        <f t="shared" si="316"/>
        <v>30</v>
      </c>
      <c r="Q4091" s="9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5" x14ac:dyDescent="0.4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5">
        <f t="shared" si="316"/>
        <v>10.67</v>
      </c>
      <c r="Q4092" s="9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5">
        <f t="shared" si="316"/>
        <v>25.5</v>
      </c>
      <c r="Q4093" s="9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28.5" x14ac:dyDescent="0.4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5">
        <f t="shared" si="316"/>
        <v>20</v>
      </c>
      <c r="Q4094" s="9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5">
        <f t="shared" si="316"/>
        <v>15</v>
      </c>
      <c r="Q4095" s="9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28.5" x14ac:dyDescent="0.4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5">
        <f t="shared" si="316"/>
        <v>91.25</v>
      </c>
      <c r="Q4096" s="9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5">
        <f t="shared" si="316"/>
        <v>800</v>
      </c>
      <c r="Q4097" s="9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28.5" x14ac:dyDescent="0.4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5">
        <f t="shared" si="316"/>
        <v>80</v>
      </c>
      <c r="Q4098" s="9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5">
        <f t="shared" ref="P4099:P4115" si="321">IFERROR(ROUND(E4099/L4099,2),0)</f>
        <v>0</v>
      </c>
      <c r="Q4099" s="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5" x14ac:dyDescent="0.4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5">
        <f t="shared" si="321"/>
        <v>0</v>
      </c>
      <c r="Q4100" s="9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5">
        <f t="shared" si="321"/>
        <v>50</v>
      </c>
      <c r="Q4101" s="9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5">
        <f t="shared" si="321"/>
        <v>0</v>
      </c>
      <c r="Q4102" s="9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5">
        <f t="shared" si="321"/>
        <v>0</v>
      </c>
      <c r="Q4103" s="9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5" x14ac:dyDescent="0.4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5">
        <f t="shared" si="321"/>
        <v>22.83</v>
      </c>
      <c r="Q4104" s="9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5">
        <f t="shared" si="321"/>
        <v>16.670000000000002</v>
      </c>
      <c r="Q4105" s="9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28.5" x14ac:dyDescent="0.4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5">
        <f t="shared" si="321"/>
        <v>45.79</v>
      </c>
      <c r="Q4106" s="9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5">
        <f t="shared" si="321"/>
        <v>383.33</v>
      </c>
      <c r="Q4107" s="9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5">
        <f t="shared" si="321"/>
        <v>106.97</v>
      </c>
      <c r="Q4108" s="9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5">
        <f t="shared" si="321"/>
        <v>10.25</v>
      </c>
      <c r="Q4109" s="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28.5" x14ac:dyDescent="0.4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5">
        <f t="shared" si="321"/>
        <v>59</v>
      </c>
      <c r="Q4110" s="9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28.5" x14ac:dyDescent="0.4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5">
        <f t="shared" si="321"/>
        <v>0</v>
      </c>
      <c r="Q4111" s="9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5">
        <f t="shared" si="321"/>
        <v>14.33</v>
      </c>
      <c r="Q4112" s="9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28.5" x14ac:dyDescent="0.4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5">
        <f t="shared" si="321"/>
        <v>15.67</v>
      </c>
      <c r="Q4113" s="9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5">
        <f t="shared" si="321"/>
        <v>1</v>
      </c>
      <c r="Q4114" s="9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5">
        <f t="shared" si="321"/>
        <v>1</v>
      </c>
      <c r="Q4115" s="9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61" priority="7" operator="equal">
      <formula>"canceled"</formula>
    </cfRule>
    <cfRule type="cellIs" dxfId="60" priority="8" operator="equal">
      <formula>"failed"</formula>
    </cfRule>
    <cfRule type="cellIs" dxfId="59" priority="9" operator="equal">
      <formula>"successful"</formula>
    </cfRule>
    <cfRule type="cellIs" dxfId="58" priority="10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5078-3394-4BFF-8E00-DFDD17D8930A}">
  <sheetPr>
    <tabColor rgb="FF92D050"/>
  </sheetPr>
  <dimension ref="A1:F18"/>
  <sheetViews>
    <sheetView zoomScale="120" zoomScaleNormal="120"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25" x14ac:dyDescent="0.45"/>
  <cols>
    <col min="1" max="1" width="17.265625" bestFit="1" customWidth="1"/>
    <col min="2" max="2" width="17" style="12" bestFit="1" customWidth="1"/>
    <col min="3" max="3" width="5.6640625" style="12" bestFit="1" customWidth="1"/>
    <col min="4" max="4" width="8.46484375" style="12" bestFit="1" customWidth="1"/>
    <col min="5" max="5" width="10.73046875" style="12" bestFit="1" customWidth="1"/>
    <col min="6" max="6" width="8.73046875" style="12"/>
  </cols>
  <sheetData>
    <row r="1" spans="1:5" x14ac:dyDescent="0.45">
      <c r="A1" s="10" t="s">
        <v>8358</v>
      </c>
      <c r="B1" t="s">
        <v>8315</v>
      </c>
    </row>
    <row r="2" spans="1:5" x14ac:dyDescent="0.45">
      <c r="A2" s="10" t="s">
        <v>8379</v>
      </c>
      <c r="B2" t="s">
        <v>8364</v>
      </c>
    </row>
    <row r="4" spans="1:5" x14ac:dyDescent="0.45">
      <c r="A4" s="10" t="s">
        <v>8362</v>
      </c>
      <c r="B4" s="13" t="s">
        <v>8360</v>
      </c>
    </row>
    <row r="5" spans="1:5" x14ac:dyDescent="0.45">
      <c r="A5" s="10" t="s">
        <v>8363</v>
      </c>
      <c r="B5" s="12" t="s">
        <v>8218</v>
      </c>
      <c r="C5" s="12" t="s">
        <v>8220</v>
      </c>
      <c r="D5" s="12" t="s">
        <v>8219</v>
      </c>
      <c r="E5" s="12" t="s">
        <v>8361</v>
      </c>
    </row>
    <row r="6" spans="1:5" x14ac:dyDescent="0.4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30D3-DD11-4758-993D-DAE1073A21C2}">
  <sheetPr>
    <tabColor rgb="FFFFC000"/>
  </sheetPr>
  <dimension ref="A1:H13"/>
  <sheetViews>
    <sheetView tabSelected="1" zoomScale="80" zoomScaleNormal="80" workbookViewId="0">
      <selection activeCell="B20" sqref="B20"/>
    </sheetView>
  </sheetViews>
  <sheetFormatPr defaultRowHeight="14.25" x14ac:dyDescent="0.45"/>
  <cols>
    <col min="1" max="1" width="17.1328125" customWidth="1"/>
    <col min="2" max="2" width="16.86328125" style="22" bestFit="1" customWidth="1"/>
    <col min="3" max="3" width="13.3984375" style="22" bestFit="1" customWidth="1"/>
    <col min="4" max="4" width="15.796875" style="22" bestFit="1" customWidth="1"/>
    <col min="5" max="5" width="12.19921875" style="22" bestFit="1" customWidth="1"/>
    <col min="6" max="6" width="19.53125" style="23" bestFit="1" customWidth="1"/>
    <col min="7" max="7" width="15.9296875" style="23" bestFit="1" customWidth="1"/>
    <col min="8" max="8" width="18.46484375" style="23" bestFit="1" customWidth="1"/>
  </cols>
  <sheetData>
    <row r="1" spans="1:8" s="27" customFormat="1" x14ac:dyDescent="0.45">
      <c r="A1" s="24" t="s">
        <v>8382</v>
      </c>
      <c r="B1" s="25" t="s">
        <v>8398</v>
      </c>
      <c r="C1" s="25" t="s">
        <v>8399</v>
      </c>
      <c r="D1" s="25" t="s">
        <v>8400</v>
      </c>
      <c r="E1" s="25" t="s">
        <v>8401</v>
      </c>
      <c r="F1" s="26" t="s">
        <v>8402</v>
      </c>
      <c r="G1" s="26" t="s">
        <v>8403</v>
      </c>
      <c r="H1" s="26" t="s">
        <v>8404</v>
      </c>
    </row>
    <row r="2" spans="1:8" x14ac:dyDescent="0.45">
      <c r="A2" t="s">
        <v>8405</v>
      </c>
      <c r="B2" s="22">
        <f>COUNTIFS(Kickstarter!$R$2:$R$4115,"plays",Kickstarter!$F$2:$F$4115,"successful",Kickstarter!$D$2:$D$4115,"&lt;1000")</f>
        <v>141</v>
      </c>
      <c r="C2" s="22">
        <f>COUNTIFS(Kickstarter!$R$2:$R$4115,"plays",Kickstarter!$F$2:$F$4115,"failed",Kickstarter!$D$2:$D$4115,"&lt;1000")</f>
        <v>45</v>
      </c>
      <c r="D2" s="22">
        <f>COUNTIFS(Kickstarter!$R$2:$R$4115,"plays",Kickstarter!$F$2:$F$4115,"canceled",Kickstarter!$D$2:$D$4115,"&lt;1000")</f>
        <v>0</v>
      </c>
      <c r="E2" s="22">
        <f>SUM(B2:D2)</f>
        <v>186</v>
      </c>
      <c r="F2" s="23">
        <f t="shared" ref="F2:H3" si="0">B2/$E2</f>
        <v>0.75806451612903225</v>
      </c>
      <c r="G2" s="23">
        <f t="shared" si="0"/>
        <v>0.24193548387096775</v>
      </c>
      <c r="H2" s="23">
        <f t="shared" si="0"/>
        <v>0</v>
      </c>
    </row>
    <row r="3" spans="1:8" x14ac:dyDescent="0.45">
      <c r="A3" t="s">
        <v>8406</v>
      </c>
      <c r="B3" s="22">
        <f>COUNTIFS(Kickstarter!$R$2:$R$4115,"plays",Kickstarter!$F$2:$F$4115,"successful",Kickstarter!$D$2:$D$4115,"&gt;999",Kickstarter!$D$2:$D$4115,"&lt;5000")</f>
        <v>388</v>
      </c>
      <c r="C3" s="22">
        <f>COUNTIFS(Kickstarter!$R$2:$R$4115,"plays",Kickstarter!$F$2:$F$4115,"failed",Kickstarter!$D$2:$D$4115,"&gt;999",Kickstarter!$D$2:$D$4115,"&lt;5000")</f>
        <v>146</v>
      </c>
      <c r="D3" s="22">
        <f>COUNTIFS(Kickstarter!$R$2:$R$4115,"plays",Kickstarter!$F$2:$F$4115,"canceled",Kickstarter!$D$2:$D$4115,"&gt;999",Kickstarter!$D$2:$D$4115,"&lt;5000")</f>
        <v>0</v>
      </c>
      <c r="E3" s="22">
        <f t="shared" ref="E3:E13" si="1">SUM(B3:D3)</f>
        <v>534</v>
      </c>
      <c r="F3" s="23">
        <f t="shared" si="0"/>
        <v>0.72659176029962547</v>
      </c>
      <c r="G3" s="23">
        <f t="shared" si="0"/>
        <v>0.27340823970037453</v>
      </c>
      <c r="H3" s="23">
        <f t="shared" si="0"/>
        <v>0</v>
      </c>
    </row>
    <row r="4" spans="1:8" x14ac:dyDescent="0.45">
      <c r="A4" t="s">
        <v>8407</v>
      </c>
      <c r="B4" s="22">
        <f>COUNTIFS(Kickstarter!$R$2:$R$4115,"plays",Kickstarter!$F$2:$F$4115,"successful",Kickstarter!$D$2:$D$4115,"&gt;4999",Kickstarter!$D$2:$D$4115,"&lt;10000")</f>
        <v>93</v>
      </c>
      <c r="C4" s="22">
        <f>COUNTIFS(Kickstarter!$R$2:$R$4115,"plays",Kickstarter!$F$2:$F$4115,"failed",Kickstarter!$D$2:$D$4115,"&gt;4999",Kickstarter!$D$2:$D$4115,"&lt;10000")</f>
        <v>76</v>
      </c>
      <c r="D4" s="22">
        <f>COUNTIFS(Kickstarter!$R$2:$R$4115,"plays",Kickstarter!$F$2:$F$4115,"canceled",Kickstarter!$D$2:$D$4115,"&gt;4999",Kickstarter!$D$2:$D$4115,"&lt;10000")</f>
        <v>0</v>
      </c>
      <c r="E4" s="22">
        <f t="shared" si="1"/>
        <v>169</v>
      </c>
      <c r="F4" s="23">
        <f t="shared" ref="F4:H13" si="2">B4/$E4</f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45">
      <c r="A5" t="s">
        <v>8408</v>
      </c>
      <c r="B5" s="22">
        <f>COUNTIFS(Kickstarter!$R$2:$R$4115,"plays",Kickstarter!$F$2:$F$4115,"successful",Kickstarter!$D$2:$D$4115,"&gt;9999",Kickstarter!$D$2:$D$4115,"&lt;15000")</f>
        <v>39</v>
      </c>
      <c r="C5" s="22">
        <f>COUNTIFS(Kickstarter!$R$2:$R$4115,"plays",Kickstarter!$F$2:$F$4115,"failed",Kickstarter!$D$2:$D$4115,"&gt;9999",Kickstarter!$D$2:$D$4115,"&lt;15000")</f>
        <v>33</v>
      </c>
      <c r="D5" s="22">
        <f>COUNTIFS(Kickstarter!$R$2:$R$4115,"plays",Kickstarter!$F$2:$F$4115,"canceled",Kickstarter!$D$2:$D$4115,"&gt;9999",Kickstarter!$D$2:$D$4115,"&lt;15000")</f>
        <v>0</v>
      </c>
      <c r="E5" s="22">
        <f t="shared" si="1"/>
        <v>72</v>
      </c>
      <c r="F5" s="23">
        <f t="shared" si="2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45">
      <c r="A6" t="s">
        <v>8409</v>
      </c>
      <c r="B6" s="22">
        <f>COUNTIFS(Kickstarter!$R$2:$R$4115,"plays",Kickstarter!$F$2:$F$4115,"successful",Kickstarter!$D$2:$D$4115,"&gt;14999",Kickstarter!$D$2:$D$4115,"&lt;20000")</f>
        <v>12</v>
      </c>
      <c r="C6" s="22">
        <f>COUNTIFS(Kickstarter!$R$2:$R$4115,"plays",Kickstarter!$F$2:$F$4115,"failed",Kickstarter!$D$2:$D$4115,"&gt;14999",Kickstarter!$D$2:$D$4115,"&lt;20000")</f>
        <v>12</v>
      </c>
      <c r="D6" s="22">
        <f>COUNTIFS(Kickstarter!$R$2:$R$4115,"plays",Kickstarter!$F$2:$F$4115,"canceled",Kickstarter!$D$2:$D$4115,"&gt;14999",Kickstarter!$D$2:$D$4115,"&lt;20000")</f>
        <v>0</v>
      </c>
      <c r="E6" s="22">
        <f t="shared" si="1"/>
        <v>24</v>
      </c>
      <c r="F6" s="23">
        <f t="shared" si="2"/>
        <v>0.5</v>
      </c>
      <c r="G6" s="23">
        <f t="shared" si="2"/>
        <v>0.5</v>
      </c>
      <c r="H6" s="23">
        <f t="shared" si="2"/>
        <v>0</v>
      </c>
    </row>
    <row r="7" spans="1:8" x14ac:dyDescent="0.45">
      <c r="A7" t="s">
        <v>8410</v>
      </c>
      <c r="B7" s="22">
        <f>COUNTIFS(Kickstarter!$R$2:$R$4115,"plays",Kickstarter!$F$2:$F$4115,"successful",Kickstarter!$D$2:$D$4115,"&gt;19999",Kickstarter!$D$2:$D$4115,"&lt;25000")</f>
        <v>9</v>
      </c>
      <c r="C7" s="22">
        <f>COUNTIFS(Kickstarter!$R$2:$R$4115,"plays",Kickstarter!$F$2:$F$4115,"failed",Kickstarter!$D$2:$D$4115,"&gt;19999",Kickstarter!$D$2:$D$4115,"&lt;25000")</f>
        <v>11</v>
      </c>
      <c r="D7" s="22">
        <f>COUNTIFS(Kickstarter!$R$2:$R$4115,"plays",Kickstarter!$F$2:$F$4115,"canceled",Kickstarter!$D$2:$D$4115,"&gt;19999",Kickstarter!$D$2:$D$4115,"&lt;25000")</f>
        <v>0</v>
      </c>
      <c r="E7" s="22">
        <f t="shared" si="1"/>
        <v>20</v>
      </c>
      <c r="F7" s="23">
        <f t="shared" si="2"/>
        <v>0.45</v>
      </c>
      <c r="G7" s="23">
        <f t="shared" si="2"/>
        <v>0.55000000000000004</v>
      </c>
      <c r="H7" s="23">
        <f t="shared" si="2"/>
        <v>0</v>
      </c>
    </row>
    <row r="8" spans="1:8" x14ac:dyDescent="0.45">
      <c r="A8" t="s">
        <v>8411</v>
      </c>
      <c r="B8" s="22">
        <f>COUNTIFS(Kickstarter!$R$2:$R$4115,"plays",Kickstarter!$F$2:$F$4115,"successful",Kickstarter!$D$2:$D$4115,"&gt;24999",Kickstarter!$D$2:$D$4115,"&lt;30000")</f>
        <v>1</v>
      </c>
      <c r="C8" s="22">
        <f>COUNTIFS(Kickstarter!$R$2:$R$4115,"plays",Kickstarter!$F$2:$F$4115,"failed",Kickstarter!$D$2:$D$4115,"&gt;24999",Kickstarter!$D$2:$D$4115,"&lt;30000")</f>
        <v>4</v>
      </c>
      <c r="D8" s="22">
        <f>COUNTIFS(Kickstarter!$R$2:$R$4115,"plays",Kickstarter!$F$2:$F$4115,"canceled",Kickstarter!$D$2:$D$4115,"&gt;24999",Kickstarter!$D$2:$D$4115,"&lt;30000")</f>
        <v>0</v>
      </c>
      <c r="E8" s="22">
        <f t="shared" si="1"/>
        <v>5</v>
      </c>
      <c r="F8" s="23">
        <f t="shared" si="2"/>
        <v>0.2</v>
      </c>
      <c r="G8" s="23">
        <f t="shared" si="2"/>
        <v>0.8</v>
      </c>
      <c r="H8" s="23">
        <f t="shared" si="2"/>
        <v>0</v>
      </c>
    </row>
    <row r="9" spans="1:8" x14ac:dyDescent="0.45">
      <c r="A9" t="s">
        <v>8412</v>
      </c>
      <c r="B9" s="22">
        <f>COUNTIFS(Kickstarter!$R$2:$R$4115,"plays",Kickstarter!$F$2:$F$4115,"successful",Kickstarter!$D$2:$D$4115,"&gt;29999",Kickstarter!$D$2:$D$4115,"&lt;35000")</f>
        <v>3</v>
      </c>
      <c r="C9" s="22">
        <f>COUNTIFS(Kickstarter!$R$2:$R$4115,"plays",Kickstarter!$F$2:$F$4115,"failed",Kickstarter!$D$2:$D$4115,"&gt;29999",Kickstarter!$D$2:$D$4115,"&lt;35000")</f>
        <v>8</v>
      </c>
      <c r="D9" s="22">
        <f>COUNTIFS(Kickstarter!$R$2:$R$4115,"plays",Kickstarter!$F$2:$F$4115,"canceled",Kickstarter!$D$2:$D$4115,"&gt;29999",Kickstarter!$D$2:$D$4115,"&lt;35000")</f>
        <v>0</v>
      </c>
      <c r="E9" s="22">
        <f t="shared" si="1"/>
        <v>11</v>
      </c>
      <c r="F9" s="23">
        <f t="shared" si="2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45">
      <c r="A10" t="s">
        <v>8413</v>
      </c>
      <c r="B10" s="22">
        <f>COUNTIFS(Kickstarter!$R$2:$R$4115,"plays",Kickstarter!$F$2:$F$4115,"successful",Kickstarter!$D$2:$D$4115,"&gt;34999",Kickstarter!$D$2:$D$4115,"&lt;40000")</f>
        <v>4</v>
      </c>
      <c r="C10" s="22">
        <f>COUNTIFS(Kickstarter!$R$2:$R$4115,"plays",Kickstarter!$F$2:$F$4115,"failed",Kickstarter!$D$2:$D$4115,"&gt;34999",Kickstarter!$D$2:$D$4115,"&lt;40000")</f>
        <v>2</v>
      </c>
      <c r="D10" s="22">
        <f>COUNTIFS(Kickstarter!$R$2:$R$4115,"plays",Kickstarter!$F$2:$F$4115,"canceled",Kickstarter!$D$2:$D$4115,"&gt;34999",Kickstarter!$D$2:$D$4115,"&lt;40000")</f>
        <v>0</v>
      </c>
      <c r="E10" s="22">
        <f t="shared" si="1"/>
        <v>6</v>
      </c>
      <c r="F10" s="23">
        <f t="shared" si="2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45">
      <c r="A11" t="s">
        <v>8414</v>
      </c>
      <c r="B11" s="22">
        <f>COUNTIFS(Kickstarter!$R$2:$R$4115,"plays",Kickstarter!$F$2:$F$4115,"successful",Kickstarter!$D$2:$D$4115,"&gt;39999",Kickstarter!$D$2:$D$4115,"&lt;45000")</f>
        <v>2</v>
      </c>
      <c r="C11" s="22">
        <f>COUNTIFS(Kickstarter!$R$2:$R$4115,"plays",Kickstarter!$F$2:$F$4115,"failed",Kickstarter!$D$2:$D$4115,"&gt;39999",Kickstarter!$D$2:$D$4115,"&lt;45000")</f>
        <v>1</v>
      </c>
      <c r="D11" s="22">
        <f>COUNTIFS(Kickstarter!$R$2:$R$4115,"plays",Kickstarter!$F$2:$F$4115,"canceled",Kickstarter!$D$2:$D$4115,"&gt;39999",Kickstarter!$D$2:$D$4115,"&lt;45000")</f>
        <v>0</v>
      </c>
      <c r="E11" s="22">
        <f t="shared" si="1"/>
        <v>3</v>
      </c>
      <c r="F11" s="23">
        <f t="shared" si="2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45">
      <c r="A12" t="s">
        <v>8415</v>
      </c>
      <c r="B12" s="22">
        <f>COUNTIFS(Kickstarter!$R$2:$R$4115,"plays",Kickstarter!$F$2:$F$4115,"successful",Kickstarter!$D$2:$D$4115,"&gt;44999",Kickstarter!$D$2:$D$4115,"&lt;50000")</f>
        <v>0</v>
      </c>
      <c r="C12" s="22">
        <f>COUNTIFS(Kickstarter!$R$2:$R$4115,"plays",Kickstarter!$F$2:$F$4115,"failed",Kickstarter!$D$2:$D$4115,"&gt;44999",Kickstarter!$D$2:$D$4115,"&lt;50000")</f>
        <v>1</v>
      </c>
      <c r="D12" s="22">
        <f>COUNTIFS(Kickstarter!$R$2:$R$4115,"plays",Kickstarter!$F$2:$F$4115,"canceled",Kickstarter!$D$2:$D$4115,"&gt;44999",Kickstarter!$D$2:$D$4115,"&lt;50000")</f>
        <v>0</v>
      </c>
      <c r="E12" s="22">
        <f t="shared" si="1"/>
        <v>1</v>
      </c>
      <c r="F12" s="23">
        <f t="shared" si="2"/>
        <v>0</v>
      </c>
      <c r="G12" s="23">
        <f t="shared" si="2"/>
        <v>1</v>
      </c>
      <c r="H12" s="23">
        <f t="shared" si="2"/>
        <v>0</v>
      </c>
    </row>
    <row r="13" spans="1:8" x14ac:dyDescent="0.45">
      <c r="A13" t="s">
        <v>8416</v>
      </c>
      <c r="B13" s="22">
        <f>COUNTIFS(Kickstarter!$R$2:$R$4115,"plays",Kickstarter!$F$2:$F$4115,"successful",Kickstarter!$D$2:$D$4115,"&gt;50000")</f>
        <v>2</v>
      </c>
      <c r="C13" s="22">
        <f>COUNTIFS(Kickstarter!$R$2:$R$4115,"plays",Kickstarter!$F$2:$F$4115,"failed",Kickstarter!$D$2:$D$4115,"&gt;50000")</f>
        <v>10</v>
      </c>
      <c r="D13" s="22">
        <f>COUNTIFS(Kickstarter!$R$2:$R$4115,"plays",Kickstarter!$F$2:$F$4115,"canceled",Kickstarter!$D$2:$D$4115,"&gt;50000")</f>
        <v>0</v>
      </c>
      <c r="E13" s="22">
        <f t="shared" si="1"/>
        <v>12</v>
      </c>
      <c r="F13" s="23">
        <f t="shared" si="2"/>
        <v>0.16666666666666666</v>
      </c>
      <c r="G13" s="23">
        <f t="shared" si="2"/>
        <v>0.83333333333333337</v>
      </c>
      <c r="H13" s="23">
        <f t="shared" si="2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039F3-151B-4727-8415-EEC0596E1122}">
  <dimension ref="A1:F14"/>
  <sheetViews>
    <sheetView workbookViewId="0">
      <selection activeCell="J33" sqref="J33"/>
    </sheetView>
  </sheetViews>
  <sheetFormatPr defaultRowHeight="14.25" x14ac:dyDescent="0.45"/>
  <cols>
    <col min="1" max="1" width="16.73046875" bestFit="1" customWidth="1"/>
    <col min="2" max="2" width="17.33203125" style="12" bestFit="1" customWidth="1"/>
    <col min="3" max="3" width="5.59765625" style="12" bestFit="1" customWidth="1"/>
    <col min="4" max="4" width="3.9296875" style="12" bestFit="1" customWidth="1"/>
    <col min="5" max="5" width="9.265625" style="12" bestFit="1" customWidth="1"/>
    <col min="6" max="6" width="10.46484375" style="12" bestFit="1" customWidth="1"/>
  </cols>
  <sheetData>
    <row r="1" spans="1:6" x14ac:dyDescent="0.45">
      <c r="A1" s="10" t="s">
        <v>8222</v>
      </c>
      <c r="B1" s="12" t="s">
        <v>8223</v>
      </c>
    </row>
    <row r="3" spans="1:6" x14ac:dyDescent="0.45">
      <c r="A3" s="10" t="s">
        <v>8362</v>
      </c>
      <c r="B3" s="13" t="s">
        <v>8360</v>
      </c>
    </row>
    <row r="4" spans="1:6" x14ac:dyDescent="0.45">
      <c r="A4" s="10" t="s">
        <v>8363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8361</v>
      </c>
    </row>
    <row r="5" spans="1:6" x14ac:dyDescent="0.45">
      <c r="A5" s="11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45">
      <c r="A6" s="11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45">
      <c r="A7" s="11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45">
      <c r="A8" s="11" t="s">
        <v>8329</v>
      </c>
      <c r="B8" s="14">
        <v>23</v>
      </c>
      <c r="C8" s="14"/>
      <c r="D8" s="14"/>
      <c r="E8" s="14"/>
      <c r="F8" s="14">
        <v>23</v>
      </c>
    </row>
    <row r="9" spans="1:6" x14ac:dyDescent="0.45">
      <c r="A9" s="11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45">
      <c r="A10" s="11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45">
      <c r="A11" s="11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45">
      <c r="A12" s="11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45">
      <c r="A13" s="11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45">
      <c r="A14" s="11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02D6-B8A5-447A-B125-DCCF0F30AACB}">
  <dimension ref="A1:B46"/>
  <sheetViews>
    <sheetView workbookViewId="0">
      <selection activeCell="C6" sqref="C6"/>
    </sheetView>
  </sheetViews>
  <sheetFormatPr defaultRowHeight="14.25" x14ac:dyDescent="0.45"/>
  <cols>
    <col min="1" max="1" width="15.59765625" bestFit="1" customWidth="1"/>
    <col min="2" max="2" width="16.73046875" style="12" bestFit="1" customWidth="1"/>
    <col min="3" max="41" width="15.59765625" bestFit="1" customWidth="1"/>
    <col min="42" max="42" width="10.46484375" bestFit="1" customWidth="1"/>
  </cols>
  <sheetData>
    <row r="1" spans="1:2" x14ac:dyDescent="0.45">
      <c r="A1" s="10" t="s">
        <v>8222</v>
      </c>
      <c r="B1" t="s">
        <v>8223</v>
      </c>
    </row>
    <row r="2" spans="1:2" x14ac:dyDescent="0.45">
      <c r="A2" s="10" t="s">
        <v>8358</v>
      </c>
      <c r="B2" t="s">
        <v>8364</v>
      </c>
    </row>
    <row r="4" spans="1:2" x14ac:dyDescent="0.45">
      <c r="A4" s="10" t="s">
        <v>8363</v>
      </c>
      <c r="B4" s="12" t="s">
        <v>8362</v>
      </c>
    </row>
    <row r="5" spans="1:2" x14ac:dyDescent="0.45">
      <c r="A5" s="11" t="s">
        <v>8314</v>
      </c>
      <c r="B5" s="14">
        <v>78</v>
      </c>
    </row>
    <row r="6" spans="1:2" x14ac:dyDescent="0.45">
      <c r="A6" s="11" t="s">
        <v>8342</v>
      </c>
      <c r="B6" s="14">
        <v>16</v>
      </c>
    </row>
    <row r="7" spans="1:2" x14ac:dyDescent="0.45">
      <c r="A7" s="11" t="s">
        <v>8330</v>
      </c>
      <c r="B7" s="14">
        <v>23</v>
      </c>
    </row>
    <row r="8" spans="1:2" x14ac:dyDescent="0.45">
      <c r="A8" s="11" t="s">
        <v>8356</v>
      </c>
      <c r="B8" s="14">
        <v>32</v>
      </c>
    </row>
    <row r="9" spans="1:2" x14ac:dyDescent="0.45">
      <c r="A9" s="11" t="s">
        <v>8352</v>
      </c>
      <c r="B9" s="14">
        <v>33</v>
      </c>
    </row>
    <row r="10" spans="1:2" x14ac:dyDescent="0.45">
      <c r="A10" s="11" t="s">
        <v>8313</v>
      </c>
      <c r="B10" s="14">
        <v>164</v>
      </c>
    </row>
    <row r="11" spans="1:2" x14ac:dyDescent="0.45">
      <c r="A11" s="11" t="s">
        <v>8312</v>
      </c>
      <c r="B11" s="14">
        <v>52</v>
      </c>
    </row>
    <row r="12" spans="1:2" x14ac:dyDescent="0.45">
      <c r="A12" s="11" t="s">
        <v>8328</v>
      </c>
      <c r="B12" s="14">
        <v>30</v>
      </c>
    </row>
    <row r="13" spans="1:2" x14ac:dyDescent="0.45">
      <c r="A13" s="11" t="s">
        <v>8345</v>
      </c>
      <c r="B13" s="14">
        <v>54</v>
      </c>
    </row>
    <row r="14" spans="1:2" x14ac:dyDescent="0.45">
      <c r="A14" s="11" t="s">
        <v>8322</v>
      </c>
      <c r="B14" s="14">
        <v>34</v>
      </c>
    </row>
    <row r="15" spans="1:2" x14ac:dyDescent="0.45">
      <c r="A15" s="11" t="s">
        <v>8335</v>
      </c>
      <c r="B15" s="14">
        <v>116</v>
      </c>
    </row>
    <row r="16" spans="1:2" x14ac:dyDescent="0.45">
      <c r="A16" s="11" t="s">
        <v>8346</v>
      </c>
      <c r="B16" s="14">
        <v>13</v>
      </c>
    </row>
    <row r="17" spans="1:2" x14ac:dyDescent="0.45">
      <c r="A17" s="11" t="s">
        <v>8347</v>
      </c>
      <c r="B17" s="14">
        <v>103</v>
      </c>
    </row>
    <row r="18" spans="1:2" x14ac:dyDescent="0.45">
      <c r="A18" s="11" t="s">
        <v>8327</v>
      </c>
      <c r="B18" s="14">
        <v>158</v>
      </c>
    </row>
    <row r="19" spans="1:2" x14ac:dyDescent="0.45">
      <c r="A19" s="11" t="s">
        <v>8326</v>
      </c>
      <c r="B19" s="14">
        <v>53</v>
      </c>
    </row>
    <row r="20" spans="1:2" x14ac:dyDescent="0.45">
      <c r="A20" s="11" t="s">
        <v>8354</v>
      </c>
      <c r="B20" s="14">
        <v>14</v>
      </c>
    </row>
    <row r="21" spans="1:2" x14ac:dyDescent="0.45">
      <c r="A21" s="11" t="s">
        <v>8325</v>
      </c>
      <c r="B21" s="14">
        <v>14</v>
      </c>
    </row>
    <row r="22" spans="1:2" x14ac:dyDescent="0.45">
      <c r="A22" s="11" t="s">
        <v>8333</v>
      </c>
      <c r="B22" s="14">
        <v>23</v>
      </c>
    </row>
    <row r="23" spans="1:2" x14ac:dyDescent="0.45">
      <c r="A23" s="11" t="s">
        <v>8357</v>
      </c>
      <c r="B23" s="14">
        <v>96</v>
      </c>
    </row>
    <row r="24" spans="1:2" x14ac:dyDescent="0.45">
      <c r="A24" s="11" t="s">
        <v>8341</v>
      </c>
      <c r="B24" s="14">
        <v>14</v>
      </c>
    </row>
    <row r="25" spans="1:2" x14ac:dyDescent="0.45">
      <c r="A25" s="11" t="s">
        <v>8321</v>
      </c>
      <c r="B25" s="14">
        <v>49</v>
      </c>
    </row>
    <row r="26" spans="1:2" x14ac:dyDescent="0.45">
      <c r="A26" s="11" t="s">
        <v>8348</v>
      </c>
      <c r="B26" s="14">
        <v>11</v>
      </c>
    </row>
    <row r="27" spans="1:2" x14ac:dyDescent="0.45">
      <c r="A27" s="11" t="s">
        <v>8337</v>
      </c>
      <c r="B27" s="14">
        <v>96</v>
      </c>
    </row>
    <row r="28" spans="1:2" x14ac:dyDescent="0.45">
      <c r="A28" s="11" t="s">
        <v>8343</v>
      </c>
      <c r="B28" s="14">
        <v>13</v>
      </c>
    </row>
    <row r="29" spans="1:2" x14ac:dyDescent="0.45">
      <c r="A29" s="11" t="s">
        <v>8316</v>
      </c>
      <c r="B29" s="14">
        <v>671</v>
      </c>
    </row>
    <row r="30" spans="1:2" x14ac:dyDescent="0.45">
      <c r="A30" s="11" t="s">
        <v>8344</v>
      </c>
      <c r="B30" s="14">
        <v>35</v>
      </c>
    </row>
    <row r="31" spans="1:2" x14ac:dyDescent="0.45">
      <c r="A31" s="11" t="s">
        <v>8340</v>
      </c>
      <c r="B31" s="14">
        <v>20</v>
      </c>
    </row>
    <row r="32" spans="1:2" x14ac:dyDescent="0.45">
      <c r="A32" s="11" t="s">
        <v>8351</v>
      </c>
      <c r="B32" s="14">
        <v>14</v>
      </c>
    </row>
    <row r="33" spans="1:2" x14ac:dyDescent="0.45">
      <c r="A33" s="11" t="s">
        <v>8324</v>
      </c>
      <c r="B33" s="14">
        <v>240</v>
      </c>
    </row>
    <row r="34" spans="1:2" x14ac:dyDescent="0.45">
      <c r="A34" s="11" t="s">
        <v>8311</v>
      </c>
      <c r="B34" s="14">
        <v>31</v>
      </c>
    </row>
    <row r="35" spans="1:2" x14ac:dyDescent="0.45">
      <c r="A35" s="11" t="s">
        <v>8310</v>
      </c>
      <c r="B35" s="14">
        <v>48</v>
      </c>
    </row>
    <row r="36" spans="1:2" x14ac:dyDescent="0.45">
      <c r="A36" s="11" t="s">
        <v>8350</v>
      </c>
      <c r="B36" s="14">
        <v>38</v>
      </c>
    </row>
    <row r="37" spans="1:2" x14ac:dyDescent="0.45">
      <c r="A37" s="11" t="s">
        <v>8353</v>
      </c>
      <c r="B37" s="14">
        <v>47</v>
      </c>
    </row>
    <row r="38" spans="1:2" x14ac:dyDescent="0.45">
      <c r="A38" s="11" t="s">
        <v>8355</v>
      </c>
      <c r="B38" s="14">
        <v>145</v>
      </c>
    </row>
    <row r="39" spans="1:2" x14ac:dyDescent="0.45">
      <c r="A39" s="11" t="s">
        <v>8349</v>
      </c>
      <c r="B39" s="14">
        <v>52</v>
      </c>
    </row>
    <row r="40" spans="1:2" x14ac:dyDescent="0.45">
      <c r="A40" s="11" t="s">
        <v>8309</v>
      </c>
      <c r="B40" s="14">
        <v>49</v>
      </c>
    </row>
    <row r="41" spans="1:2" x14ac:dyDescent="0.45">
      <c r="A41" s="11" t="s">
        <v>8339</v>
      </c>
      <c r="B41" s="14">
        <v>27</v>
      </c>
    </row>
    <row r="42" spans="1:2" x14ac:dyDescent="0.45">
      <c r="A42" s="11" t="s">
        <v>8332</v>
      </c>
      <c r="B42" s="14">
        <v>73</v>
      </c>
    </row>
    <row r="43" spans="1:2" x14ac:dyDescent="0.45">
      <c r="A43" s="11" t="s">
        <v>8319</v>
      </c>
      <c r="B43" s="14">
        <v>145</v>
      </c>
    </row>
    <row r="44" spans="1:2" x14ac:dyDescent="0.45">
      <c r="A44" s="11" t="s">
        <v>8318</v>
      </c>
      <c r="B44" s="14">
        <v>95</v>
      </c>
    </row>
    <row r="45" spans="1:2" x14ac:dyDescent="0.45">
      <c r="A45" s="11" t="s">
        <v>8338</v>
      </c>
      <c r="B45" s="14">
        <v>19</v>
      </c>
    </row>
    <row r="46" spans="1:2" x14ac:dyDescent="0.45">
      <c r="A46" s="11" t="s">
        <v>8361</v>
      </c>
      <c r="B46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EA9D-0463-4BE3-8659-67DA1EA10120}">
  <dimension ref="A1:F18"/>
  <sheetViews>
    <sheetView workbookViewId="0">
      <selection activeCell="A33" sqref="A33"/>
    </sheetView>
  </sheetViews>
  <sheetFormatPr defaultRowHeight="14.25" x14ac:dyDescent="0.45"/>
  <cols>
    <col min="1" max="1" width="16.73046875" bestFit="1" customWidth="1"/>
    <col min="2" max="2" width="15.265625" style="12" bestFit="1" customWidth="1"/>
    <col min="3" max="3" width="5.59765625" style="12" bestFit="1" customWidth="1"/>
    <col min="4" max="4" width="3.9296875" style="12" bestFit="1" customWidth="1"/>
    <col min="5" max="5" width="9.265625" style="12" bestFit="1" customWidth="1"/>
    <col min="6" max="6" width="10.46484375" style="12" bestFit="1" customWidth="1"/>
  </cols>
  <sheetData>
    <row r="1" spans="1:6" x14ac:dyDescent="0.45">
      <c r="A1" s="10" t="s">
        <v>8358</v>
      </c>
      <c r="B1" s="12" t="s">
        <v>8315</v>
      </c>
    </row>
    <row r="2" spans="1:6" x14ac:dyDescent="0.45">
      <c r="A2" s="10" t="s">
        <v>8379</v>
      </c>
      <c r="B2" s="12" t="s">
        <v>8364</v>
      </c>
    </row>
    <row r="4" spans="1:6" x14ac:dyDescent="0.45">
      <c r="A4" s="10" t="s">
        <v>8362</v>
      </c>
      <c r="B4" s="13" t="s">
        <v>8360</v>
      </c>
    </row>
    <row r="5" spans="1:6" x14ac:dyDescent="0.45">
      <c r="A5" s="10" t="s">
        <v>8363</v>
      </c>
      <c r="B5" s="12" t="s">
        <v>8219</v>
      </c>
      <c r="C5" s="12" t="s">
        <v>8220</v>
      </c>
      <c r="D5" s="12" t="s">
        <v>8221</v>
      </c>
      <c r="E5" s="12" t="s">
        <v>8218</v>
      </c>
      <c r="F5" s="12" t="s">
        <v>8361</v>
      </c>
    </row>
    <row r="6" spans="1:6" x14ac:dyDescent="0.4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8773-26A2-47FC-94F6-01480CDFA06B}">
  <dimension ref="A1:E6"/>
  <sheetViews>
    <sheetView workbookViewId="0">
      <selection activeCell="A5" sqref="A5"/>
    </sheetView>
  </sheetViews>
  <sheetFormatPr defaultColWidth="9.06640625" defaultRowHeight="14.25" x14ac:dyDescent="0.45"/>
  <cols>
    <col min="1" max="1" width="31.265625" style="12" customWidth="1"/>
    <col min="2" max="2" width="43.33203125" style="12" customWidth="1"/>
    <col min="3" max="3" width="9.06640625" style="18" bestFit="1" customWidth="1"/>
    <col min="4" max="4" width="12.06640625" style="18" bestFit="1" customWidth="1"/>
    <col min="5" max="5" width="20.19921875" style="18" bestFit="1" customWidth="1"/>
    <col min="6" max="16384" width="9.06640625" style="12"/>
  </cols>
  <sheetData>
    <row r="1" spans="1:5" x14ac:dyDescent="0.45">
      <c r="A1" s="12" t="s">
        <v>8380</v>
      </c>
      <c r="B1" s="12" t="s">
        <v>8381</v>
      </c>
      <c r="C1" s="18" t="s">
        <v>8382</v>
      </c>
      <c r="D1" s="18" t="s">
        <v>8383</v>
      </c>
      <c r="E1" s="18" t="s">
        <v>8307</v>
      </c>
    </row>
    <row r="2" spans="1:5" ht="42.75" x14ac:dyDescent="0.45">
      <c r="A2" s="1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</row>
    <row r="3" spans="1:5" ht="42.75" x14ac:dyDescent="0.45">
      <c r="A3" s="12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</row>
    <row r="4" spans="1:5" ht="42.75" x14ac:dyDescent="0.45">
      <c r="A4" s="12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</row>
    <row r="5" spans="1:5" ht="42.75" x14ac:dyDescent="0.45">
      <c r="A5" s="12" t="s">
        <v>3329</v>
      </c>
      <c r="B5" s="17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</row>
    <row r="6" spans="1:5" ht="42.75" x14ac:dyDescent="0.45">
      <c r="A6" s="12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681F-EA9B-4C21-89CF-F578DFFE6C74}">
  <dimension ref="A1:C15"/>
  <sheetViews>
    <sheetView workbookViewId="0">
      <selection activeCell="B2" sqref="B2"/>
    </sheetView>
  </sheetViews>
  <sheetFormatPr defaultColWidth="9.06640625" defaultRowHeight="14.25" x14ac:dyDescent="0.45"/>
  <cols>
    <col min="1" max="1" width="26.46484375" style="20" bestFit="1" customWidth="1"/>
    <col min="2" max="2" width="13.796875" style="21" bestFit="1" customWidth="1"/>
    <col min="3" max="3" width="12.59765625" style="21" bestFit="1" customWidth="1"/>
    <col min="4" max="16384" width="9.06640625" style="20"/>
  </cols>
  <sheetData>
    <row r="1" spans="1:3" x14ac:dyDescent="0.45">
      <c r="A1" s="20" t="s">
        <v>8382</v>
      </c>
      <c r="B1" s="21" t="s">
        <v>8388</v>
      </c>
      <c r="C1" s="21" t="s">
        <v>8389</v>
      </c>
    </row>
    <row r="2" spans="1:3" x14ac:dyDescent="0.45">
      <c r="A2" s="20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45">
      <c r="A3" s="20" t="s">
        <v>8385</v>
      </c>
      <c r="B3" s="21" t="e">
        <f>MEDIAN(#REF!)</f>
        <v>#REF!</v>
      </c>
      <c r="C3" s="21" t="e">
        <f>MEDIAN(#REF!)</f>
        <v>#REF!</v>
      </c>
    </row>
    <row r="4" spans="1:3" x14ac:dyDescent="0.45">
      <c r="A4" s="20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45">
      <c r="A5" s="20" t="s">
        <v>8391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45">
      <c r="A6" s="20" t="s">
        <v>8392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45">
      <c r="A7" s="20" t="s">
        <v>8393</v>
      </c>
      <c r="B7" s="21" t="e">
        <f>B5-B6</f>
        <v>#REF!</v>
      </c>
      <c r="C7" s="21" t="e">
        <f>C5-C6</f>
        <v>#REF!</v>
      </c>
    </row>
    <row r="9" spans="1:3" x14ac:dyDescent="0.45">
      <c r="A9" s="20" t="s">
        <v>8383</v>
      </c>
      <c r="B9" s="21" t="s">
        <v>8388</v>
      </c>
      <c r="C9" s="21" t="s">
        <v>8389</v>
      </c>
    </row>
    <row r="10" spans="1:3" x14ac:dyDescent="0.45">
      <c r="A10" s="20" t="s">
        <v>8386</v>
      </c>
      <c r="B10" s="21" t="e">
        <f>AVERAGE(#REF!)</f>
        <v>#REF!</v>
      </c>
      <c r="C10" s="21" t="e">
        <f>AVERAGE(#REF!)</f>
        <v>#REF!</v>
      </c>
    </row>
    <row r="11" spans="1:3" x14ac:dyDescent="0.45">
      <c r="A11" s="20" t="s">
        <v>8387</v>
      </c>
      <c r="B11" s="21" t="e">
        <f>MEDIAN(#REF!)</f>
        <v>#REF!</v>
      </c>
      <c r="C11" s="21" t="e">
        <f>MEDIAN(#REF!)</f>
        <v>#REF!</v>
      </c>
    </row>
    <row r="12" spans="1:3" x14ac:dyDescent="0.45">
      <c r="A12" s="20" t="s">
        <v>8394</v>
      </c>
      <c r="B12" s="21" t="e">
        <f>_xlfn.STDEV.P(#REF!)</f>
        <v>#REF!</v>
      </c>
      <c r="C12" s="21" t="e">
        <f>_xlfn.STDEV.P(#REF!)</f>
        <v>#REF!</v>
      </c>
    </row>
    <row r="13" spans="1:3" x14ac:dyDescent="0.45">
      <c r="A13" s="20" t="s">
        <v>8395</v>
      </c>
      <c r="B13" s="21" t="e">
        <f>_xlfn.QUARTILE.EXC(#REF!,3)</f>
        <v>#REF!</v>
      </c>
      <c r="C13" s="21" t="e">
        <f>_xlfn.QUARTILE.EXC(#REF!,3)</f>
        <v>#REF!</v>
      </c>
    </row>
    <row r="14" spans="1:3" x14ac:dyDescent="0.45">
      <c r="A14" s="20" t="s">
        <v>8396</v>
      </c>
      <c r="B14" s="21" t="e">
        <f>_xlfn.QUARTILE.EXC(#REF!,1)</f>
        <v>#REF!</v>
      </c>
      <c r="C14" s="21" t="e">
        <f>_xlfn.QUARTILE.EXC(#REF!,1)</f>
        <v>#REF!</v>
      </c>
    </row>
    <row r="15" spans="1:3" x14ac:dyDescent="0.45">
      <c r="A15" s="20" t="s">
        <v>8397</v>
      </c>
      <c r="B15" s="21" t="e">
        <f>B13-B14</f>
        <v>#REF!</v>
      </c>
      <c r="C15" s="21" t="e">
        <f>C13-C14</f>
        <v>#REF!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 said</cp:lastModifiedBy>
  <dcterms:created xsi:type="dcterms:W3CDTF">2017-04-20T15:17:24Z</dcterms:created>
  <dcterms:modified xsi:type="dcterms:W3CDTF">2022-04-03T16:36:08Z</dcterms:modified>
</cp:coreProperties>
</file>