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https://d.docs.live.net/bfd0f1bc04ebb7ad/"/>
    </mc:Choice>
  </mc:AlternateContent>
  <xr:revisionPtr revIDLastSave="0" documentId="8_{C5B39D78-2F1D-4F43-AC39-C1B576B1BD16}" xr6:coauthVersionLast="47" xr6:coauthVersionMax="47" xr10:uidLastSave="{00000000-0000-0000-0000-000000000000}"/>
  <bookViews>
    <workbookView xWindow="-110" yWindow="-110" windowWidth="19420" windowHeight="103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GanttChart!$A$1:$BM$26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9" l="1"/>
  <c r="F28" i="9"/>
  <c r="F27" i="9"/>
  <c r="F26" i="9"/>
  <c r="F25" i="9"/>
  <c r="F9" i="9"/>
  <c r="A31" i="9"/>
  <c r="F8" i="9" l="1"/>
  <c r="F22" i="9"/>
  <c r="F17" i="9"/>
  <c r="F13" i="9"/>
  <c r="F11" i="9" l="1"/>
  <c r="J6" i="9"/>
  <c r="F10" i="9" l="1"/>
  <c r="F12" i="9"/>
  <c r="J7" i="9"/>
  <c r="J4" i="9"/>
  <c r="A8" i="9"/>
  <c r="K6" i="9" l="1"/>
  <c r="F15" i="9" l="1"/>
  <c r="F14" i="9"/>
  <c r="F19" i="9"/>
  <c r="F18" i="9"/>
  <c r="F24" i="9"/>
  <c r="F23" i="9"/>
  <c r="L6" i="9"/>
  <c r="F20" i="9"/>
  <c r="M6" i="9" l="1"/>
  <c r="F21" i="9" l="1"/>
  <c r="N6" i="9"/>
  <c r="J5" i="9"/>
  <c r="O6" i="9" l="1"/>
  <c r="K7" i="9"/>
  <c r="P6" i="9" l="1"/>
  <c r="L7" i="9"/>
  <c r="Q6" i="9" l="1"/>
  <c r="M7" i="9"/>
  <c r="R6" i="9" l="1"/>
  <c r="N7" i="9"/>
  <c r="S6" i="9" l="1"/>
  <c r="O7" i="9"/>
  <c r="T6" i="9" l="1"/>
  <c r="P7" i="9"/>
  <c r="U6" i="9" l="1"/>
  <c r="Q7" i="9"/>
  <c r="Q5" i="9"/>
  <c r="Q4" i="9"/>
  <c r="V6" i="9" l="1"/>
  <c r="R7" i="9"/>
  <c r="W6" i="9" l="1"/>
  <c r="S7" i="9"/>
  <c r="X6" i="9" l="1"/>
  <c r="T7" i="9"/>
  <c r="Y6" i="9" l="1"/>
  <c r="U7" i="9"/>
  <c r="Z6" i="9" l="1"/>
  <c r="W7" i="9"/>
  <c r="V7" i="9"/>
  <c r="AA6" i="9" l="1"/>
  <c r="X5" i="9"/>
  <c r="X4" i="9"/>
  <c r="X7" i="9"/>
  <c r="AB6" i="9" l="1"/>
  <c r="Y7" i="9"/>
  <c r="AC6" i="9" l="1"/>
  <c r="Z7" i="9"/>
  <c r="AD6" i="9" l="1"/>
  <c r="AA7" i="9"/>
  <c r="AE6" i="9" l="1"/>
  <c r="AB7" i="9"/>
  <c r="AF6" i="9" l="1"/>
  <c r="AC7" i="9"/>
  <c r="AG6" i="9" l="1"/>
  <c r="AD7" i="9"/>
  <c r="AH6" i="9" l="1"/>
  <c r="AE4" i="9"/>
  <c r="AE7" i="9"/>
  <c r="AE5" i="9"/>
  <c r="AI6" i="9" l="1"/>
  <c r="AF7" i="9"/>
  <c r="AJ6" i="9" l="1"/>
  <c r="AG7" i="9"/>
  <c r="AK6" i="9" l="1"/>
  <c r="AH7" i="9"/>
  <c r="AL6" i="9" l="1"/>
  <c r="AI7" i="9"/>
  <c r="AM6" i="9" l="1"/>
  <c r="AJ7" i="9"/>
  <c r="AN6" i="9" l="1"/>
  <c r="AK7" i="9"/>
  <c r="AO6" i="9" l="1"/>
  <c r="AL7" i="9"/>
  <c r="AL5" i="9"/>
  <c r="AL4" i="9"/>
  <c r="AP6" i="9" l="1"/>
  <c r="AM7" i="9"/>
  <c r="AQ6" i="9" l="1"/>
  <c r="AN7" i="9"/>
  <c r="AR6" i="9" l="1"/>
  <c r="AO7" i="9"/>
  <c r="AS6" i="9" l="1"/>
  <c r="AP7" i="9"/>
  <c r="AT6" i="9" l="1"/>
  <c r="AQ7" i="9"/>
  <c r="AU6" i="9" l="1"/>
  <c r="AR7" i="9"/>
  <c r="AV6" i="9" l="1"/>
  <c r="AS7" i="9"/>
  <c r="AS5" i="9"/>
  <c r="AS4" i="9"/>
  <c r="AW6" i="9" l="1"/>
  <c r="AT7" i="9"/>
  <c r="AX6" i="9" l="1"/>
  <c r="AU7" i="9"/>
  <c r="AY6" i="9" l="1"/>
  <c r="AV7" i="9"/>
  <c r="AZ6" i="9" l="1"/>
  <c r="AW7" i="9"/>
  <c r="BA6" i="9" l="1"/>
  <c r="AX7" i="9"/>
  <c r="BB6" i="9" l="1"/>
  <c r="AY7" i="9"/>
  <c r="BC6" i="9" l="1"/>
  <c r="AZ5" i="9"/>
  <c r="AZ4" i="9"/>
  <c r="AZ7" i="9"/>
  <c r="BD6" i="9" l="1"/>
  <c r="BA7" i="9"/>
  <c r="BE6" i="9" l="1"/>
  <c r="BB7" i="9"/>
  <c r="BF6" i="9" l="1"/>
  <c r="BC7" i="9"/>
  <c r="BG6" i="9" l="1"/>
  <c r="BD7" i="9"/>
  <c r="BH6" i="9" l="1"/>
  <c r="BE7" i="9"/>
  <c r="BI6" i="9" l="1"/>
  <c r="BF7" i="9"/>
  <c r="BJ6" i="9" l="1"/>
  <c r="BG4" i="9"/>
  <c r="BG7" i="9"/>
  <c r="BG5" i="9"/>
  <c r="BK6" i="9" l="1"/>
  <c r="BH7" i="9"/>
  <c r="BL6" i="9" l="1"/>
  <c r="BI7" i="9"/>
  <c r="BM6" i="9" l="1"/>
  <c r="BN6" i="9" s="1"/>
  <c r="BJ7" i="9"/>
  <c r="BO6" i="9" l="1"/>
  <c r="BN5" i="9"/>
  <c r="BN4" i="9"/>
  <c r="BN7" i="9"/>
  <c r="BK7" i="9"/>
  <c r="BP6" i="9" l="1"/>
  <c r="BO7" i="9"/>
  <c r="BL7" i="9"/>
  <c r="BP7" i="9" l="1"/>
  <c r="BQ6" i="9"/>
  <c r="BM7" i="9"/>
  <c r="BR6" i="9" l="1"/>
  <c r="BQ7" i="9"/>
  <c r="A9" i="9"/>
  <c r="A10" i="9" s="1"/>
  <c r="A11" i="9" s="1"/>
  <c r="BS6" i="9" l="1"/>
  <c r="BR7" i="9"/>
  <c r="A12" i="9"/>
  <c r="A13" i="9" s="1"/>
  <c r="A14" i="9" s="1"/>
  <c r="A15" i="9" s="1"/>
  <c r="BS7" i="9" l="1"/>
  <c r="BT6" i="9"/>
  <c r="A16" i="9"/>
  <c r="BT7" i="9" l="1"/>
  <c r="BU6" i="9"/>
  <c r="A17" i="9"/>
  <c r="A18" i="9" s="1"/>
  <c r="A19" i="9" s="1"/>
  <c r="A20" i="9" s="1"/>
  <c r="A21" i="9" s="1"/>
  <c r="A22" i="9" s="1"/>
  <c r="A23" i="9" s="1"/>
  <c r="A24" i="9" s="1"/>
  <c r="A25" i="9" s="1"/>
  <c r="A26" i="9" s="1"/>
  <c r="A27" i="9" s="1"/>
  <c r="A28" i="9" s="1"/>
  <c r="A29" i="9" s="1"/>
  <c r="F16" i="9"/>
  <c r="BU7" i="9" l="1"/>
  <c r="BV6" i="9"/>
  <c r="BU5" i="9"/>
  <c r="BU4" i="9"/>
  <c r="BV7" i="9" l="1"/>
  <c r="BW6" i="9"/>
  <c r="BX6" i="9" l="1"/>
  <c r="BW7" i="9"/>
  <c r="BY6" i="9" l="1"/>
  <c r="BX7" i="9"/>
  <c r="BZ6" i="9" l="1"/>
  <c r="BY7" i="9"/>
  <c r="BZ7" i="9" l="1"/>
  <c r="CA6" i="9"/>
  <c r="CA7" i="9" l="1"/>
  <c r="CB6" i="9"/>
  <c r="CB5" i="9" l="1"/>
  <c r="CB7" i="9"/>
  <c r="CC6" i="9"/>
  <c r="CB4" i="9"/>
  <c r="CD6" i="9" l="1"/>
  <c r="CC7" i="9"/>
  <c r="CE6" i="9" l="1"/>
  <c r="CD7" i="9"/>
  <c r="CF6" i="9" l="1"/>
  <c r="CE7" i="9"/>
  <c r="CG6" i="9" l="1"/>
  <c r="CF7" i="9"/>
  <c r="CG7" i="9" l="1"/>
  <c r="CH6" i="9"/>
  <c r="CH7" i="9" l="1"/>
  <c r="CI6" i="9"/>
  <c r="CJ6" i="9" l="1"/>
  <c r="CI4" i="9"/>
  <c r="CI5" i="9"/>
  <c r="CI7" i="9"/>
  <c r="CK6" i="9" l="1"/>
  <c r="CJ7" i="9"/>
  <c r="CL6" i="9" l="1"/>
  <c r="CK7" i="9"/>
  <c r="CL7" i="9" l="1"/>
  <c r="CM6" i="9"/>
  <c r="CM7" i="9" l="1"/>
  <c r="CN6" i="9"/>
  <c r="CO6" i="9" l="1"/>
  <c r="CN7" i="9"/>
  <c r="CO7" i="9" l="1"/>
  <c r="CP6" i="9"/>
  <c r="CP7" i="9" l="1"/>
  <c r="CP5" i="9"/>
  <c r="CQ6" i="9"/>
  <c r="CP4" i="9"/>
  <c r="CR6" i="9" l="1"/>
  <c r="CQ7" i="9"/>
  <c r="CS6" i="9" l="1"/>
  <c r="CR7" i="9"/>
  <c r="CT6" i="9" l="1"/>
  <c r="CS7" i="9"/>
  <c r="CU6" i="9" l="1"/>
  <c r="CT7" i="9"/>
  <c r="CU7" i="9" l="1"/>
  <c r="CV6" i="9"/>
  <c r="CV7" i="9" l="1"/>
  <c r="CW6" i="9"/>
  <c r="CW5" i="9" l="1"/>
  <c r="CW7" i="9"/>
  <c r="CX6" i="9"/>
  <c r="CW4" i="9"/>
  <c r="CY6" i="9" l="1"/>
  <c r="CX7" i="9"/>
  <c r="CY7" i="9" l="1"/>
  <c r="CZ6" i="9"/>
  <c r="DA6" i="9" l="1"/>
  <c r="CZ7" i="9"/>
  <c r="DB6" i="9" l="1"/>
  <c r="DA7" i="9"/>
  <c r="DB7" i="9" l="1"/>
  <c r="DC6" i="9"/>
  <c r="DC7" i="9" l="1"/>
  <c r="DD6" i="9"/>
  <c r="DE6" i="9" l="1"/>
  <c r="DD4" i="9"/>
  <c r="DD5" i="9"/>
  <c r="DD7" i="9"/>
  <c r="DE7" i="9" l="1"/>
  <c r="DF6" i="9"/>
  <c r="DG6" i="9" l="1"/>
  <c r="DF7" i="9"/>
  <c r="DH6" i="9" l="1"/>
  <c r="DG7" i="9"/>
  <c r="DH7" i="9" l="1"/>
  <c r="DI6" i="9"/>
  <c r="DI7" i="9" l="1"/>
  <c r="DJ6" i="9"/>
  <c r="DJ7" i="9" l="1"/>
  <c r="DK6" i="9"/>
  <c r="DL6" i="9" l="1"/>
  <c r="DK7" i="9"/>
  <c r="DK5" i="9"/>
  <c r="DK4" i="9"/>
  <c r="DL7" i="9" l="1"/>
  <c r="DM6" i="9"/>
  <c r="DN6" i="9" l="1"/>
  <c r="DM7" i="9"/>
  <c r="DO6" i="9" l="1"/>
  <c r="DN7" i="9"/>
  <c r="DP6" i="9" l="1"/>
  <c r="DO7" i="9"/>
  <c r="DP7" i="9" l="1"/>
  <c r="DQ6" i="9"/>
  <c r="DQ7" i="9" l="1"/>
  <c r="DR6" i="9"/>
  <c r="DS6" i="9" l="1"/>
  <c r="DR4" i="9"/>
  <c r="DR5" i="9"/>
  <c r="DR7" i="9"/>
  <c r="DS7" i="9" l="1"/>
  <c r="DT6" i="9"/>
  <c r="DT7" i="9" l="1"/>
  <c r="DU6" i="9"/>
  <c r="DU7" i="9" l="1"/>
  <c r="DV6" i="9"/>
  <c r="DW6" i="9" l="1"/>
  <c r="DV7" i="9"/>
  <c r="DW7" i="9" l="1"/>
  <c r="DX6" i="9"/>
  <c r="DX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<sst xmlns="http://schemas.openxmlformats.org/spreadsheetml/2006/main" count="159" uniqueCount="150">
  <si>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</si>
  <si>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</si>
  <si>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</si>
  <si>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</si>
  <si>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</si>
  <si>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</si>
  <si>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</si>
  <si>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</si>
  <si>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</si>
  <si>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</si>
  <si>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</si>
  <si>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</si>
  <si>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</si>
  <si>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</si>
  <si>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</si>
  <si>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</si>
  <si>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</si>
  <si>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</si>
  <si>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</si>
  <si>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</si>
  <si>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</si>
  <si>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</si>
  <si>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</si>
  <si>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</si>
  <si>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</si>
  <si>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</si>
  <si>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</si>
  <si>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</si>
  <si>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</si>
  <si>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</si>
  <si>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</si>
  <si>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</si>
  <si>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</si>
  <si>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</si>
  <si>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</si>
  <si>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</si>
  <si>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</si>
  <si>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</si>
  <si>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</si>
  <si>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</si>
  <si>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</si>
  <si>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</si>
  <si>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</si>
  <si>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</si>
  <si>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</si>
  <si>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</si>
  <si>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</si>
  <si>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</si>
  <si>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</si>
  <si>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</si>
  <si>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</si>
  <si>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</si>
  <si>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</si>
  <si>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</si>
  <si>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</si>
  <si>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</si>
  <si>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</si>
  <si>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</si>
  <si>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</si>
  <si>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</si>
  <si>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</si>
  <si>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</si>
  <si>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</si>
  <si>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</si>
  <si>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</si>
  <si>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</si>
  <si>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</si>
  <si>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</si>
  <si>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</si>
  <si>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</si>
  <si>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</si>
  <si>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</si>
  <si>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</si>
  <si>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</si>
  <si>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</si>
  <si>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</si>
  <si>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</si>
  <si>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</si>
  <si>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</si>
  <si>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</si>
  <si>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</si>
  <si>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</si>
  <si>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</si>
  <si>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</si>
  <si>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</si>
  <si>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</si>
  <si>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</si>
  <si>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</si>
  <si>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</si>
  <si>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</si>
  <si>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</si>
  <si>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</si>
  <si>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</si>
  <si>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</si>
  <si>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</si>
  <si>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</si>
  <si>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</si>
  <si>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</si>
  <si>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</si>
  <si>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</si>
  <si>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</si>
  <si>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</si>
  <si>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</si>
  <si>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</si>
  <si>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</si>
  <si>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</si>
  <si>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</si>
  <si>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</si>
  <si>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</si>
  <si>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</si>
  <si>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</si>
  <si>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</si>
  <si>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</si>
  <si>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</si>
  <si>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</si>
  <si>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</si>
  <si>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</si>
  <si>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</si>
  <si>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</si>
  <si>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</si>
  <si>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</si>
  <si>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</si>
  <si>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</si>
  <si>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</si>
  <si>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</si>
  <si>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</si>
  <si>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[ESE Capstone Design] Project Schedule</t>
  </si>
  <si>
    <t>[Will Wu, Payton Irwin, and Onja Rabenarivo]</t>
  </si>
  <si>
    <t>Compiling Raspberry Pi with ROS2</t>
  </si>
  <si>
    <t>Modeling PI car with State space models</t>
  </si>
  <si>
    <t>Electronics Setup and Theoretical Work</t>
  </si>
  <si>
    <t>System Identification</t>
  </si>
  <si>
    <t>Car Electronics set-up and Sample Code</t>
  </si>
  <si>
    <t>Controller/Estimator</t>
  </si>
  <si>
    <t>PID controller</t>
  </si>
  <si>
    <t>Complementary Filter</t>
  </si>
  <si>
    <t>Kalman Filter</t>
  </si>
  <si>
    <t>Testing/Programming</t>
  </si>
  <si>
    <t>Controller Coding</t>
  </si>
  <si>
    <t>Linear Estimator Coding</t>
  </si>
  <si>
    <t>Angular Estimator Coding</t>
  </si>
  <si>
    <t>ROS Implementation</t>
  </si>
  <si>
    <t>Navigation/SLAM</t>
  </si>
  <si>
    <t>Testing/Pre-SLAM navigation</t>
  </si>
  <si>
    <t>SLAM</t>
  </si>
  <si>
    <t>Deliverables</t>
  </si>
  <si>
    <t>Formal Proposal</t>
  </si>
  <si>
    <t>Picar Demonstration</t>
  </si>
  <si>
    <t>Final Written Report</t>
  </si>
  <si>
    <t>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</si>
</sst>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0" fontId="42" fillId="0" borderId="0" xfId="0" applyFont="1" applyAlignment="1">
      <alignment vertical="center"/>
    </xf>
    <xf numFmtId="0" fontId="48" fillId="0" borderId="0" xfId="0" applyFont="1" applyAlignment="1">
      <alignment vertical="center"/>
    </xf>
    <xf numFmtId="0" fontId="47" fillId="0" borderId="11" xfId="0" quotePrefix="1" applyFont="1" applyBorder="1" applyAlignment="1">
      <alignment horizontal="center" vertical="center"/>
    </xf>
    <xf numFmtId="0" fontId="47" fillId="0" borderId="11" xfId="0" applyFont="1" applyBorder="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2" fillId="0" borderId="0" xfId="34" applyNumberFormat="1" applyFill="1" applyBorder="1" applyAlignment="1" applyProtection="1"/>
    <xf numFmtId="0" fontId="56"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8" fillId="0" borderId="0" xfId="0" applyFont="1" applyAlignment="1">
      <alignment horizontal="left"/>
    </xf>
    <xf numFmtId="0" fontId="42" fillId="25" borderId="10" xfId="0" applyFont="1" applyFill="1" applyBorder="1" applyAlignment="1">
      <alignment vertical="center"/>
    </xf>
    <xf numFmtId="0" fontId="42" fillId="0" borderId="10" xfId="0" applyFont="1" applyFill="1" applyBorder="1" applyAlignment="1">
      <alignment vertical="center"/>
    </xf>
    <xf numFmtId="0" fontId="42" fillId="25" borderId="10" xfId="0" applyFont="1" applyFill="1" applyBorder="1" applyAlignment="1">
      <alignment horizontal="left" vertical="center"/>
    </xf>
    <xf numFmtId="0" fontId="50" fillId="0" borderId="0" xfId="0" applyFont="1" applyFill="1" applyAlignment="1">
      <alignment vertical="center"/>
    </xf>
    <xf numFmtId="0" fontId="42" fillId="0" borderId="10" xfId="0" applyFont="1" applyFill="1" applyBorder="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9</xdr:col>
      <xdr:colOff>139700</xdr:colOff>
      <xdr:row>5</xdr:row>
      <xdr:rowOff>142875</xdr:rowOff>
    </xdr:from>
    <xdr:to>
      <xdr:col>30</xdr:col>
      <xdr:colOff>161059</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1</xdr:row>
          <xdr:rowOff>127000</xdr:rowOff>
        </xdr:from>
        <xdr:to>
          <xdr:col>26</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K31"/>
  <sheetViews>
    <sheetView showGridLines="0" tabSelected="1" zoomScale="51" zoomScaleNormal="100" workbookViewId="0">
      <pane ySplit="7" topLeftCell="A8" activePane="bottomLeft" state="frozen"/>
      <selection pane="bottomLeft" activeCell="F31" sqref="F31"/>
    </sheetView>
  </sheetViews>
  <sheetFormatPr defaultColWidth="9.1796875" defaultRowHeight="12.5" x14ac:dyDescent="0.25"/>
  <cols>
    <col min="1" max="1" width="6.81640625" customWidth="1"/>
    <col min="2" max="2" width="19" customWidth="1"/>
    <col min="3" max="3" width="7.7265625" customWidth="1"/>
    <col min="4" max="4" width="6.81640625" hidden="1" customWidth="1"/>
    <col min="5" max="6" width="12" customWidth="1"/>
    <col min="7" max="7" width="6" customWidth="1"/>
    <col min="8" max="8" width="6.7265625" customWidth="1"/>
    <col min="9" max="9" width="1.81640625" customWidth="1"/>
    <col min="10" max="76" width="2.453125" customWidth="1"/>
    <col min="77" max="77" width="2.54296875" customWidth="1"/>
    <col min="78" max="78" width="2.7265625" customWidth="1"/>
    <col min="79" max="79" width="2.26953125" customWidth="1"/>
    <col min="80" max="80" width="2.453125" customWidth="1"/>
    <col min="81" max="81" width="2.7265625" customWidth="1"/>
    <col min="82" max="128" width="2.54296875" customWidth="1"/>
  </cols>
  <sheetData>
    <row r="1" spans="1:128" ht="30" customHeight="1" x14ac:dyDescent="0.25">
      <c r="A1" s="76" t="s">
        <v>126</v>
      </c>
      <c r="B1" s="30"/>
      <c r="C1" s="30"/>
      <c r="D1" s="30"/>
      <c r="E1" s="30"/>
      <c r="F1" s="30"/>
      <c r="J1" s="106" t="s">
        <v>67</v>
      </c>
      <c r="K1" s="106"/>
      <c r="L1" s="106"/>
      <c r="M1" s="106"/>
      <c r="N1" s="106"/>
      <c r="O1" s="106"/>
      <c r="P1" s="106"/>
      <c r="Q1" s="106"/>
      <c r="R1" s="106"/>
      <c r="S1" s="106"/>
      <c r="T1" s="106"/>
      <c r="U1" s="106"/>
      <c r="V1" s="106"/>
      <c r="W1" s="106"/>
      <c r="X1" s="106"/>
      <c r="Y1" s="106"/>
      <c r="Z1" s="106"/>
      <c r="AA1" s="106"/>
      <c r="AB1" s="106"/>
      <c r="AC1" s="106"/>
      <c r="AD1" s="106"/>
    </row>
    <row r="2" spans="1:128" ht="18" customHeight="1" x14ac:dyDescent="0.25">
      <c r="A2" s="32" t="s">
        <v>127</v>
      </c>
      <c r="B2" s="12"/>
      <c r="C2" s="12"/>
      <c r="D2" s="20"/>
      <c r="E2" s="103"/>
      <c r="F2" s="103"/>
      <c r="H2" s="1"/>
    </row>
    <row r="3" spans="1:128" ht="14" x14ac:dyDescent="0.25">
      <c r="A3" s="32"/>
      <c r="B3" s="2"/>
      <c r="H3" s="1"/>
      <c r="J3" s="18"/>
      <c r="K3" s="18"/>
      <c r="L3" s="18"/>
      <c r="M3" s="18"/>
      <c r="N3" s="18"/>
      <c r="O3" s="18"/>
      <c r="P3" s="18"/>
      <c r="Q3" s="18"/>
      <c r="R3" s="18"/>
      <c r="S3" s="18"/>
      <c r="T3" s="18"/>
      <c r="U3" s="18"/>
      <c r="V3" s="18"/>
      <c r="W3" s="18"/>
      <c r="X3" s="18"/>
      <c r="Y3" s="18"/>
      <c r="Z3" s="18"/>
    </row>
    <row r="4" spans="1:128" ht="17.25" customHeight="1" x14ac:dyDescent="0.25">
      <c r="A4" s="66"/>
      <c r="B4" s="67" t="s">
        <v>66</v>
      </c>
      <c r="C4" s="111">
        <v>44943</v>
      </c>
      <c r="D4" s="111"/>
      <c r="E4" s="111"/>
      <c r="F4" s="66"/>
      <c r="G4" s="67" t="s">
        <v>65</v>
      </c>
      <c r="H4" s="79">
        <v>1</v>
      </c>
      <c r="I4" s="31"/>
      <c r="J4" s="108" t="str">
        <f>"Week "&amp;(J6-($C$4-WEEKDAY($C$4,1)+2))/7+1</f>
        <v>Week 1</v>
      </c>
      <c r="K4" s="109"/>
      <c r="L4" s="109"/>
      <c r="M4" s="109"/>
      <c r="N4" s="109"/>
      <c r="O4" s="109"/>
      <c r="P4" s="110"/>
      <c r="Q4" s="108" t="str">
        <f>"Week "&amp;(Q6-($C$4-WEEKDAY($C$4,1)+2))/7+1</f>
        <v>Week 2</v>
      </c>
      <c r="R4" s="109"/>
      <c r="S4" s="109"/>
      <c r="T4" s="109"/>
      <c r="U4" s="109"/>
      <c r="V4" s="109"/>
      <c r="W4" s="110"/>
      <c r="X4" s="108" t="str">
        <f>"Week "&amp;(X6-($C$4-WEEKDAY($C$4,1)+2))/7+1</f>
        <v>Week 3</v>
      </c>
      <c r="Y4" s="109"/>
      <c r="Z4" s="109"/>
      <c r="AA4" s="109"/>
      <c r="AB4" s="109"/>
      <c r="AC4" s="109"/>
      <c r="AD4" s="110"/>
      <c r="AE4" s="108" t="str">
        <f>"Week "&amp;(AE6-($C$4-WEEKDAY($C$4,1)+2))/7+1</f>
        <v>Week 4</v>
      </c>
      <c r="AF4" s="109"/>
      <c r="AG4" s="109"/>
      <c r="AH4" s="109"/>
      <c r="AI4" s="109"/>
      <c r="AJ4" s="109"/>
      <c r="AK4" s="110"/>
      <c r="AL4" s="108" t="str">
        <f>"Week "&amp;(AL6-($C$4-WEEKDAY($C$4,1)+2))/7+1</f>
        <v>Week 5</v>
      </c>
      <c r="AM4" s="109"/>
      <c r="AN4" s="109"/>
      <c r="AO4" s="109"/>
      <c r="AP4" s="109"/>
      <c r="AQ4" s="109"/>
      <c r="AR4" s="110"/>
      <c r="AS4" s="108" t="str">
        <f>"Week "&amp;(AS6-($C$4-WEEKDAY($C$4,1)+2))/7+1</f>
        <v>Week 6</v>
      </c>
      <c r="AT4" s="109"/>
      <c r="AU4" s="109"/>
      <c r="AV4" s="109"/>
      <c r="AW4" s="109"/>
      <c r="AX4" s="109"/>
      <c r="AY4" s="110"/>
      <c r="AZ4" s="108" t="str">
        <f>"Week "&amp;(AZ6-($C$4-WEEKDAY($C$4,1)+2))/7+1</f>
        <v>Week 7</v>
      </c>
      <c r="BA4" s="109"/>
      <c r="BB4" s="109"/>
      <c r="BC4" s="109"/>
      <c r="BD4" s="109"/>
      <c r="BE4" s="109"/>
      <c r="BF4" s="110"/>
      <c r="BG4" s="108" t="str">
        <f>"Week "&amp;(BG6-($C$4-WEEKDAY($C$4,1)+2))/7+1</f>
        <v>Week 8</v>
      </c>
      <c r="BH4" s="109"/>
      <c r="BI4" s="109"/>
      <c r="BJ4" s="109"/>
      <c r="BK4" s="109"/>
      <c r="BL4" s="109"/>
      <c r="BM4" s="110"/>
      <c r="BN4" s="108" t="str">
        <f>"Week "&amp;(BN6-($C$4-WEEKDAY($C$4,1)+2))/7+1</f>
        <v>Week 9</v>
      </c>
      <c r="BO4" s="109"/>
      <c r="BP4" s="109"/>
      <c r="BQ4" s="109"/>
      <c r="BR4" s="109"/>
      <c r="BS4" s="109"/>
      <c r="BT4" s="110"/>
      <c r="BU4" s="108" t="str">
        <f>"Week "&amp;(BU6-($C$4-WEEKDAY($C$4,1)+2))/7+1</f>
        <v>Week 10</v>
      </c>
      <c r="BV4" s="109"/>
      <c r="BW4" s="109"/>
      <c r="BX4" s="109"/>
      <c r="BY4" s="109"/>
      <c r="BZ4" s="109"/>
      <c r="CA4" s="110"/>
      <c r="CB4" s="108" t="str">
        <f>"Week "&amp;(CB6-($C$4-WEEKDAY($C$4,1)+2))/7+1</f>
        <v>Week 11</v>
      </c>
      <c r="CC4" s="109"/>
      <c r="CD4" s="109"/>
      <c r="CE4" s="109"/>
      <c r="CF4" s="109"/>
      <c r="CG4" s="109"/>
      <c r="CH4" s="110"/>
      <c r="CI4" s="108" t="str">
        <f>"Week "&amp;(CI6-($C$4-WEEKDAY($C$4,1)+2))/7+1</f>
        <v>Week 12</v>
      </c>
      <c r="CJ4" s="109"/>
      <c r="CK4" s="109"/>
      <c r="CL4" s="109"/>
      <c r="CM4" s="109"/>
      <c r="CN4" s="109"/>
      <c r="CO4" s="110"/>
      <c r="CP4" s="108" t="str">
        <f>"Week "&amp;(CP6-($C$4-WEEKDAY($C$4,1)+2))/7+1</f>
        <v>Week 13</v>
      </c>
      <c r="CQ4" s="109"/>
      <c r="CR4" s="109"/>
      <c r="CS4" s="109"/>
      <c r="CT4" s="109"/>
      <c r="CU4" s="109"/>
      <c r="CV4" s="110"/>
      <c r="CW4" s="108" t="str">
        <f>"Week "&amp;(CW6-($C$4-WEEKDAY($C$4,1)+2))/7+1</f>
        <v>Week 14</v>
      </c>
      <c r="CX4" s="109"/>
      <c r="CY4" s="109"/>
      <c r="CZ4" s="109"/>
      <c r="DA4" s="109"/>
      <c r="DB4" s="109"/>
      <c r="DC4" s="110"/>
      <c r="DD4" s="108" t="str">
        <f>"Week "&amp;(DD6-($C$4-WEEKDAY($C$4,1)+2))/7+1</f>
        <v>Week 15</v>
      </c>
      <c r="DE4" s="109"/>
      <c r="DF4" s="109"/>
      <c r="DG4" s="109"/>
      <c r="DH4" s="109"/>
      <c r="DI4" s="109"/>
      <c r="DJ4" s="110"/>
      <c r="DK4" s="108" t="str">
        <f>"Week "&amp;(DK6-($C$4-WEEKDAY($C$4,1)+2))/7+1</f>
        <v>Week 16</v>
      </c>
      <c r="DL4" s="109"/>
      <c r="DM4" s="109"/>
      <c r="DN4" s="109"/>
      <c r="DO4" s="109"/>
      <c r="DP4" s="109"/>
      <c r="DQ4" s="110"/>
      <c r="DR4" s="108" t="str">
        <f>"Week "&amp;(DR6-($C$4-WEEKDAY($C$4,1)+2))/7+1</f>
        <v>Week 17</v>
      </c>
      <c r="DS4" s="109"/>
      <c r="DT4" s="109"/>
      <c r="DU4" s="109"/>
      <c r="DV4" s="109"/>
      <c r="DW4" s="109"/>
      <c r="DX4" s="110"/>
    </row>
    <row r="5" spans="1:128" ht="17.25" customHeight="1" x14ac:dyDescent="0.25">
      <c r="A5" s="66"/>
      <c r="B5" s="67"/>
      <c r="C5" s="107"/>
      <c r="D5" s="107"/>
      <c r="E5" s="107"/>
      <c r="F5" s="66"/>
      <c r="G5" s="66"/>
      <c r="H5" s="66"/>
      <c r="I5" s="31"/>
      <c r="J5" s="112">
        <f>J6</f>
        <v>44942</v>
      </c>
      <c r="K5" s="113"/>
      <c r="L5" s="113"/>
      <c r="M5" s="113"/>
      <c r="N5" s="113"/>
      <c r="O5" s="113"/>
      <c r="P5" s="114"/>
      <c r="Q5" s="112">
        <f>Q6</f>
        <v>44949</v>
      </c>
      <c r="R5" s="113"/>
      <c r="S5" s="113"/>
      <c r="T5" s="113"/>
      <c r="U5" s="113"/>
      <c r="V5" s="113"/>
      <c r="W5" s="114"/>
      <c r="X5" s="112">
        <f>X6</f>
        <v>44956</v>
      </c>
      <c r="Y5" s="113"/>
      <c r="Z5" s="113"/>
      <c r="AA5" s="113"/>
      <c r="AB5" s="113"/>
      <c r="AC5" s="113"/>
      <c r="AD5" s="114"/>
      <c r="AE5" s="112">
        <f>AE6</f>
        <v>44963</v>
      </c>
      <c r="AF5" s="113"/>
      <c r="AG5" s="113"/>
      <c r="AH5" s="113"/>
      <c r="AI5" s="113"/>
      <c r="AJ5" s="113"/>
      <c r="AK5" s="114"/>
      <c r="AL5" s="112">
        <f>AL6</f>
        <v>44970</v>
      </c>
      <c r="AM5" s="113"/>
      <c r="AN5" s="113"/>
      <c r="AO5" s="113"/>
      <c r="AP5" s="113"/>
      <c r="AQ5" s="113"/>
      <c r="AR5" s="114"/>
      <c r="AS5" s="112">
        <f>AS6</f>
        <v>44977</v>
      </c>
      <c r="AT5" s="113"/>
      <c r="AU5" s="113"/>
      <c r="AV5" s="113"/>
      <c r="AW5" s="113"/>
      <c r="AX5" s="113"/>
      <c r="AY5" s="114"/>
      <c r="AZ5" s="112">
        <f>AZ6</f>
        <v>44984</v>
      </c>
      <c r="BA5" s="113"/>
      <c r="BB5" s="113"/>
      <c r="BC5" s="113"/>
      <c r="BD5" s="113"/>
      <c r="BE5" s="113"/>
      <c r="BF5" s="114"/>
      <c r="BG5" s="112">
        <f>BG6</f>
        <v>44991</v>
      </c>
      <c r="BH5" s="113"/>
      <c r="BI5" s="113"/>
      <c r="BJ5" s="113"/>
      <c r="BK5" s="113"/>
      <c r="BL5" s="113"/>
      <c r="BM5" s="114"/>
      <c r="BN5" s="112">
        <f>BN6</f>
        <v>44998</v>
      </c>
      <c r="BO5" s="113"/>
      <c r="BP5" s="113"/>
      <c r="BQ5" s="113"/>
      <c r="BR5" s="113"/>
      <c r="BS5" s="113"/>
      <c r="BT5" s="114"/>
      <c r="BU5" s="112">
        <f>BU6</f>
        <v>45005</v>
      </c>
      <c r="BV5" s="113"/>
      <c r="BW5" s="113"/>
      <c r="BX5" s="113"/>
      <c r="BY5" s="113"/>
      <c r="BZ5" s="113"/>
      <c r="CA5" s="114"/>
      <c r="CB5" s="112">
        <f>CB6</f>
        <v>45012</v>
      </c>
      <c r="CC5" s="113"/>
      <c r="CD5" s="113"/>
      <c r="CE5" s="113"/>
      <c r="CF5" s="113"/>
      <c r="CG5" s="113"/>
      <c r="CH5" s="114"/>
      <c r="CI5" s="112">
        <f>CI6</f>
        <v>45019</v>
      </c>
      <c r="CJ5" s="113"/>
      <c r="CK5" s="113"/>
      <c r="CL5" s="113"/>
      <c r="CM5" s="113"/>
      <c r="CN5" s="113"/>
      <c r="CO5" s="114"/>
      <c r="CP5" s="112">
        <f>CP6</f>
        <v>45026</v>
      </c>
      <c r="CQ5" s="113"/>
      <c r="CR5" s="113"/>
      <c r="CS5" s="113"/>
      <c r="CT5" s="113"/>
      <c r="CU5" s="113"/>
      <c r="CV5" s="114"/>
      <c r="CW5" s="112">
        <f>CW6</f>
        <v>45033</v>
      </c>
      <c r="CX5" s="113"/>
      <c r="CY5" s="113"/>
      <c r="CZ5" s="113"/>
      <c r="DA5" s="113"/>
      <c r="DB5" s="113"/>
      <c r="DC5" s="114"/>
      <c r="DD5" s="112">
        <f>DD6</f>
        <v>45040</v>
      </c>
      <c r="DE5" s="113"/>
      <c r="DF5" s="113"/>
      <c r="DG5" s="113"/>
      <c r="DH5" s="113"/>
      <c r="DI5" s="113"/>
      <c r="DJ5" s="114"/>
      <c r="DK5" s="112">
        <f>DK6</f>
        <v>45047</v>
      </c>
      <c r="DL5" s="113"/>
      <c r="DM5" s="113"/>
      <c r="DN5" s="113"/>
      <c r="DO5" s="113"/>
      <c r="DP5" s="113"/>
      <c r="DQ5" s="114"/>
      <c r="DR5" s="112">
        <f>DR6</f>
        <v>45054</v>
      </c>
      <c r="DS5" s="113"/>
      <c r="DT5" s="113"/>
      <c r="DU5" s="113"/>
      <c r="DV5" s="113"/>
      <c r="DW5" s="113"/>
      <c r="DX5" s="114"/>
    </row>
    <row r="6" spans="1:128" x14ac:dyDescent="0.25">
      <c r="A6" s="31"/>
      <c r="B6" s="31"/>
      <c r="C6" s="31"/>
      <c r="D6" s="31"/>
      <c r="E6" s="31"/>
      <c r="F6" s="31"/>
      <c r="G6" s="31"/>
      <c r="H6" s="31"/>
      <c r="I6" s="31"/>
      <c r="J6" s="55">
        <f>C4-WEEKDAY(C4,1)+2+7*(H4-1)</f>
        <v>44942</v>
      </c>
      <c r="K6" s="47">
        <f t="shared" ref="K6:AP6" si="0">J6+1</f>
        <v>44943</v>
      </c>
      <c r="L6" s="47">
        <f t="shared" si="0"/>
        <v>44944</v>
      </c>
      <c r="M6" s="47">
        <f t="shared" si="0"/>
        <v>44945</v>
      </c>
      <c r="N6" s="47">
        <f t="shared" si="0"/>
        <v>44946</v>
      </c>
      <c r="O6" s="47">
        <f t="shared" si="0"/>
        <v>44947</v>
      </c>
      <c r="P6" s="56">
        <f t="shared" si="0"/>
        <v>44948</v>
      </c>
      <c r="Q6" s="55">
        <f t="shared" si="0"/>
        <v>44949</v>
      </c>
      <c r="R6" s="47">
        <f t="shared" si="0"/>
        <v>44950</v>
      </c>
      <c r="S6" s="47">
        <f t="shared" si="0"/>
        <v>44951</v>
      </c>
      <c r="T6" s="47">
        <f t="shared" si="0"/>
        <v>44952</v>
      </c>
      <c r="U6" s="47">
        <f t="shared" si="0"/>
        <v>44953</v>
      </c>
      <c r="V6" s="47">
        <f t="shared" si="0"/>
        <v>44954</v>
      </c>
      <c r="W6" s="56">
        <f t="shared" si="0"/>
        <v>44955</v>
      </c>
      <c r="X6" s="55">
        <f t="shared" si="0"/>
        <v>44956</v>
      </c>
      <c r="Y6" s="47">
        <f t="shared" si="0"/>
        <v>44957</v>
      </c>
      <c r="Z6" s="47">
        <f t="shared" si="0"/>
        <v>44958</v>
      </c>
      <c r="AA6" s="47">
        <f t="shared" si="0"/>
        <v>44959</v>
      </c>
      <c r="AB6" s="47">
        <f t="shared" si="0"/>
        <v>44960</v>
      </c>
      <c r="AC6" s="47">
        <f t="shared" si="0"/>
        <v>44961</v>
      </c>
      <c r="AD6" s="56">
        <f t="shared" si="0"/>
        <v>44962</v>
      </c>
      <c r="AE6" s="55">
        <f t="shared" si="0"/>
        <v>44963</v>
      </c>
      <c r="AF6" s="47">
        <f t="shared" si="0"/>
        <v>44964</v>
      </c>
      <c r="AG6" s="47">
        <f t="shared" si="0"/>
        <v>44965</v>
      </c>
      <c r="AH6" s="47">
        <f t="shared" si="0"/>
        <v>44966</v>
      </c>
      <c r="AI6" s="47">
        <f t="shared" si="0"/>
        <v>44967</v>
      </c>
      <c r="AJ6" s="47">
        <f t="shared" si="0"/>
        <v>44968</v>
      </c>
      <c r="AK6" s="56">
        <f t="shared" si="0"/>
        <v>44969</v>
      </c>
      <c r="AL6" s="55">
        <f t="shared" si="0"/>
        <v>44970</v>
      </c>
      <c r="AM6" s="47">
        <f t="shared" si="0"/>
        <v>44971</v>
      </c>
      <c r="AN6" s="47">
        <f t="shared" si="0"/>
        <v>44972</v>
      </c>
      <c r="AO6" s="47">
        <f t="shared" si="0"/>
        <v>44973</v>
      </c>
      <c r="AP6" s="47">
        <f t="shared" si="0"/>
        <v>44974</v>
      </c>
      <c r="AQ6" s="47">
        <f t="shared" ref="AQ6:BM6" si="1">AP6+1</f>
        <v>44975</v>
      </c>
      <c r="AR6" s="56">
        <f t="shared" si="1"/>
        <v>44976</v>
      </c>
      <c r="AS6" s="55">
        <f t="shared" si="1"/>
        <v>44977</v>
      </c>
      <c r="AT6" s="47">
        <f t="shared" si="1"/>
        <v>44978</v>
      </c>
      <c r="AU6" s="47">
        <f t="shared" si="1"/>
        <v>44979</v>
      </c>
      <c r="AV6" s="47">
        <f t="shared" si="1"/>
        <v>44980</v>
      </c>
      <c r="AW6" s="47">
        <f t="shared" si="1"/>
        <v>44981</v>
      </c>
      <c r="AX6" s="47">
        <f t="shared" si="1"/>
        <v>44982</v>
      </c>
      <c r="AY6" s="56">
        <f t="shared" si="1"/>
        <v>44983</v>
      </c>
      <c r="AZ6" s="55">
        <f t="shared" si="1"/>
        <v>44984</v>
      </c>
      <c r="BA6" s="47">
        <f t="shared" si="1"/>
        <v>44985</v>
      </c>
      <c r="BB6" s="47">
        <f t="shared" si="1"/>
        <v>44986</v>
      </c>
      <c r="BC6" s="47">
        <f t="shared" si="1"/>
        <v>44987</v>
      </c>
      <c r="BD6" s="47">
        <f t="shared" si="1"/>
        <v>44988</v>
      </c>
      <c r="BE6" s="47">
        <f t="shared" si="1"/>
        <v>44989</v>
      </c>
      <c r="BF6" s="56">
        <f t="shared" si="1"/>
        <v>44990</v>
      </c>
      <c r="BG6" s="55">
        <f t="shared" si="1"/>
        <v>44991</v>
      </c>
      <c r="BH6" s="47">
        <f t="shared" si="1"/>
        <v>44992</v>
      </c>
      <c r="BI6" s="47">
        <f t="shared" si="1"/>
        <v>44993</v>
      </c>
      <c r="BJ6" s="47">
        <f t="shared" si="1"/>
        <v>44994</v>
      </c>
      <c r="BK6" s="47">
        <f t="shared" si="1"/>
        <v>44995</v>
      </c>
      <c r="BL6" s="47">
        <f t="shared" si="1"/>
        <v>44996</v>
      </c>
      <c r="BM6" s="56">
        <f t="shared" si="1"/>
        <v>44997</v>
      </c>
      <c r="BN6" s="55">
        <f t="shared" ref="BN6" si="2">BM6+1</f>
        <v>44998</v>
      </c>
      <c r="BO6" s="47">
        <f t="shared" ref="BO6" si="3">BN6+1</f>
        <v>44999</v>
      </c>
      <c r="BP6" s="47">
        <f t="shared" ref="BP6" si="4">BO6+1</f>
        <v>45000</v>
      </c>
      <c r="BQ6" s="47">
        <f t="shared" ref="BQ6" si="5">BP6+1</f>
        <v>45001</v>
      </c>
      <c r="BR6" s="47">
        <f t="shared" ref="BR6" si="6">BQ6+1</f>
        <v>45002</v>
      </c>
      <c r="BS6" s="47">
        <f t="shared" ref="BS6" si="7">BR6+1</f>
        <v>45003</v>
      </c>
      <c r="BT6" s="56">
        <f t="shared" ref="BT6" si="8">BS6+1</f>
        <v>45004</v>
      </c>
      <c r="BU6" s="55">
        <f t="shared" ref="BU6" si="9">BT6+1</f>
        <v>45005</v>
      </c>
      <c r="BV6" s="47">
        <f t="shared" ref="BV6" si="10">BU6+1</f>
        <v>45006</v>
      </c>
      <c r="BW6" s="47">
        <f t="shared" ref="BW6" si="11">BV6+1</f>
        <v>45007</v>
      </c>
      <c r="BX6" s="47">
        <f t="shared" ref="BX6" si="12">BW6+1</f>
        <v>45008</v>
      </c>
      <c r="BY6" s="47">
        <f t="shared" ref="BY6" si="13">BX6+1</f>
        <v>45009</v>
      </c>
      <c r="BZ6" s="47">
        <f t="shared" ref="BZ6" si="14">BY6+1</f>
        <v>45010</v>
      </c>
      <c r="CA6" s="56">
        <f t="shared" ref="CA6" si="15">BZ6+1</f>
        <v>45011</v>
      </c>
      <c r="CB6" s="55">
        <f t="shared" ref="CB6" si="16">CA6+1</f>
        <v>45012</v>
      </c>
      <c r="CC6" s="47">
        <f t="shared" ref="CC6" si="17">CB6+1</f>
        <v>45013</v>
      </c>
      <c r="CD6" s="47">
        <f t="shared" ref="CD6" si="18">CC6+1</f>
        <v>45014</v>
      </c>
      <c r="CE6" s="47">
        <f t="shared" ref="CE6" si="19">CD6+1</f>
        <v>45015</v>
      </c>
      <c r="CF6" s="47">
        <f t="shared" ref="CF6" si="20">CE6+1</f>
        <v>45016</v>
      </c>
      <c r="CG6" s="47">
        <f t="shared" ref="CG6" si="21">CF6+1</f>
        <v>45017</v>
      </c>
      <c r="CH6" s="56">
        <f t="shared" ref="CH6" si="22">CG6+1</f>
        <v>45018</v>
      </c>
      <c r="CI6" s="55">
        <f>CH6+1</f>
        <v>45019</v>
      </c>
      <c r="CJ6" s="47">
        <f>CI6+1</f>
        <v>45020</v>
      </c>
      <c r="CK6" s="47">
        <f>CJ6+1</f>
        <v>45021</v>
      </c>
      <c r="CL6" s="47">
        <f t="shared" ref="CL6" si="23">CK6+1</f>
        <v>45022</v>
      </c>
      <c r="CM6" s="47">
        <f t="shared" ref="CM6" si="24">CL6+1</f>
        <v>45023</v>
      </c>
      <c r="CN6" s="47">
        <f t="shared" ref="CN6" si="25">CM6+1</f>
        <v>45024</v>
      </c>
      <c r="CO6" s="56">
        <f t="shared" ref="CO6" si="26">CN6+1</f>
        <v>45025</v>
      </c>
      <c r="CP6" s="55">
        <f t="shared" ref="CP6" si="27">CO6+1</f>
        <v>45026</v>
      </c>
      <c r="CQ6" s="47">
        <f t="shared" ref="CQ6" si="28">CP6+1</f>
        <v>45027</v>
      </c>
      <c r="CR6" s="47">
        <f t="shared" ref="CR6" si="29">CQ6+1</f>
        <v>45028</v>
      </c>
      <c r="CS6" s="47">
        <f t="shared" ref="CS6" si="30">CR6+1</f>
        <v>45029</v>
      </c>
      <c r="CT6" s="47">
        <f t="shared" ref="CT6" si="31">CS6+1</f>
        <v>45030</v>
      </c>
      <c r="CU6" s="47">
        <f t="shared" ref="CU6" si="32">CT6+1</f>
        <v>45031</v>
      </c>
      <c r="CV6" s="56">
        <f t="shared" ref="CV6" si="33">CU6+1</f>
        <v>45032</v>
      </c>
      <c r="CW6" s="55">
        <f t="shared" ref="CW6" si="34">CV6+1</f>
        <v>45033</v>
      </c>
      <c r="CX6" s="47">
        <f t="shared" ref="CX6" si="35">CW6+1</f>
        <v>45034</v>
      </c>
      <c r="CY6" s="47">
        <f t="shared" ref="CY6" si="36">CX6+1</f>
        <v>45035</v>
      </c>
      <c r="CZ6" s="47">
        <f t="shared" ref="CZ6" si="37">CY6+1</f>
        <v>45036</v>
      </c>
      <c r="DA6" s="47">
        <f t="shared" ref="DA6" si="38">CZ6+1</f>
        <v>45037</v>
      </c>
      <c r="DB6" s="47">
        <f t="shared" ref="DB6" si="39">DA6+1</f>
        <v>45038</v>
      </c>
      <c r="DC6" s="56">
        <f t="shared" ref="DC6" si="40">DB6+1</f>
        <v>45039</v>
      </c>
      <c r="DD6" s="55">
        <f t="shared" ref="DD6" si="41">DC6+1</f>
        <v>45040</v>
      </c>
      <c r="DE6" s="47">
        <f t="shared" ref="DE6" si="42">DD6+1</f>
        <v>45041</v>
      </c>
      <c r="DF6" s="47">
        <f t="shared" ref="DF6" si="43">DE6+1</f>
        <v>45042</v>
      </c>
      <c r="DG6" s="47">
        <f t="shared" ref="DG6" si="44">DF6+1</f>
        <v>45043</v>
      </c>
      <c r="DH6" s="47">
        <f t="shared" ref="DH6" si="45">DG6+1</f>
        <v>45044</v>
      </c>
      <c r="DI6" s="47">
        <f t="shared" ref="DI6" si="46">DH6+1</f>
        <v>45045</v>
      </c>
      <c r="DJ6" s="56">
        <f t="shared" ref="DJ6" si="47">DI6+1</f>
        <v>45046</v>
      </c>
      <c r="DK6" s="55">
        <f t="shared" ref="DK6" si="48">DJ6+1</f>
        <v>45047</v>
      </c>
      <c r="DL6" s="47">
        <f t="shared" ref="DL6" si="49">DK6+1</f>
        <v>45048</v>
      </c>
      <c r="DM6" s="47">
        <f t="shared" ref="DM6" si="50">DL6+1</f>
        <v>45049</v>
      </c>
      <c r="DN6" s="47">
        <f t="shared" ref="DN6" si="51">DM6+1</f>
        <v>45050</v>
      </c>
      <c r="DO6" s="47">
        <f t="shared" ref="DO6" si="52">DN6+1</f>
        <v>45051</v>
      </c>
      <c r="DP6" s="47">
        <f t="shared" ref="DP6" si="53">DO6+1</f>
        <v>45052</v>
      </c>
      <c r="DQ6" s="56">
        <f t="shared" ref="DQ6" si="54">DP6+1</f>
        <v>45053</v>
      </c>
      <c r="DR6" s="55">
        <f t="shared" ref="DR6" si="55">DQ6+1</f>
        <v>45054</v>
      </c>
      <c r="DS6" s="47">
        <f t="shared" ref="DS6" si="56">DR6+1</f>
        <v>45055</v>
      </c>
      <c r="DT6" s="47">
        <f t="shared" ref="DT6" si="57">DS6+1</f>
        <v>45056</v>
      </c>
      <c r="DU6" s="47">
        <f t="shared" ref="DU6" si="58">DT6+1</f>
        <v>45057</v>
      </c>
      <c r="DV6" s="47">
        <f t="shared" ref="DV6" si="59">DU6+1</f>
        <v>45058</v>
      </c>
      <c r="DW6" s="47">
        <f t="shared" ref="DW6" si="60">DV6+1</f>
        <v>45059</v>
      </c>
      <c r="DX6" s="56">
        <f t="shared" ref="DX6" si="61">DW6+1</f>
        <v>45060</v>
      </c>
    </row>
    <row r="7" spans="1:128" s="2" customFormat="1" ht="32" thickBot="1" x14ac:dyDescent="0.3">
      <c r="A7" s="69" t="s">
        <v>0</v>
      </c>
      <c r="B7" s="69" t="s">
        <v>60</v>
      </c>
      <c r="C7" s="70"/>
      <c r="D7" s="71" t="s">
        <v>64</v>
      </c>
      <c r="E7" s="72" t="s">
        <v>61</v>
      </c>
      <c r="F7" s="72" t="s">
        <v>62</v>
      </c>
      <c r="G7" s="70" t="s">
        <v>63</v>
      </c>
      <c r="H7" s="70"/>
      <c r="I7" s="70"/>
      <c r="J7" s="73" t="str">
        <f>CHOOSE(WEEKDAY(J6,1),"S","M","T","W","T","F","S")</f>
        <v>M</v>
      </c>
      <c r="K7" s="74" t="str">
        <f>CHOOSE(WEEKDAY(K6,1),"S","M","T","W","T","F","S")</f>
        <v>T</v>
      </c>
      <c r="L7" s="74" t="str">
        <f>CHOOSE(WEEKDAY(L6,1),"S","M","T","W","T","F","S")</f>
        <v>W</v>
      </c>
      <c r="M7" s="74" t="str">
        <f>CHOOSE(WEEKDAY(M6,1),"S","M","T","W","T","F","S")</f>
        <v>T</v>
      </c>
      <c r="N7" s="74" t="str">
        <f>CHOOSE(WEEKDAY(N6,1),"S","M","T","W","T","F","S")</f>
        <v>F</v>
      </c>
      <c r="O7" s="74" t="str">
        <f>CHOOSE(WEEKDAY(O6,1),"S","M","T","W","T","F","S")</f>
        <v>S</v>
      </c>
      <c r="P7" s="75" t="str">
        <f>CHOOSE(WEEKDAY(P6,1),"S","M","T","W","T","F","S")</f>
        <v>S</v>
      </c>
      <c r="Q7" s="73" t="str">
        <f>CHOOSE(WEEKDAY(Q6,1),"S","M","T","W","T","F","S")</f>
        <v>M</v>
      </c>
      <c r="R7" s="74" t="str">
        <f>CHOOSE(WEEKDAY(R6,1),"S","M","T","W","T","F","S")</f>
        <v>T</v>
      </c>
      <c r="S7" s="74" t="str">
        <f>CHOOSE(WEEKDAY(S6,1),"S","M","T","W","T","F","S")</f>
        <v>W</v>
      </c>
      <c r="T7" s="74" t="str">
        <f>CHOOSE(WEEKDAY(T6,1),"S","M","T","W","T","F","S")</f>
        <v>T</v>
      </c>
      <c r="U7" s="74" t="str">
        <f>CHOOSE(WEEKDAY(U6,1),"S","M","T","W","T","F","S")</f>
        <v>F</v>
      </c>
      <c r="V7" s="74" t="str">
        <f>CHOOSE(WEEKDAY(V6,1),"S","M","T","W","T","F","S")</f>
        <v>S</v>
      </c>
      <c r="W7" s="75" t="str">
        <f>CHOOSE(WEEKDAY(W6,1),"S","M","T","W","T","F","S")</f>
        <v>S</v>
      </c>
      <c r="X7" s="73" t="str">
        <f>CHOOSE(WEEKDAY(X6,1),"S","M","T","W","T","F","S")</f>
        <v>M</v>
      </c>
      <c r="Y7" s="74" t="str">
        <f>CHOOSE(WEEKDAY(Y6,1),"S","M","T","W","T","F","S")</f>
        <v>T</v>
      </c>
      <c r="Z7" s="74" t="str">
        <f>CHOOSE(WEEKDAY(Z6,1),"S","M","T","W","T","F","S")</f>
        <v>W</v>
      </c>
      <c r="AA7" s="74" t="str">
        <f>CHOOSE(WEEKDAY(AA6,1),"S","M","T","W","T","F","S")</f>
        <v>T</v>
      </c>
      <c r="AB7" s="74" t="str">
        <f>CHOOSE(WEEKDAY(AB6,1),"S","M","T","W","T","F","S")</f>
        <v>F</v>
      </c>
      <c r="AC7" s="74" t="str">
        <f>CHOOSE(WEEKDAY(AC6,1),"S","M","T","W","T","F","S")</f>
        <v>S</v>
      </c>
      <c r="AD7" s="75" t="str">
        <f>CHOOSE(WEEKDAY(AD6,1),"S","M","T","W","T","F","S")</f>
        <v>S</v>
      </c>
      <c r="AE7" s="73" t="str">
        <f>CHOOSE(WEEKDAY(AE6,1),"S","M","T","W","T","F","S")</f>
        <v>M</v>
      </c>
      <c r="AF7" s="74" t="str">
        <f>CHOOSE(WEEKDAY(AF6,1),"S","M","T","W","T","F","S")</f>
        <v>T</v>
      </c>
      <c r="AG7" s="74" t="str">
        <f>CHOOSE(WEEKDAY(AG6,1),"S","M","T","W","T","F","S")</f>
        <v>W</v>
      </c>
      <c r="AH7" s="74" t="str">
        <f>CHOOSE(WEEKDAY(AH6,1),"S","M","T","W","T","F","S")</f>
        <v>T</v>
      </c>
      <c r="AI7" s="74" t="str">
        <f>CHOOSE(WEEKDAY(AI6,1),"S","M","T","W","T","F","S")</f>
        <v>F</v>
      </c>
      <c r="AJ7" s="74" t="str">
        <f>CHOOSE(WEEKDAY(AJ6,1),"S","M","T","W","T","F","S")</f>
        <v>S</v>
      </c>
      <c r="AK7" s="75" t="str">
        <f>CHOOSE(WEEKDAY(AK6,1),"S","M","T","W","T","F","S")</f>
        <v>S</v>
      </c>
      <c r="AL7" s="73" t="str">
        <f>CHOOSE(WEEKDAY(AL6,1),"S","M","T","W","T","F","S")</f>
        <v>M</v>
      </c>
      <c r="AM7" s="74" t="str">
        <f>CHOOSE(WEEKDAY(AM6,1),"S","M","T","W","T","F","S")</f>
        <v>T</v>
      </c>
      <c r="AN7" s="74" t="str">
        <f>CHOOSE(WEEKDAY(AN6,1),"S","M","T","W","T","F","S")</f>
        <v>W</v>
      </c>
      <c r="AO7" s="74" t="str">
        <f>CHOOSE(WEEKDAY(AO6,1),"S","M","T","W","T","F","S")</f>
        <v>T</v>
      </c>
      <c r="AP7" s="74" t="str">
        <f>CHOOSE(WEEKDAY(AP6,1),"S","M","T","W","T","F","S")</f>
        <v>F</v>
      </c>
      <c r="AQ7" s="74" t="str">
        <f>CHOOSE(WEEKDAY(AQ6,1),"S","M","T","W","T","F","S")</f>
        <v>S</v>
      </c>
      <c r="AR7" s="75" t="str">
        <f>CHOOSE(WEEKDAY(AR6,1),"S","M","T","W","T","F","S")</f>
        <v>S</v>
      </c>
      <c r="AS7" s="73" t="str">
        <f>CHOOSE(WEEKDAY(AS6,1),"S","M","T","W","T","F","S")</f>
        <v>M</v>
      </c>
      <c r="AT7" s="74" t="str">
        <f>CHOOSE(WEEKDAY(AT6,1),"S","M","T","W","T","F","S")</f>
        <v>T</v>
      </c>
      <c r="AU7" s="74" t="str">
        <f>CHOOSE(WEEKDAY(AU6,1),"S","M","T","W","T","F","S")</f>
        <v>W</v>
      </c>
      <c r="AV7" s="74" t="str">
        <f>CHOOSE(WEEKDAY(AV6,1),"S","M","T","W","T","F","S")</f>
        <v>T</v>
      </c>
      <c r="AW7" s="74" t="str">
        <f>CHOOSE(WEEKDAY(AW6,1),"S","M","T","W","T","F","S")</f>
        <v>F</v>
      </c>
      <c r="AX7" s="74" t="str">
        <f>CHOOSE(WEEKDAY(AX6,1),"S","M","T","W","T","F","S")</f>
        <v>S</v>
      </c>
      <c r="AY7" s="75" t="str">
        <f>CHOOSE(WEEKDAY(AY6,1),"S","M","T","W","T","F","S")</f>
        <v>S</v>
      </c>
      <c r="AZ7" s="73" t="str">
        <f>CHOOSE(WEEKDAY(AZ6,1),"S","M","T","W","T","F","S")</f>
        <v>M</v>
      </c>
      <c r="BA7" s="74" t="str">
        <f>CHOOSE(WEEKDAY(BA6,1),"S","M","T","W","T","F","S")</f>
        <v>T</v>
      </c>
      <c r="BB7" s="74" t="str">
        <f>CHOOSE(WEEKDAY(BB6,1),"S","M","T","W","T","F","S")</f>
        <v>W</v>
      </c>
      <c r="BC7" s="74" t="str">
        <f>CHOOSE(WEEKDAY(BC6,1),"S","M","T","W","T","F","S")</f>
        <v>T</v>
      </c>
      <c r="BD7" s="74" t="str">
        <f>CHOOSE(WEEKDAY(BD6,1),"S","M","T","W","T","F","S")</f>
        <v>F</v>
      </c>
      <c r="BE7" s="74" t="str">
        <f>CHOOSE(WEEKDAY(BE6,1),"S","M","T","W","T","F","S")</f>
        <v>S</v>
      </c>
      <c r="BF7" s="75" t="str">
        <f>CHOOSE(WEEKDAY(BF6,1),"S","M","T","W","T","F","S")</f>
        <v>S</v>
      </c>
      <c r="BG7" s="73" t="str">
        <f>CHOOSE(WEEKDAY(BG6,1),"S","M","T","W","T","F","S")</f>
        <v>M</v>
      </c>
      <c r="BH7" s="74" t="str">
        <f>CHOOSE(WEEKDAY(BH6,1),"S","M","T","W","T","F","S")</f>
        <v>T</v>
      </c>
      <c r="BI7" s="74" t="str">
        <f>CHOOSE(WEEKDAY(BI6,1),"S","M","T","W","T","F","S")</f>
        <v>W</v>
      </c>
      <c r="BJ7" s="74" t="str">
        <f>CHOOSE(WEEKDAY(BJ6,1),"S","M","T","W","T","F","S")</f>
        <v>T</v>
      </c>
      <c r="BK7" s="74" t="str">
        <f>CHOOSE(WEEKDAY(BK6,1),"S","M","T","W","T","F","S")</f>
        <v>F</v>
      </c>
      <c r="BL7" s="74" t="str">
        <f>CHOOSE(WEEKDAY(BL6,1),"S","M","T","W","T","F","S")</f>
        <v>S</v>
      </c>
      <c r="BM7" s="75" t="str">
        <f>CHOOSE(WEEKDAY(BM6,1),"S","M","T","W","T","F","S")</f>
        <v>S</v>
      </c>
      <c r="BN7" s="73" t="str">
        <f>CHOOSE(WEEKDAY(BN6,1),"S","M","T","W","T","F","S")</f>
        <v>M</v>
      </c>
      <c r="BO7" s="74" t="str">
        <f>CHOOSE(WEEKDAY(BO6,1),"S","M","T","W","T","F","S")</f>
        <v>T</v>
      </c>
      <c r="BP7" s="74" t="str">
        <f>CHOOSE(WEEKDAY(BP6,1),"S","M","T","W","T","F","S")</f>
        <v>W</v>
      </c>
      <c r="BQ7" s="74" t="str">
        <f>CHOOSE(WEEKDAY(BQ6,1),"S","M","T","W","T","F","S")</f>
        <v>T</v>
      </c>
      <c r="BR7" s="74" t="str">
        <f>CHOOSE(WEEKDAY(BR6,1),"S","M","T","W","T","F","S")</f>
        <v>F</v>
      </c>
      <c r="BS7" s="74" t="str">
        <f>CHOOSE(WEEKDAY(BS6,1),"S","M","T","W","T","F","S")</f>
        <v>S</v>
      </c>
      <c r="BT7" s="75" t="str">
        <f>CHOOSE(WEEKDAY(BT6,1),"S","M","T","W","T","F","S")</f>
        <v>S</v>
      </c>
      <c r="BU7" s="73" t="str">
        <f>CHOOSE(WEEKDAY(BU6,1),"S","M","T","W","T","F","S")</f>
        <v>M</v>
      </c>
      <c r="BV7" s="74" t="str">
        <f>CHOOSE(WEEKDAY(BV6,1),"S","M","T","W","T","F","S")</f>
        <v>T</v>
      </c>
      <c r="BW7" s="74" t="str">
        <f>CHOOSE(WEEKDAY(BW6,1),"S","M","T","W","T","F","S")</f>
        <v>W</v>
      </c>
      <c r="BX7" s="74" t="str">
        <f>CHOOSE(WEEKDAY(BX6,1),"S","M","T","W","T","F","S")</f>
        <v>T</v>
      </c>
      <c r="BY7" s="74" t="str">
        <f>CHOOSE(WEEKDAY(BY6,1),"S","M","T","W","T","F","S")</f>
        <v>F</v>
      </c>
      <c r="BZ7" s="74" t="str">
        <f>CHOOSE(WEEKDAY(BZ6,1),"S","M","T","W","T","F","S")</f>
        <v>S</v>
      </c>
      <c r="CA7" s="75" t="str">
        <f>CHOOSE(WEEKDAY(CA6,1),"S","M","T","W","T","F","S")</f>
        <v>S</v>
      </c>
      <c r="CB7" s="73" t="str">
        <f>CHOOSE(WEEKDAY(CB6,1),"S","M","T","W","T","F","S")</f>
        <v>M</v>
      </c>
      <c r="CC7" s="74" t="str">
        <f>CHOOSE(WEEKDAY(CC6,1),"S","M","T","W","T","F","S")</f>
        <v>T</v>
      </c>
      <c r="CD7" s="74" t="str">
        <f>CHOOSE(WEEKDAY(CD6,1),"S","M","T","W","T","F","S")</f>
        <v>W</v>
      </c>
      <c r="CE7" s="74" t="str">
        <f>CHOOSE(WEEKDAY(CE6,1),"S","M","T","W","T","F","S")</f>
        <v>T</v>
      </c>
      <c r="CF7" s="74" t="str">
        <f>CHOOSE(WEEKDAY(CF6,1),"S","M","T","W","T","F","S")</f>
        <v>F</v>
      </c>
      <c r="CG7" s="74" t="str">
        <f>CHOOSE(WEEKDAY(CG6,1),"S","M","T","W","T","F","S")</f>
        <v>S</v>
      </c>
      <c r="CH7" s="75" t="str">
        <f>CHOOSE(WEEKDAY(CH6,1),"S","M","T","W","T","F","S")</f>
        <v>S</v>
      </c>
      <c r="CI7" s="73" t="str">
        <f>CHOOSE(WEEKDAY(CI6,1),"S","M","T","W","T","F","S")</f>
        <v>M</v>
      </c>
      <c r="CJ7" s="74" t="str">
        <f>CHOOSE(WEEKDAY(CJ6,1),"S","M","T","W","T","F","S")</f>
        <v>T</v>
      </c>
      <c r="CK7" s="74" t="str">
        <f>CHOOSE(WEEKDAY(CK6,1),"S","M","T","W","T","F","S")</f>
        <v>W</v>
      </c>
      <c r="CL7" s="74" t="str">
        <f>CHOOSE(WEEKDAY(CL6,1),"S","M","T","W","T","F","S")</f>
        <v>T</v>
      </c>
      <c r="CM7" s="74" t="str">
        <f>CHOOSE(WEEKDAY(CM6,1),"S","M","T","W","T","F","S")</f>
        <v>F</v>
      </c>
      <c r="CN7" s="74" t="str">
        <f>CHOOSE(WEEKDAY(CN6,1),"S","M","T","W","T","F","S")</f>
        <v>S</v>
      </c>
      <c r="CO7" s="75" t="str">
        <f>CHOOSE(WEEKDAY(CO6,1),"S","M","T","W","T","F","S")</f>
        <v>S</v>
      </c>
      <c r="CP7" s="73" t="str">
        <f>CHOOSE(WEEKDAY(CP6,1),"S","M","T","W","T","F","S")</f>
        <v>M</v>
      </c>
      <c r="CQ7" s="74" t="str">
        <f>CHOOSE(WEEKDAY(CQ6,1),"S","M","T","W","T","F","S")</f>
        <v>T</v>
      </c>
      <c r="CR7" s="74" t="str">
        <f>CHOOSE(WEEKDAY(CR6,1),"S","M","T","W","T","F","S")</f>
        <v>W</v>
      </c>
      <c r="CS7" s="74" t="str">
        <f>CHOOSE(WEEKDAY(CS6,1),"S","M","T","W","T","F","S")</f>
        <v>T</v>
      </c>
      <c r="CT7" s="74" t="str">
        <f>CHOOSE(WEEKDAY(CT6,1),"S","M","T","W","T","F","S")</f>
        <v>F</v>
      </c>
      <c r="CU7" s="74" t="str">
        <f>CHOOSE(WEEKDAY(CU6,1),"S","M","T","W","T","F","S")</f>
        <v>S</v>
      </c>
      <c r="CV7" s="75" t="str">
        <f>CHOOSE(WEEKDAY(CV6,1),"S","M","T","W","T","F","S")</f>
        <v>S</v>
      </c>
      <c r="CW7" s="73" t="str">
        <f>CHOOSE(WEEKDAY(CW6,1),"S","M","T","W","T","F","S")</f>
        <v>M</v>
      </c>
      <c r="CX7" s="74" t="str">
        <f>CHOOSE(WEEKDAY(CX6,1),"S","M","T","W","T","F","S")</f>
        <v>T</v>
      </c>
      <c r="CY7" s="74" t="str">
        <f>CHOOSE(WEEKDAY(CY6,1),"S","M","T","W","T","F","S")</f>
        <v>W</v>
      </c>
      <c r="CZ7" s="74" t="str">
        <f>CHOOSE(WEEKDAY(CZ6,1),"S","M","T","W","T","F","S")</f>
        <v>T</v>
      </c>
      <c r="DA7" s="74" t="str">
        <f>CHOOSE(WEEKDAY(DA6,1),"S","M","T","W","T","F","S")</f>
        <v>F</v>
      </c>
      <c r="DB7" s="74" t="str">
        <f>CHOOSE(WEEKDAY(DB6,1),"S","M","T","W","T","F","S")</f>
        <v>S</v>
      </c>
      <c r="DC7" s="75" t="str">
        <f>CHOOSE(WEEKDAY(DC6,1),"S","M","T","W","T","F","S")</f>
        <v>S</v>
      </c>
      <c r="DD7" s="73" t="str">
        <f>CHOOSE(WEEKDAY(DD6,1),"S","M","T","W","T","F","S")</f>
        <v>M</v>
      </c>
      <c r="DE7" s="74" t="str">
        <f>CHOOSE(WEEKDAY(DE6,1),"S","M","T","W","T","F","S")</f>
        <v>T</v>
      </c>
      <c r="DF7" s="74" t="str">
        <f>CHOOSE(WEEKDAY(DF6,1),"S","M","T","W","T","F","S")</f>
        <v>W</v>
      </c>
      <c r="DG7" s="74" t="str">
        <f>CHOOSE(WEEKDAY(DG6,1),"S","M","T","W","T","F","S")</f>
        <v>T</v>
      </c>
      <c r="DH7" s="74" t="str">
        <f>CHOOSE(WEEKDAY(DH6,1),"S","M","T","W","T","F","S")</f>
        <v>F</v>
      </c>
      <c r="DI7" s="74" t="str">
        <f>CHOOSE(WEEKDAY(DI6,1),"S","M","T","W","T","F","S")</f>
        <v>S</v>
      </c>
      <c r="DJ7" s="75" t="str">
        <f>CHOOSE(WEEKDAY(DJ6,1),"S","M","T","W","T","F","S")</f>
        <v>S</v>
      </c>
      <c r="DK7" s="73" t="str">
        <f>CHOOSE(WEEKDAY(DK6,1),"S","M","T","W","T","F","S")</f>
        <v>M</v>
      </c>
      <c r="DL7" s="74" t="str">
        <f>CHOOSE(WEEKDAY(DL6,1),"S","M","T","W","T","F","S")</f>
        <v>T</v>
      </c>
      <c r="DM7" s="74" t="str">
        <f>CHOOSE(WEEKDAY(DM6,1),"S","M","T","W","T","F","S")</f>
        <v>W</v>
      </c>
      <c r="DN7" s="74" t="str">
        <f>CHOOSE(WEEKDAY(DN6,1),"S","M","T","W","T","F","S")</f>
        <v>T</v>
      </c>
      <c r="DO7" s="74" t="str">
        <f>CHOOSE(WEEKDAY(DO6,1),"S","M","T","W","T","F","S")</f>
        <v>F</v>
      </c>
      <c r="DP7" s="74" t="str">
        <f>CHOOSE(WEEKDAY(DP6,1),"S","M","T","W","T","F","S")</f>
        <v>S</v>
      </c>
      <c r="DQ7" s="75" t="str">
        <f>CHOOSE(WEEKDAY(DQ6,1),"S","M","T","W","T","F","S")</f>
        <v>S</v>
      </c>
      <c r="DR7" s="73" t="str">
        <f>CHOOSE(WEEKDAY(DR6,1),"S","M","T","W","T","F","S")</f>
        <v>M</v>
      </c>
      <c r="DS7" s="74" t="str">
        <f>CHOOSE(WEEKDAY(DS6,1),"S","M","T","W","T","F","S")</f>
        <v>T</v>
      </c>
      <c r="DT7" s="74" t="str">
        <f>CHOOSE(WEEKDAY(DT6,1),"S","M","T","W","T","F","S")</f>
        <v>W</v>
      </c>
      <c r="DU7" s="74" t="str">
        <f>CHOOSE(WEEKDAY(DU6,1),"S","M","T","W","T","F","S")</f>
        <v>T</v>
      </c>
      <c r="DV7" s="74" t="str">
        <f>CHOOSE(WEEKDAY(DV6,1),"S","M","T","W","T","F","S")</f>
        <v>F</v>
      </c>
      <c r="DW7" s="74" t="str">
        <f>CHOOSE(WEEKDAY(DW6,1),"S","M","T","W","T","F","S")</f>
        <v>S</v>
      </c>
      <c r="DX7" s="75" t="str">
        <f>CHOOSE(WEEKDAY(DX6,1),"S","M","T","W","T","F","S")</f>
        <v>S</v>
      </c>
    </row>
    <row r="8" spans="1:128" s="35" customFormat="1" ht="17.5" x14ac:dyDescent="0.25">
      <c r="A8" s="48" t="str">
        <f>IF(ISERROR(VALUE(SUBSTITUTE(prevWBS,".",""))),"1",IF(ISERROR(FIND("`",SUBSTITUTE(prevWBS,".","`",1))),TEXT(VALUE(prevWBS)+1,"#"),TEXT(VALUE(LEFT(prevWBS,FIND("`",SUBSTITUTE(prevWBS,".","`",1))-1))+1,"#")))</f>
        <v>1</v>
      </c>
      <c r="B8" s="49" t="s">
        <v>130</v>
      </c>
      <c r="C8" s="50"/>
      <c r="D8" s="51"/>
      <c r="E8" s="52"/>
      <c r="F8" s="68" t="str">
        <f>IF(ISBLANK(E8)," - ",IF(G8=0,E8,E8+G8-1))</f>
        <v xml:space="preserve"> - </v>
      </c>
      <c r="G8" s="53"/>
      <c r="H8" s="54"/>
      <c r="I8" s="57"/>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row>
    <row r="9" spans="1:128" s="40" customFormat="1" ht="23" x14ac:dyDescent="0.25">
      <c r="A9" s="39" t="str">
        <f t="shared" ref="A9:A12" si="6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7" t="s">
        <v>128</v>
      </c>
      <c r="D9" s="78"/>
      <c r="E9" s="61">
        <v>44943</v>
      </c>
      <c r="F9" s="62">
        <f>IF(ISBLANK(E9)," - ",IF(G9=0,E9,E9+G9-1))</f>
        <v>44945</v>
      </c>
      <c r="G9" s="41">
        <v>3</v>
      </c>
      <c r="H9" s="42">
        <v>1</v>
      </c>
      <c r="I9" s="58"/>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row>
    <row r="10" spans="1:128" s="40" customFormat="1" ht="23" x14ac:dyDescent="0.25">
      <c r="A10" s="39" t="str">
        <f t="shared" si="62"/>
        <v>1.2</v>
      </c>
      <c r="B10" s="77" t="s">
        <v>129</v>
      </c>
      <c r="D10" s="78"/>
      <c r="E10" s="61">
        <v>44946</v>
      </c>
      <c r="F10" s="62">
        <f t="shared" ref="F10:F24" si="63">IF(ISBLANK(E10)," - ",IF(G10=0,E10,E10+G10-1))</f>
        <v>44974</v>
      </c>
      <c r="G10" s="41">
        <v>29</v>
      </c>
      <c r="H10" s="42">
        <v>0.2</v>
      </c>
      <c r="I10" s="5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row>
    <row r="11" spans="1:128" s="40" customFormat="1" ht="17.5" x14ac:dyDescent="0.25">
      <c r="A11" s="39" t="str">
        <f t="shared" si="62"/>
        <v>1.3</v>
      </c>
      <c r="B11" s="77" t="s">
        <v>131</v>
      </c>
      <c r="D11" s="78"/>
      <c r="E11" s="61">
        <v>44950</v>
      </c>
      <c r="F11" s="62">
        <f t="shared" si="63"/>
        <v>44974</v>
      </c>
      <c r="G11" s="41">
        <v>25</v>
      </c>
      <c r="H11" s="42">
        <v>0.5</v>
      </c>
      <c r="I11" s="58"/>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row>
    <row r="12" spans="1:128" s="40" customFormat="1" ht="23" x14ac:dyDescent="0.25">
      <c r="A12" s="39" t="str">
        <f t="shared" si="62"/>
        <v>1.4</v>
      </c>
      <c r="B12" s="77" t="s">
        <v>132</v>
      </c>
      <c r="D12" s="78"/>
      <c r="E12" s="61">
        <v>44953</v>
      </c>
      <c r="F12" s="62">
        <f t="shared" si="63"/>
        <v>44962</v>
      </c>
      <c r="G12" s="41">
        <v>10</v>
      </c>
      <c r="H12" s="42">
        <v>1</v>
      </c>
      <c r="I12" s="58"/>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row>
    <row r="13" spans="1:128" s="35" customFormat="1" ht="17.5" x14ac:dyDescent="0.25">
      <c r="A13" s="33" t="str">
        <f>IF(ISERROR(VALUE(SUBSTITUTE(prevWBS,".",""))),"1",IF(ISERROR(FIND("`",SUBSTITUTE(prevWBS,".","`",1))),TEXT(VALUE(prevWBS)+1,"#"),TEXT(VALUE(LEFT(prevWBS,FIND("`",SUBSTITUTE(prevWBS,".","`",1))-1))+1,"#")))</f>
        <v>2</v>
      </c>
      <c r="B13" s="34" t="s">
        <v>133</v>
      </c>
      <c r="D13" s="36"/>
      <c r="E13" s="63"/>
      <c r="F13" s="63" t="str">
        <f t="shared" si="63"/>
        <v xml:space="preserve"> - </v>
      </c>
      <c r="G13" s="37"/>
      <c r="H13" s="38"/>
      <c r="I13" s="59"/>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row>
    <row r="14" spans="1:128" s="40" customFormat="1" ht="17.5" x14ac:dyDescent="0.25">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77" t="s">
        <v>134</v>
      </c>
      <c r="D14" s="78"/>
      <c r="E14" s="61">
        <v>44974</v>
      </c>
      <c r="F14" s="62">
        <f t="shared" si="63"/>
        <v>44983</v>
      </c>
      <c r="G14" s="41">
        <v>10</v>
      </c>
      <c r="H14" s="42">
        <v>0</v>
      </c>
      <c r="I14" s="58"/>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row>
    <row r="15" spans="1:128" s="40" customFormat="1" ht="17.5"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77" t="s">
        <v>135</v>
      </c>
      <c r="D15" s="78"/>
      <c r="E15" s="61">
        <v>44974</v>
      </c>
      <c r="F15" s="62">
        <f t="shared" si="63"/>
        <v>44983</v>
      </c>
      <c r="G15" s="41">
        <v>10</v>
      </c>
      <c r="H15" s="42">
        <v>0</v>
      </c>
      <c r="I15" s="58"/>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row>
    <row r="16" spans="1:128" s="40" customFormat="1" ht="17.5" x14ac:dyDescent="0.25">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77" t="s">
        <v>136</v>
      </c>
      <c r="D16" s="78"/>
      <c r="E16" s="61">
        <v>44974</v>
      </c>
      <c r="F16" s="62">
        <f t="shared" si="63"/>
        <v>44983</v>
      </c>
      <c r="G16" s="41">
        <v>10</v>
      </c>
      <c r="H16" s="42">
        <v>0</v>
      </c>
      <c r="I16" s="58"/>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row>
    <row r="17" spans="1:141" s="35" customFormat="1" ht="17.5" x14ac:dyDescent="0.25">
      <c r="A17" s="33" t="str">
        <f>IF(ISERROR(VALUE(SUBSTITUTE(prevWBS,".",""))),"1",IF(ISERROR(FIND("`",SUBSTITUTE(prevWBS,".","`",1))),TEXT(VALUE(prevWBS)+1,"#"),TEXT(VALUE(LEFT(prevWBS,FIND("`",SUBSTITUTE(prevWBS,".","`",1))-1))+1,"#")))</f>
        <v>3</v>
      </c>
      <c r="B17" s="34" t="s">
        <v>137</v>
      </c>
      <c r="D17" s="36"/>
      <c r="E17" s="63"/>
      <c r="F17" s="63" t="str">
        <f t="shared" si="63"/>
        <v xml:space="preserve"> - </v>
      </c>
      <c r="G17" s="37"/>
      <c r="H17" s="38"/>
      <c r="I17" s="59"/>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row>
    <row r="18" spans="1:141" s="40" customFormat="1" ht="17.5" x14ac:dyDescent="0.25">
      <c r="A1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77" t="s">
        <v>138</v>
      </c>
      <c r="D18" s="78"/>
      <c r="E18" s="61">
        <v>44984</v>
      </c>
      <c r="F18" s="62">
        <f t="shared" si="63"/>
        <v>44994</v>
      </c>
      <c r="G18" s="41">
        <v>11</v>
      </c>
      <c r="H18" s="42">
        <v>0</v>
      </c>
      <c r="I18" s="58"/>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row>
    <row r="19" spans="1:141" s="40" customFormat="1" ht="26.5" customHeight="1"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77" t="s">
        <v>139</v>
      </c>
      <c r="D19" s="78"/>
      <c r="E19" s="61">
        <v>44984</v>
      </c>
      <c r="F19" s="62">
        <f t="shared" si="63"/>
        <v>44994</v>
      </c>
      <c r="G19" s="41">
        <v>11</v>
      </c>
      <c r="H19" s="42">
        <v>0</v>
      </c>
      <c r="I19" s="58"/>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row>
    <row r="20" spans="1:141" s="40" customFormat="1" ht="23" x14ac:dyDescent="0.25">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77" t="s">
        <v>140</v>
      </c>
      <c r="D20" s="78"/>
      <c r="E20" s="61">
        <v>44984</v>
      </c>
      <c r="F20" s="62">
        <f t="shared" si="63"/>
        <v>44994</v>
      </c>
      <c r="G20" s="41">
        <v>11</v>
      </c>
      <c r="H20" s="42">
        <v>0</v>
      </c>
      <c r="I20" s="58"/>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row>
    <row r="21" spans="1:141" s="40" customFormat="1" ht="17.5" x14ac:dyDescent="0.25">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1" s="77" t="s">
        <v>141</v>
      </c>
      <c r="D21" s="78"/>
      <c r="E21" s="61">
        <v>44994</v>
      </c>
      <c r="F21" s="62">
        <f t="shared" si="63"/>
        <v>45005</v>
      </c>
      <c r="G21" s="41">
        <v>12</v>
      </c>
      <c r="H21" s="42">
        <v>0</v>
      </c>
      <c r="I21" s="58"/>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116"/>
      <c r="BO21" s="116"/>
      <c r="BP21" s="116"/>
      <c r="BQ21" s="116"/>
      <c r="BR21" s="116"/>
      <c r="BS21" s="116"/>
      <c r="BT21" s="116"/>
      <c r="BU21" s="116"/>
    </row>
    <row r="22" spans="1:141" s="35" customFormat="1" ht="17.5" x14ac:dyDescent="0.25">
      <c r="A22" s="33" t="str">
        <f>IF(ISERROR(VALUE(SUBSTITUTE(prevWBS,".",""))),"1",IF(ISERROR(FIND("`",SUBSTITUTE(prevWBS,".","`",1))),TEXT(VALUE(prevWBS)+1,"#"),TEXT(VALUE(LEFT(prevWBS,FIND("`",SUBSTITUTE(prevWBS,".","`",1))-1))+1,"#")))</f>
        <v>4</v>
      </c>
      <c r="B22" s="34" t="s">
        <v>142</v>
      </c>
      <c r="D22" s="36"/>
      <c r="E22" s="63"/>
      <c r="F22" s="63" t="str">
        <f t="shared" si="63"/>
        <v xml:space="preserve"> - </v>
      </c>
      <c r="G22" s="37"/>
      <c r="H22" s="38"/>
      <c r="I22" s="59"/>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row>
    <row r="23" spans="1:141" s="40" customFormat="1" ht="23" x14ac:dyDescent="0.25">
      <c r="A2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3" s="77" t="s">
        <v>143</v>
      </c>
      <c r="D23" s="78"/>
      <c r="E23" s="61">
        <v>45005</v>
      </c>
      <c r="F23" s="62">
        <f t="shared" si="63"/>
        <v>45012</v>
      </c>
      <c r="G23" s="41">
        <v>8</v>
      </c>
      <c r="H23" s="42">
        <v>0</v>
      </c>
      <c r="I23" s="58"/>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S23" s="39"/>
      <c r="BT23" s="39"/>
      <c r="BU23" s="39"/>
      <c r="BV23" s="39"/>
      <c r="BW23" s="39"/>
      <c r="BX23" s="39"/>
      <c r="BY23" s="39"/>
      <c r="BZ23" s="39"/>
      <c r="CA23" s="39"/>
      <c r="CB23" s="39"/>
      <c r="CC23" s="39"/>
      <c r="CD23" s="39"/>
      <c r="CE23" s="39"/>
      <c r="CF23" s="39"/>
      <c r="CG23" s="39"/>
      <c r="CH23" s="39"/>
      <c r="CI23" s="39"/>
      <c r="CJ23" s="39"/>
      <c r="CK23" s="39"/>
      <c r="CL23" s="39"/>
      <c r="CM23" s="39"/>
      <c r="CN23" s="117"/>
      <c r="CO23" s="117"/>
      <c r="CP23" s="117"/>
      <c r="CQ23" s="117"/>
      <c r="CR23" s="117"/>
      <c r="CS23" s="117"/>
      <c r="CT23" s="117"/>
      <c r="CU23" s="117"/>
      <c r="CV23" s="117"/>
      <c r="CW23" s="117"/>
      <c r="CX23" s="117"/>
      <c r="CY23" s="117"/>
      <c r="CZ23" s="117"/>
      <c r="DA23" s="117"/>
      <c r="DB23" s="117"/>
      <c r="DC23" s="117"/>
      <c r="DD23" s="117"/>
      <c r="DE23" s="117"/>
      <c r="DF23" s="117"/>
      <c r="DG23" s="117"/>
      <c r="DH23" s="117"/>
    </row>
    <row r="24" spans="1:141" s="40" customFormat="1" ht="17.5" x14ac:dyDescent="0.25">
      <c r="A2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4" s="77" t="s">
        <v>144</v>
      </c>
      <c r="D24" s="78"/>
      <c r="E24" s="61">
        <v>43179</v>
      </c>
      <c r="F24" s="62">
        <f t="shared" si="63"/>
        <v>43218</v>
      </c>
      <c r="G24" s="41">
        <v>40</v>
      </c>
      <c r="H24" s="42">
        <v>0</v>
      </c>
      <c r="I24" s="58"/>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R24" s="39"/>
      <c r="BT24" s="39"/>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c r="CX24" s="118"/>
      <c r="CY24" s="118"/>
      <c r="CZ24" s="118"/>
      <c r="DA24" s="118"/>
      <c r="DB24" s="118"/>
      <c r="DC24" s="118"/>
      <c r="DD24" s="118"/>
      <c r="DE24" s="116"/>
      <c r="DF24" s="116"/>
      <c r="DG24" s="116"/>
      <c r="DH24" s="116"/>
    </row>
    <row r="25" spans="1:141" s="43" customFormat="1" ht="17.5" x14ac:dyDescent="0.25">
      <c r="A25" s="33" t="str">
        <f>IF(ISERROR(VALUE(SUBSTITUTE(prevWBS,".",""))),"1",IF(ISERROR(FIND("`",SUBSTITUTE(prevWBS,".","`",1))),TEXT(VALUE(prevWBS)+1,"#"),TEXT(VALUE(LEFT(prevWBS,FIND("`",SUBSTITUTE(prevWBS,".","`",1))-1))+1,"#")))</f>
        <v>5</v>
      </c>
      <c r="B25" s="34" t="s">
        <v>145</v>
      </c>
      <c r="C25" s="35"/>
      <c r="D25" s="36"/>
      <c r="E25" s="63"/>
      <c r="F25" s="63" t="str">
        <f t="shared" ref="F25:F29" si="64">IF(ISBLANK(E25)," - ",IF(G25=0,E25,E25+G25-1))</f>
        <v xml:space="preserve"> - </v>
      </c>
      <c r="G25" s="37"/>
      <c r="H25" s="38"/>
      <c r="I25" s="60"/>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40"/>
      <c r="BO25" s="40"/>
      <c r="BP25" s="40"/>
      <c r="BQ25" s="40"/>
      <c r="BR25" s="40"/>
      <c r="BS25" s="40"/>
      <c r="BT25" s="40"/>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c r="DA25" s="117"/>
      <c r="DB25" s="117"/>
      <c r="DC25" s="117"/>
      <c r="DD25" s="117"/>
      <c r="DE25" s="117"/>
      <c r="DF25" s="117"/>
      <c r="DG25" s="117"/>
      <c r="DH25" s="117"/>
      <c r="DI25" s="40"/>
      <c r="DJ25" s="117"/>
      <c r="DK25" s="117"/>
      <c r="DL25" s="117"/>
      <c r="DM25" s="117"/>
      <c r="DN25" s="117"/>
      <c r="DO25" s="117"/>
      <c r="DP25" s="117"/>
      <c r="DQ25" s="117"/>
      <c r="DR25" s="117"/>
      <c r="DS25" s="117"/>
      <c r="DT25" s="117"/>
      <c r="DU25" s="117"/>
      <c r="DV25" s="117"/>
      <c r="DW25" s="117"/>
      <c r="DX25" s="117"/>
      <c r="DY25" s="117"/>
      <c r="DZ25" s="117"/>
      <c r="EA25" s="117"/>
      <c r="EB25" s="117"/>
      <c r="EC25" s="117"/>
      <c r="ED25" s="117"/>
      <c r="EE25" s="117"/>
      <c r="EF25" s="117"/>
      <c r="EG25" s="117"/>
      <c r="EH25" s="117"/>
      <c r="EI25" s="117"/>
      <c r="EJ25" s="117"/>
      <c r="EK25" s="117"/>
    </row>
    <row r="26" spans="1:141" s="43" customFormat="1" ht="17.5" x14ac:dyDescent="0.25">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6" s="77" t="s">
        <v>146</v>
      </c>
      <c r="C26" s="40"/>
      <c r="D26" s="78"/>
      <c r="E26" s="61">
        <v>44949</v>
      </c>
      <c r="F26" s="62">
        <f t="shared" si="64"/>
        <v>44969</v>
      </c>
      <c r="G26" s="41">
        <v>21</v>
      </c>
      <c r="H26" s="42">
        <v>0</v>
      </c>
      <c r="I26" s="60"/>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40"/>
      <c r="BO26" s="40"/>
      <c r="BP26" s="40"/>
      <c r="BQ26" s="40"/>
      <c r="BR26" s="40"/>
      <c r="BS26" s="40"/>
      <c r="BT26" s="40"/>
      <c r="BU26" s="117"/>
      <c r="BV26" s="120"/>
      <c r="BW26" s="120"/>
      <c r="BX26" s="120"/>
      <c r="BY26" s="120"/>
      <c r="BZ26" s="117"/>
      <c r="CA26" s="117"/>
      <c r="CB26" s="117"/>
      <c r="CC26" s="117"/>
      <c r="CD26" s="117"/>
      <c r="CE26" s="117"/>
      <c r="CF26" s="117"/>
      <c r="CG26" s="117"/>
      <c r="CH26" s="117"/>
      <c r="CI26" s="117"/>
      <c r="CJ26" s="117"/>
      <c r="CK26" s="117"/>
      <c r="CL26" s="117"/>
      <c r="CM26" s="117"/>
      <c r="CN26" s="117"/>
      <c r="CO26" s="117"/>
      <c r="CP26" s="117"/>
      <c r="CQ26" s="117"/>
      <c r="CR26" s="117"/>
      <c r="CS26" s="117"/>
      <c r="CT26" s="117"/>
      <c r="CU26" s="117"/>
      <c r="CV26" s="117"/>
      <c r="CW26" s="117"/>
      <c r="CX26" s="117"/>
      <c r="CY26" s="117"/>
      <c r="CZ26" s="117"/>
      <c r="DA26" s="117"/>
      <c r="DB26" s="117"/>
      <c r="DC26" s="117"/>
      <c r="DD26" s="117"/>
      <c r="DE26" s="117"/>
      <c r="DF26" s="117"/>
      <c r="DG26" s="117"/>
      <c r="DH26" s="117"/>
      <c r="DI26" s="40"/>
      <c r="DJ26" s="117"/>
      <c r="DK26" s="117"/>
      <c r="DL26" s="117"/>
      <c r="DM26" s="117"/>
      <c r="DN26" s="117"/>
      <c r="DO26" s="117"/>
      <c r="DP26" s="117"/>
      <c r="DQ26" s="117"/>
      <c r="DR26" s="117"/>
      <c r="DS26" s="117"/>
      <c r="DT26" s="117"/>
      <c r="DU26" s="117"/>
      <c r="DV26" s="117"/>
      <c r="DW26" s="117"/>
      <c r="DX26" s="117"/>
      <c r="DY26" s="117"/>
      <c r="DZ26" s="117"/>
      <c r="EA26" s="117"/>
      <c r="EB26" s="117"/>
      <c r="EC26" s="117"/>
      <c r="ED26" s="117"/>
      <c r="EE26" s="117"/>
      <c r="EF26" s="117"/>
      <c r="EG26" s="117"/>
      <c r="EH26" s="117"/>
      <c r="EI26" s="117"/>
      <c r="EJ26" s="117"/>
      <c r="EK26" s="117"/>
    </row>
    <row r="27" spans="1:141" s="44" customFormat="1" ht="17.5" x14ac:dyDescent="0.25">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7" s="77" t="s">
        <v>147</v>
      </c>
      <c r="C27" s="40"/>
      <c r="D27" s="78"/>
      <c r="E27" s="61">
        <v>45012</v>
      </c>
      <c r="F27" s="62">
        <f t="shared" si="64"/>
        <v>45044</v>
      </c>
      <c r="G27" s="41">
        <v>33</v>
      </c>
      <c r="H27" s="42">
        <v>0</v>
      </c>
      <c r="I27" s="11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40"/>
      <c r="BO27" s="40"/>
      <c r="BP27" s="40"/>
      <c r="BQ27" s="40"/>
      <c r="BR27" s="40"/>
      <c r="BS27" s="40"/>
      <c r="BT27" s="40"/>
      <c r="BU27" s="117"/>
      <c r="BV27" s="117"/>
      <c r="BW27" s="117"/>
      <c r="BX27" s="117"/>
      <c r="BY27" s="117"/>
      <c r="BZ27" s="117"/>
      <c r="CA27" s="117"/>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117"/>
      <c r="DS27" s="117"/>
      <c r="DT27" s="117"/>
      <c r="DU27" s="117"/>
      <c r="DV27" s="117"/>
      <c r="DW27" s="117"/>
      <c r="DX27" s="117"/>
      <c r="DY27" s="117"/>
      <c r="DZ27" s="117"/>
      <c r="EA27" s="117"/>
      <c r="EB27" s="117"/>
      <c r="EC27" s="117"/>
      <c r="ED27" s="117"/>
      <c r="EE27" s="117"/>
      <c r="EF27" s="117"/>
      <c r="EG27" s="117"/>
      <c r="EH27" s="117"/>
      <c r="EI27" s="117"/>
      <c r="EJ27" s="117"/>
      <c r="EK27" s="117"/>
    </row>
    <row r="28" spans="1:141" s="43" customFormat="1" ht="17.5" x14ac:dyDescent="0.25">
      <c r="A2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8" s="77" t="s">
        <v>148</v>
      </c>
      <c r="C28" s="40"/>
      <c r="D28" s="78"/>
      <c r="E28" s="61">
        <v>45045</v>
      </c>
      <c r="F28" s="62">
        <f t="shared" si="64"/>
        <v>45054</v>
      </c>
      <c r="G28" s="41">
        <v>10</v>
      </c>
      <c r="H28" s="42">
        <v>0</v>
      </c>
      <c r="I28" s="11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40"/>
      <c r="BO28" s="40"/>
      <c r="BP28" s="40"/>
      <c r="BQ28" s="40"/>
      <c r="BR28" s="40"/>
      <c r="BS28" s="40"/>
      <c r="BT28" s="40"/>
      <c r="BU28" s="117"/>
      <c r="BV28" s="120"/>
      <c r="BW28" s="120"/>
      <c r="BX28" s="120"/>
      <c r="BY28" s="120"/>
      <c r="BZ28" s="117"/>
      <c r="CA28" s="117"/>
      <c r="CB28" s="117"/>
      <c r="CC28" s="117"/>
      <c r="CD28" s="117"/>
      <c r="CE28" s="117"/>
      <c r="CF28" s="117"/>
      <c r="CG28" s="117"/>
      <c r="CH28" s="117"/>
      <c r="CI28" s="117"/>
      <c r="CJ28" s="117"/>
      <c r="CK28" s="117"/>
      <c r="CL28" s="117"/>
      <c r="CM28" s="117"/>
      <c r="CN28" s="117"/>
      <c r="CO28" s="117"/>
      <c r="CP28" s="117"/>
      <c r="CQ28" s="117"/>
      <c r="CR28" s="117"/>
      <c r="CS28" s="117"/>
      <c r="CT28" s="117"/>
      <c r="CU28" s="117"/>
      <c r="CV28" s="117"/>
      <c r="CW28" s="117"/>
      <c r="CX28" s="117"/>
      <c r="CY28" s="117"/>
      <c r="CZ28" s="117"/>
      <c r="DA28" s="117"/>
      <c r="DB28" s="117"/>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117"/>
      <c r="EK28" s="117"/>
    </row>
    <row r="29" spans="1:141" s="43" customFormat="1" ht="17.5" x14ac:dyDescent="0.25">
      <c r="A2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29" s="77" t="s">
        <v>149</v>
      </c>
      <c r="C29" s="40"/>
      <c r="D29" s="78"/>
      <c r="E29" s="61">
        <v>45045</v>
      </c>
      <c r="F29" s="62">
        <f t="shared" si="64"/>
        <v>45056</v>
      </c>
      <c r="G29" s="41">
        <v>12</v>
      </c>
      <c r="H29" s="42">
        <v>0</v>
      </c>
      <c r="I29" s="5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40"/>
      <c r="BO29" s="40"/>
      <c r="BP29" s="40"/>
      <c r="BQ29" s="40"/>
      <c r="BR29" s="40"/>
      <c r="BS29" s="40"/>
      <c r="BT29" s="40"/>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17"/>
      <c r="CY29" s="117"/>
      <c r="CZ29" s="117"/>
      <c r="DA29" s="117"/>
      <c r="DB29" s="117"/>
      <c r="DC29" s="117"/>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117"/>
    </row>
    <row r="30" spans="1:141" s="43" customFormat="1" ht="17.5" x14ac:dyDescent="0.25">
      <c r="A30" s="39"/>
      <c r="B30" s="46"/>
      <c r="C30" s="46"/>
      <c r="D30" s="45"/>
      <c r="E30" s="61"/>
      <c r="F30" s="62"/>
      <c r="G30" s="41"/>
      <c r="H30" s="42"/>
      <c r="I30" s="58"/>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40"/>
      <c r="BO30" s="40"/>
      <c r="BP30" s="40"/>
      <c r="BQ30" s="40"/>
      <c r="BR30" s="40"/>
      <c r="BS30" s="40"/>
      <c r="BT30" s="40"/>
      <c r="BU30" s="117"/>
      <c r="BV30" s="120"/>
      <c r="BW30" s="120"/>
      <c r="BX30" s="120"/>
      <c r="BY30" s="120"/>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7"/>
      <c r="DE30" s="117"/>
      <c r="DF30" s="117"/>
      <c r="DG30" s="117"/>
      <c r="DH30" s="117"/>
      <c r="DI30" s="40"/>
    </row>
    <row r="31" spans="1:141" s="19" customFormat="1" x14ac:dyDescent="0.25">
      <c r="A31" s="105" t="str">
        <f>HYPERLINK("https://vertex42.link/HowToCreateAGanttChart","► Watch How to Create a Gantt Chart in Excel")</f>
        <v>► Watch How to Create a Gantt Chart in Excel</v>
      </c>
    </row>
  </sheetData>
  <sheetProtection formatCells="0" formatColumns="0" formatRows="0" insertRows="0" deleteRows="0"/>
  <mergeCells count="37">
    <mergeCell ref="DD4:DJ4"/>
    <mergeCell ref="DD5:DJ5"/>
    <mergeCell ref="DK4:DQ4"/>
    <mergeCell ref="DK5:DQ5"/>
    <mergeCell ref="DR4:DX4"/>
    <mergeCell ref="DR5:DX5"/>
    <mergeCell ref="CI4:CO4"/>
    <mergeCell ref="CI5:CO5"/>
    <mergeCell ref="CP4:CV4"/>
    <mergeCell ref="CP5:CV5"/>
    <mergeCell ref="CW4:DC4"/>
    <mergeCell ref="CW5:DC5"/>
    <mergeCell ref="BN4:BT4"/>
    <mergeCell ref="BN5:BT5"/>
    <mergeCell ref="BU4:CA4"/>
    <mergeCell ref="BU5:CA5"/>
    <mergeCell ref="CB4:CH4"/>
    <mergeCell ref="CB5:CH5"/>
    <mergeCell ref="AE4:AK4"/>
    <mergeCell ref="AE5:AK5"/>
    <mergeCell ref="BG4:BM4"/>
    <mergeCell ref="BG5:BM5"/>
    <mergeCell ref="AL5:AR5"/>
    <mergeCell ref="AS4:AY4"/>
    <mergeCell ref="AS5:AY5"/>
    <mergeCell ref="AL4:AR4"/>
    <mergeCell ref="AZ4:BF4"/>
    <mergeCell ref="AZ5:BF5"/>
    <mergeCell ref="J1:AD1"/>
    <mergeCell ref="C5:E5"/>
    <mergeCell ref="Q4:W4"/>
    <mergeCell ref="J4:P4"/>
    <mergeCell ref="C4:E4"/>
    <mergeCell ref="Q5:W5"/>
    <mergeCell ref="J5:P5"/>
    <mergeCell ref="X4:AD4"/>
    <mergeCell ref="X5:AD5"/>
  </mergeCells>
  <phoneticPr fontId="3" type="noConversion"/>
  <conditionalFormatting sqref="H8:H30">
    <cfRule type="dataBar" priority="6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6:BM7">
    <cfRule type="expression" dxfId="38" priority="106">
      <formula>J$6=TODAY()</formula>
    </cfRule>
  </conditionalFormatting>
  <conditionalFormatting sqref="J8:BM30 BV26:BY26 BV28:BY28 BV30:BY30 CB27:DQ27 BU24:DD24 BS23:CM23 BR24 DC28:EI28 DD29:EJ29">
    <cfRule type="expression" dxfId="37" priority="109">
      <formula>AND($E8&lt;=J$6,ROUNDDOWN(($F8-$E8+1)*$H8,0)+$E8-1&gt;=J$6)</formula>
    </cfRule>
    <cfRule type="expression" dxfId="36" priority="110">
      <formula>AND(NOT(ISBLANK($E8)),$E8&lt;=J$6,$F8&gt;=J$6)</formula>
    </cfRule>
  </conditionalFormatting>
  <conditionalFormatting sqref="J6:BM30">
    <cfRule type="expression" dxfId="35" priority="69">
      <formula>J$6=TODAY()</formula>
    </cfRule>
  </conditionalFormatting>
  <conditionalFormatting sqref="BN6:BT7">
    <cfRule type="expression" dxfId="34" priority="61">
      <formula>BN$6=TODAY()</formula>
    </cfRule>
  </conditionalFormatting>
  <conditionalFormatting sqref="BN6:BT7">
    <cfRule type="expression" dxfId="33" priority="60">
      <formula>BN$6=TODAY()</formula>
    </cfRule>
  </conditionalFormatting>
  <conditionalFormatting sqref="BU6:CA7">
    <cfRule type="expression" dxfId="32" priority="59">
      <formula>BU$6=TODAY()</formula>
    </cfRule>
  </conditionalFormatting>
  <conditionalFormatting sqref="BU6:CA7">
    <cfRule type="expression" dxfId="31" priority="58">
      <formula>BU$6=TODAY()</formula>
    </cfRule>
  </conditionalFormatting>
  <conditionalFormatting sqref="CB6:CH7">
    <cfRule type="expression" dxfId="30" priority="57">
      <formula>CB$6=TODAY()</formula>
    </cfRule>
  </conditionalFormatting>
  <conditionalFormatting sqref="CB6:CH7">
    <cfRule type="expression" dxfId="29" priority="56">
      <formula>CB$6=TODAY()</formula>
    </cfRule>
  </conditionalFormatting>
  <conditionalFormatting sqref="CI6:CO7">
    <cfRule type="expression" dxfId="28" priority="55">
      <formula>CI$6=TODAY()</formula>
    </cfRule>
  </conditionalFormatting>
  <conditionalFormatting sqref="CI6:CO7">
    <cfRule type="expression" dxfId="27" priority="54">
      <formula>CI$6=TODAY()</formula>
    </cfRule>
  </conditionalFormatting>
  <conditionalFormatting sqref="CP6:CV7">
    <cfRule type="expression" dxfId="26" priority="53">
      <formula>CP$6=TODAY()</formula>
    </cfRule>
  </conditionalFormatting>
  <conditionalFormatting sqref="CP6:CV7">
    <cfRule type="expression" dxfId="25" priority="52">
      <formula>CP$6=TODAY()</formula>
    </cfRule>
  </conditionalFormatting>
  <conditionalFormatting sqref="CW6:DC7">
    <cfRule type="expression" dxfId="24" priority="51">
      <formula>CW$6=TODAY()</formula>
    </cfRule>
  </conditionalFormatting>
  <conditionalFormatting sqref="CW6:DC7">
    <cfRule type="expression" dxfId="23" priority="50">
      <formula>CW$6=TODAY()</formula>
    </cfRule>
  </conditionalFormatting>
  <conditionalFormatting sqref="DD6:DJ7">
    <cfRule type="expression" dxfId="22" priority="49">
      <formula>DD$6=TODAY()</formula>
    </cfRule>
  </conditionalFormatting>
  <conditionalFormatting sqref="DD6:DJ7">
    <cfRule type="expression" dxfId="21" priority="48">
      <formula>DD$6=TODAY()</formula>
    </cfRule>
  </conditionalFormatting>
  <conditionalFormatting sqref="BV26:BY26">
    <cfRule type="expression" dxfId="20" priority="42">
      <formula>BV$6=TODAY()</formula>
    </cfRule>
  </conditionalFormatting>
  <conditionalFormatting sqref="BV28:BY28">
    <cfRule type="expression" dxfId="19" priority="39">
      <formula>BV$6=TODAY()</formula>
    </cfRule>
  </conditionalFormatting>
  <conditionalFormatting sqref="BV30:BY30">
    <cfRule type="expression" dxfId="18" priority="36">
      <formula>BV$6=TODAY()</formula>
    </cfRule>
  </conditionalFormatting>
  <conditionalFormatting sqref="DK6:DQ7">
    <cfRule type="expression" dxfId="17" priority="35">
      <formula>DK$6=TODAY()</formula>
    </cfRule>
  </conditionalFormatting>
  <conditionalFormatting sqref="DK6:DQ7">
    <cfRule type="expression" dxfId="16" priority="34">
      <formula>DK$6=TODAY()</formula>
    </cfRule>
  </conditionalFormatting>
  <conditionalFormatting sqref="DR6:DX7">
    <cfRule type="expression" dxfId="15" priority="33">
      <formula>DR$6=TODAY()</formula>
    </cfRule>
  </conditionalFormatting>
  <conditionalFormatting sqref="DR6:DX7">
    <cfRule type="expression" dxfId="14" priority="32">
      <formula>DR$6=TODAY()</formula>
    </cfRule>
  </conditionalFormatting>
  <conditionalFormatting sqref="CB27:CV27">
    <cfRule type="expression" dxfId="13" priority="29">
      <formula>CB$6=TODAY()</formula>
    </cfRule>
  </conditionalFormatting>
  <conditionalFormatting sqref="CW27:DQ27">
    <cfRule type="expression" dxfId="12" priority="26">
      <formula>CW$6=TODAY()</formula>
    </cfRule>
  </conditionalFormatting>
  <conditionalFormatting sqref="BS23:CM23">
    <cfRule type="expression" dxfId="11" priority="23">
      <formula>BS$6=TODAY()</formula>
    </cfRule>
  </conditionalFormatting>
  <conditionalFormatting sqref="BR24">
    <cfRule type="expression" dxfId="10" priority="20">
      <formula>BR$6=TODAY()</formula>
    </cfRule>
  </conditionalFormatting>
  <conditionalFormatting sqref="DB24">
    <cfRule type="expression" dxfId="9" priority="17">
      <formula>DB$6=TODAY()</formula>
    </cfRule>
  </conditionalFormatting>
  <conditionalFormatting sqref="BT24">
    <cfRule type="expression" dxfId="8" priority="14">
      <formula>BS$6=TODAY()</formula>
    </cfRule>
  </conditionalFormatting>
  <conditionalFormatting sqref="BT24">
    <cfRule type="expression" dxfId="7" priority="123">
      <formula>AND($E24&lt;=BS$6,ROUNDDOWN(($F24-$E24+1)*$H24,0)+$E24-1&gt;=BS$6)</formula>
    </cfRule>
    <cfRule type="expression" dxfId="6" priority="124">
      <formula>AND(NOT(ISBLANK($E24)),$E24&lt;=BS$6,$F24&gt;=BS$6)</formula>
    </cfRule>
  </conditionalFormatting>
  <conditionalFormatting sqref="DC28:DW28">
    <cfRule type="expression" dxfId="5" priority="8">
      <formula>DC$6=TODAY()</formula>
    </cfRule>
  </conditionalFormatting>
  <conditionalFormatting sqref="DX28:EI28">
    <cfRule type="expression" dxfId="4" priority="7">
      <formula>DX$6=TODAY()</formula>
    </cfRule>
  </conditionalFormatting>
  <conditionalFormatting sqref="DD29:DX29">
    <cfRule type="expression" dxfId="3" priority="4">
      <formula>DD$6=TODAY()</formula>
    </cfRule>
  </conditionalFormatting>
  <conditionalFormatting sqref="DY29:EJ29">
    <cfRule type="expression" dxfId="2" priority="3">
      <formula>DY$6=TODAY()</formula>
    </cfRule>
  </conditionalFormatting>
  <conditionalFormatting sqref="BU24:DD24">
    <cfRule type="expression" dxfId="1" priority="2">
      <formula>BU$6=TODAY()</formula>
    </cfRule>
  </conditionalFormatting>
  <conditionalFormatting sqref="CP24:DA24">
    <cfRule type="expression" dxfId="0" priority="1">
      <formula>CP$6=TODAY()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J1:AD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17 E22 G13:H13 G17:H17 G22:H22 H15 H16 H18:H21 H24 H23" unlockedFormula="1"/>
    <ignoredError sqref="A22 A17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1</xdr:row>
                    <xdr:rowOff>127000</xdr:rowOff>
                  </from>
                  <to>
                    <xdr:col>26</xdr:col>
                    <xdr:colOff>101600</xdr:colOff>
                    <xdr:row>2</xdr:row>
                    <xdr:rowOff>101600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5" x14ac:dyDescent="0.25"/>
  <cols>
    <col min="1" max="1" width="5.54296875" customWidth="1"/>
    <col min="2" max="2" width="37.7265625" customWidth="1"/>
    <col min="3" max="3" width="55.1796875" customWidth="1"/>
    <col min="4" max="7" width="8.81640625"/>
  </cols>
  <sheetData>
    <row r="1" spans="1:3" ht="30" customHeight="1" x14ac:dyDescent="0.25">
      <c r="A1" s="21" t="s">
        <v>20</v>
      </c>
    </row>
    <row r="4" spans="1:3" ht="13" x14ac:dyDescent="0.3">
      <c r="C4" s="4" t="s">
        <v>28</v>
      </c>
    </row>
    <row r="5" spans="1:3" x14ac:dyDescent="0.25">
      <c r="C5" s="2" t="s">
        <v>29</v>
      </c>
    </row>
    <row r="6" spans="1:3" x14ac:dyDescent="0.25">
      <c r="C6" s="2"/>
    </row>
    <row r="7" spans="1:3" ht="17.5" x14ac:dyDescent="0.35">
      <c r="C7" s="13" t="s">
        <v>48</v>
      </c>
    </row>
    <row r="8" spans="1:3" x14ac:dyDescent="0.25">
      <c r="C8" s="14" t="s">
        <v>46</v>
      </c>
    </row>
    <row r="10" spans="1:3" x14ac:dyDescent="0.25">
      <c r="C10" s="2" t="s">
        <v>45</v>
      </c>
    </row>
    <row r="11" spans="1:3" x14ac:dyDescent="0.25">
      <c r="C11" s="2" t="s">
        <v>44</v>
      </c>
    </row>
    <row r="13" spans="1:3" ht="17.5" x14ac:dyDescent="0.35">
      <c r="C13" s="13" t="s">
        <v>43</v>
      </c>
    </row>
    <row r="16" spans="1:3" ht="15.5" x14ac:dyDescent="0.35">
      <c r="A16" s="16" t="s">
        <v>22</v>
      </c>
    </row>
    <row r="18" spans="2:2" ht="14" x14ac:dyDescent="0.3">
      <c r="B18" s="15" t="s">
        <v>33</v>
      </c>
    </row>
    <row r="19" spans="2:2" x14ac:dyDescent="0.25">
      <c r="B19" s="2" t="s">
        <v>38</v>
      </c>
    </row>
    <row r="20" spans="2:2" x14ac:dyDescent="0.25">
      <c r="B20" s="2" t="s">
        <v>39</v>
      </c>
    </row>
    <row r="22" spans="2:2" ht="14" x14ac:dyDescent="0.3">
      <c r="B22" s="15" t="s">
        <v>40</v>
      </c>
    </row>
    <row r="23" spans="2:2" x14ac:dyDescent="0.25">
      <c r="B23" s="2" t="s">
        <v>41</v>
      </c>
    </row>
    <row r="24" spans="2:2" x14ac:dyDescent="0.25">
      <c r="B24" s="2" t="s">
        <v>42</v>
      </c>
    </row>
    <row r="26" spans="2:2" ht="14" x14ac:dyDescent="0.3">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4" x14ac:dyDescent="0.3">
      <c r="B34" s="15" t="s">
        <v>26</v>
      </c>
    </row>
    <row r="35" spans="2:2" x14ac:dyDescent="0.25">
      <c r="B35" s="2" t="s">
        <v>117</v>
      </c>
    </row>
    <row r="36" spans="2:2" x14ac:dyDescent="0.25">
      <c r="B36" s="2" t="s">
        <v>118</v>
      </c>
    </row>
    <row r="37" spans="2:2" x14ac:dyDescent="0.25">
      <c r="B37" s="2" t="s">
        <v>119</v>
      </c>
    </row>
    <row r="39" spans="2:2" ht="14" x14ac:dyDescent="0.3">
      <c r="B39" s="15" t="s">
        <v>27</v>
      </c>
    </row>
    <row r="40" spans="2:2" x14ac:dyDescent="0.25">
      <c r="B40" s="2" t="s">
        <v>37</v>
      </c>
    </row>
    <row r="42" spans="2:2" ht="14" x14ac:dyDescent="0.3">
      <c r="B42" s="15" t="s">
        <v>31</v>
      </c>
    </row>
    <row r="43" spans="2:2" x14ac:dyDescent="0.25">
      <c r="B43" s="2" t="s">
        <v>120</v>
      </c>
    </row>
    <row r="44" spans="2:2" x14ac:dyDescent="0.25">
      <c r="B44" s="2" t="s">
        <v>32</v>
      </c>
    </row>
    <row r="46" spans="2:2" ht="17.5" x14ac:dyDescent="0.3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1640625" defaultRowHeight="12.5" x14ac:dyDescent="0.25"/>
  <cols>
    <col min="1" max="1" width="5.54296875" style="2" customWidth="1"/>
    <col min="2" max="2" width="90.453125" style="2" customWidth="1"/>
    <col min="3" max="3" width="16.453125" style="2" bestFit="1" customWidth="1"/>
    <col min="4" max="16384" width="8.81640625" style="2"/>
  </cols>
  <sheetData>
    <row r="1" spans="1:3" ht="30" customHeight="1" x14ac:dyDescent="0.25">
      <c r="A1" s="25" t="s">
        <v>112</v>
      </c>
      <c r="B1" s="26"/>
    </row>
    <row r="2" spans="1:3" ht="14" x14ac:dyDescent="0.3">
      <c r="A2" s="85" t="s">
        <v>46</v>
      </c>
      <c r="B2" s="3"/>
    </row>
    <row r="3" spans="1:3" x14ac:dyDescent="0.25">
      <c r="B3" s="3"/>
    </row>
    <row r="4" spans="1:3" ht="17.5" x14ac:dyDescent="0.35">
      <c r="A4" s="80" t="s">
        <v>79</v>
      </c>
      <c r="B4" s="16"/>
    </row>
    <row r="5" spans="1:3" ht="56" x14ac:dyDescent="0.3">
      <c r="B5" s="86" t="s">
        <v>68</v>
      </c>
    </row>
    <row r="7" spans="1:3" ht="28" x14ac:dyDescent="0.3">
      <c r="B7" s="86" t="s">
        <v>80</v>
      </c>
    </row>
    <row r="9" spans="1:3" ht="14" x14ac:dyDescent="0.3">
      <c r="B9" s="85" t="s">
        <v>58</v>
      </c>
    </row>
    <row r="11" spans="1:3" ht="28" x14ac:dyDescent="0.3">
      <c r="B11" s="84" t="s">
        <v>59</v>
      </c>
    </row>
    <row r="13" spans="1:3" ht="17.5" x14ac:dyDescent="0.35">
      <c r="A13" s="115" t="s">
        <v>3</v>
      </c>
      <c r="B13" s="115"/>
    </row>
    <row r="15" spans="1:3" s="81" customFormat="1" ht="17.5" x14ac:dyDescent="0.25">
      <c r="A15" s="88"/>
      <c r="B15" s="87" t="s">
        <v>71</v>
      </c>
    </row>
    <row r="16" spans="1:3" s="81" customFormat="1" ht="17.5" x14ac:dyDescent="0.25">
      <c r="A16" s="88"/>
      <c r="B16" s="87" t="s">
        <v>69</v>
      </c>
      <c r="C16" s="83" t="s">
        <v>2</v>
      </c>
    </row>
    <row r="17" spans="1:3" ht="17.5" x14ac:dyDescent="0.35">
      <c r="A17" s="89"/>
      <c r="B17" s="87" t="s">
        <v>73</v>
      </c>
    </row>
    <row r="18" spans="1:3" ht="17.5" x14ac:dyDescent="0.35">
      <c r="A18" s="89"/>
      <c r="B18" s="87" t="s">
        <v>81</v>
      </c>
    </row>
    <row r="19" spans="1:3" ht="17.5" x14ac:dyDescent="0.35">
      <c r="A19" s="89"/>
      <c r="B19" s="87" t="s">
        <v>82</v>
      </c>
    </row>
    <row r="20" spans="1:3" s="81" customFormat="1" ht="17.5" x14ac:dyDescent="0.25">
      <c r="A20" s="88"/>
      <c r="B20" s="87" t="s">
        <v>70</v>
      </c>
      <c r="C20" s="82" t="s">
        <v>1</v>
      </c>
    </row>
    <row r="21" spans="1:3" ht="17.5" x14ac:dyDescent="0.35">
      <c r="A21" s="89"/>
      <c r="B21" s="87" t="s">
        <v>72</v>
      </c>
    </row>
    <row r="22" spans="1:3" ht="17.5" x14ac:dyDescent="0.35">
      <c r="A22" s="89"/>
      <c r="B22" s="90" t="s">
        <v>74</v>
      </c>
    </row>
    <row r="23" spans="1:3" ht="17.5" x14ac:dyDescent="0.35">
      <c r="A23" s="89"/>
      <c r="B23" s="4"/>
    </row>
    <row r="24" spans="1:3" ht="17.5" x14ac:dyDescent="0.35">
      <c r="A24" s="115" t="s">
        <v>75</v>
      </c>
      <c r="B24" s="115"/>
    </row>
    <row r="25" spans="1:3" ht="42" x14ac:dyDescent="0.35">
      <c r="A25" s="89"/>
      <c r="B25" s="87" t="s">
        <v>83</v>
      </c>
    </row>
    <row r="26" spans="1:3" ht="17.5" x14ac:dyDescent="0.35">
      <c r="A26" s="89"/>
      <c r="B26" s="87"/>
    </row>
    <row r="27" spans="1:3" ht="17.5" x14ac:dyDescent="0.35">
      <c r="A27" s="89"/>
      <c r="B27" s="104" t="s">
        <v>87</v>
      </c>
    </row>
    <row r="28" spans="1:3" ht="17.5" x14ac:dyDescent="0.35">
      <c r="A28" s="89"/>
      <c r="B28" s="87" t="s">
        <v>76</v>
      </c>
    </row>
    <row r="29" spans="1:3" ht="28" x14ac:dyDescent="0.35">
      <c r="A29" s="89"/>
      <c r="B29" s="87" t="s">
        <v>78</v>
      </c>
    </row>
    <row r="30" spans="1:3" ht="17.5" x14ac:dyDescent="0.35">
      <c r="A30" s="89"/>
      <c r="B30" s="87"/>
    </row>
    <row r="31" spans="1:3" ht="17.5" x14ac:dyDescent="0.35">
      <c r="A31" s="89"/>
      <c r="B31" s="104" t="s">
        <v>84</v>
      </c>
    </row>
    <row r="32" spans="1:3" ht="17.5" x14ac:dyDescent="0.35">
      <c r="A32" s="89"/>
      <c r="B32" s="87" t="s">
        <v>77</v>
      </c>
    </row>
    <row r="33" spans="1:2" ht="17.5" x14ac:dyDescent="0.35">
      <c r="A33" s="89"/>
      <c r="B33" s="87" t="s">
        <v>85</v>
      </c>
    </row>
    <row r="34" spans="1:2" ht="17.5" x14ac:dyDescent="0.35">
      <c r="A34" s="89"/>
      <c r="B34" s="4"/>
    </row>
    <row r="35" spans="1:2" ht="28" x14ac:dyDescent="0.35">
      <c r="A35" s="89"/>
      <c r="B35" s="87" t="s">
        <v>122</v>
      </c>
    </row>
    <row r="36" spans="1:2" ht="17.5" x14ac:dyDescent="0.35">
      <c r="A36" s="89"/>
      <c r="B36" s="91" t="s">
        <v>86</v>
      </c>
    </row>
    <row r="37" spans="1:2" ht="17.5" x14ac:dyDescent="0.35">
      <c r="A37" s="89"/>
      <c r="B37" s="4"/>
    </row>
    <row r="38" spans="1:2" ht="17.5" x14ac:dyDescent="0.35">
      <c r="A38" s="115" t="s">
        <v>8</v>
      </c>
      <c r="B38" s="115"/>
    </row>
    <row r="39" spans="1:2" ht="28" x14ac:dyDescent="0.25">
      <c r="B39" s="87" t="s">
        <v>89</v>
      </c>
    </row>
    <row r="41" spans="1:2" ht="14" x14ac:dyDescent="0.25">
      <c r="B41" s="87" t="s">
        <v>90</v>
      </c>
    </row>
    <row r="43" spans="1:2" ht="28" x14ac:dyDescent="0.25">
      <c r="B43" s="87" t="s">
        <v>88</v>
      </c>
    </row>
    <row r="45" spans="1:2" ht="28" x14ac:dyDescent="0.25">
      <c r="B45" s="87" t="s">
        <v>91</v>
      </c>
    </row>
    <row r="46" spans="1:2" x14ac:dyDescent="0.25">
      <c r="B46" s="11"/>
    </row>
    <row r="47" spans="1:2" ht="28" x14ac:dyDescent="0.25">
      <c r="B47" s="87" t="s">
        <v>92</v>
      </c>
    </row>
    <row r="49" spans="1:2" ht="17.5" x14ac:dyDescent="0.35">
      <c r="A49" s="115" t="s">
        <v>6</v>
      </c>
      <c r="B49" s="115"/>
    </row>
    <row r="50" spans="1:2" ht="28" x14ac:dyDescent="0.25">
      <c r="B50" s="87" t="s">
        <v>123</v>
      </c>
    </row>
    <row r="52" spans="1:2" ht="14" x14ac:dyDescent="0.3">
      <c r="A52" s="92" t="s">
        <v>9</v>
      </c>
      <c r="B52" s="87" t="s">
        <v>10</v>
      </c>
    </row>
    <row r="53" spans="1:2" ht="14" x14ac:dyDescent="0.3">
      <c r="A53" s="92" t="s">
        <v>11</v>
      </c>
      <c r="B53" s="87" t="s">
        <v>12</v>
      </c>
    </row>
    <row r="54" spans="1:2" ht="14" x14ac:dyDescent="0.3">
      <c r="A54" s="92" t="s">
        <v>13</v>
      </c>
      <c r="B54" s="87" t="s">
        <v>14</v>
      </c>
    </row>
    <row r="55" spans="1:2" ht="28.5" x14ac:dyDescent="0.3">
      <c r="A55" s="84"/>
      <c r="B55" s="87" t="s">
        <v>93</v>
      </c>
    </row>
    <row r="56" spans="1:2" ht="28.5" x14ac:dyDescent="0.3">
      <c r="A56" s="84"/>
      <c r="B56" s="87" t="s">
        <v>94</v>
      </c>
    </row>
    <row r="57" spans="1:2" ht="14" x14ac:dyDescent="0.3">
      <c r="A57" s="92" t="s">
        <v>15</v>
      </c>
      <c r="B57" s="87" t="s">
        <v>16</v>
      </c>
    </row>
    <row r="58" spans="1:2" ht="14.5" x14ac:dyDescent="0.3">
      <c r="A58" s="84"/>
      <c r="B58" s="87" t="s">
        <v>95</v>
      </c>
    </row>
    <row r="59" spans="1:2" ht="14.5" x14ac:dyDescent="0.3">
      <c r="A59" s="84"/>
      <c r="B59" s="87" t="s">
        <v>96</v>
      </c>
    </row>
    <row r="60" spans="1:2" ht="14" x14ac:dyDescent="0.3">
      <c r="A60" s="92" t="s">
        <v>17</v>
      </c>
      <c r="B60" s="87" t="s">
        <v>18</v>
      </c>
    </row>
    <row r="61" spans="1:2" ht="28.5" x14ac:dyDescent="0.3">
      <c r="A61" s="84"/>
      <c r="B61" s="87" t="s">
        <v>97</v>
      </c>
    </row>
    <row r="62" spans="1:2" ht="14" x14ac:dyDescent="0.3">
      <c r="A62" s="92" t="s">
        <v>98</v>
      </c>
      <c r="B62" s="87" t="s">
        <v>99</v>
      </c>
    </row>
    <row r="63" spans="1:2" ht="14" x14ac:dyDescent="0.3">
      <c r="A63" s="93"/>
      <c r="B63" s="87" t="s">
        <v>100</v>
      </c>
    </row>
    <row r="64" spans="1:2" x14ac:dyDescent="0.25">
      <c r="B64" s="5"/>
    </row>
    <row r="65" spans="1:2" ht="17.5" x14ac:dyDescent="0.35">
      <c r="A65" s="115" t="s">
        <v>7</v>
      </c>
      <c r="B65" s="115"/>
    </row>
    <row r="66" spans="1:2" ht="42" x14ac:dyDescent="0.25">
      <c r="B66" s="87" t="s">
        <v>101</v>
      </c>
    </row>
    <row r="68" spans="1:2" ht="17.5" x14ac:dyDescent="0.35">
      <c r="A68" s="115" t="s">
        <v>4</v>
      </c>
      <c r="B68" s="115"/>
    </row>
    <row r="69" spans="1:2" ht="14" x14ac:dyDescent="0.3">
      <c r="A69" s="99" t="s">
        <v>5</v>
      </c>
      <c r="B69" s="100" t="s">
        <v>102</v>
      </c>
    </row>
    <row r="70" spans="1:2" ht="28" x14ac:dyDescent="0.3">
      <c r="A70" s="93"/>
      <c r="B70" s="98" t="s">
        <v>104</v>
      </c>
    </row>
    <row r="71" spans="1:2" ht="14" x14ac:dyDescent="0.3">
      <c r="A71" s="93"/>
      <c r="B71" s="94"/>
    </row>
    <row r="72" spans="1:2" ht="14" x14ac:dyDescent="0.3">
      <c r="A72" s="99" t="s">
        <v>5</v>
      </c>
      <c r="B72" s="100" t="s">
        <v>121</v>
      </c>
    </row>
    <row r="73" spans="1:2" ht="28.5" x14ac:dyDescent="0.3">
      <c r="A73" s="93"/>
      <c r="B73" s="98" t="s">
        <v>125</v>
      </c>
    </row>
    <row r="74" spans="1:2" ht="14" x14ac:dyDescent="0.3">
      <c r="A74" s="93"/>
      <c r="B74" s="94"/>
    </row>
    <row r="75" spans="1:2" ht="14" x14ac:dyDescent="0.3">
      <c r="A75" s="99" t="s">
        <v>5</v>
      </c>
      <c r="B75" s="102" t="s">
        <v>107</v>
      </c>
    </row>
    <row r="76" spans="1:2" ht="42" x14ac:dyDescent="0.3">
      <c r="A76" s="93"/>
      <c r="B76" s="86" t="s">
        <v>124</v>
      </c>
    </row>
    <row r="77" spans="1:2" ht="14" x14ac:dyDescent="0.3">
      <c r="A77" s="93"/>
      <c r="B77" s="93"/>
    </row>
    <row r="78" spans="1:2" ht="14" x14ac:dyDescent="0.3">
      <c r="A78" s="99" t="s">
        <v>5</v>
      </c>
      <c r="B78" s="102" t="s">
        <v>113</v>
      </c>
    </row>
    <row r="79" spans="1:2" ht="28" x14ac:dyDescent="0.3">
      <c r="A79" s="93"/>
      <c r="B79" s="86" t="s">
        <v>108</v>
      </c>
    </row>
    <row r="80" spans="1:2" ht="14" x14ac:dyDescent="0.3">
      <c r="A80" s="93"/>
      <c r="B80" s="93"/>
    </row>
    <row r="81" spans="1:2" ht="14" x14ac:dyDescent="0.3">
      <c r="A81" s="99" t="s">
        <v>5</v>
      </c>
      <c r="B81" s="102" t="s">
        <v>114</v>
      </c>
    </row>
    <row r="82" spans="1:2" ht="14.5" x14ac:dyDescent="0.35">
      <c r="A82" s="93"/>
      <c r="B82" s="97" t="s">
        <v>109</v>
      </c>
    </row>
    <row r="83" spans="1:2" ht="14.5" x14ac:dyDescent="0.35">
      <c r="A83" s="93"/>
      <c r="B83" s="97" t="s">
        <v>110</v>
      </c>
    </row>
    <row r="84" spans="1:2" ht="14.5" x14ac:dyDescent="0.35">
      <c r="A84" s="93"/>
      <c r="B84" s="97" t="s">
        <v>111</v>
      </c>
    </row>
    <row r="85" spans="1:2" ht="14" x14ac:dyDescent="0.3">
      <c r="A85" s="93"/>
      <c r="B85" s="96"/>
    </row>
    <row r="86" spans="1:2" ht="14" x14ac:dyDescent="0.3">
      <c r="A86" s="99" t="s">
        <v>5</v>
      </c>
      <c r="B86" s="102" t="s">
        <v>115</v>
      </c>
    </row>
    <row r="87" spans="1:2" ht="42" x14ac:dyDescent="0.3">
      <c r="A87" s="93"/>
      <c r="B87" s="86" t="s">
        <v>103</v>
      </c>
    </row>
    <row r="88" spans="1:2" ht="14.5" x14ac:dyDescent="0.35">
      <c r="A88" s="93"/>
      <c r="B88" s="95" t="s">
        <v>105</v>
      </c>
    </row>
    <row r="89" spans="1:2" ht="42" x14ac:dyDescent="0.3">
      <c r="A89" s="93"/>
      <c r="B89" s="101" t="s">
        <v>106</v>
      </c>
    </row>
    <row r="90" spans="1:2" ht="14" x14ac:dyDescent="0.3">
      <c r="A90" s="93"/>
      <c r="B90" s="93"/>
    </row>
    <row r="91" spans="1:2" ht="14" x14ac:dyDescent="0.3">
      <c r="A91" s="99" t="s">
        <v>5</v>
      </c>
      <c r="B91" s="102" t="s">
        <v>116</v>
      </c>
    </row>
    <row r="92" spans="1:2" ht="28" x14ac:dyDescent="0.3">
      <c r="A92" s="84"/>
      <c r="B92" s="97"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1640625" defaultRowHeight="12.5" x14ac:dyDescent="0.25"/>
  <cols>
    <col min="1" max="1" width="5.54296875" style="2" customWidth="1"/>
    <col min="2" max="2" width="82.1796875" style="2" customWidth="1"/>
  </cols>
  <sheetData>
    <row r="1" spans="1:3" ht="30" customHeight="1" x14ac:dyDescent="0.25">
      <c r="A1" s="25" t="s">
        <v>49</v>
      </c>
      <c r="B1" s="25"/>
    </row>
    <row r="2" spans="1:3" ht="15.5" x14ac:dyDescent="0.35">
      <c r="B2" s="29"/>
    </row>
    <row r="3" spans="1:3" ht="15.5" x14ac:dyDescent="0.35">
      <c r="A3" s="27"/>
      <c r="B3" s="22" t="s">
        <v>50</v>
      </c>
      <c r="C3" s="28"/>
    </row>
    <row r="4" spans="1:3" ht="14" x14ac:dyDescent="0.3">
      <c r="A4" s="6"/>
      <c r="B4" s="24" t="s">
        <v>46</v>
      </c>
      <c r="C4" s="7"/>
    </row>
    <row r="5" spans="1:3" ht="15.5" x14ac:dyDescent="0.35">
      <c r="A5" s="6"/>
      <c r="B5" s="8"/>
      <c r="C5" s="7"/>
    </row>
    <row r="6" spans="1:3" ht="15.5" x14ac:dyDescent="0.35">
      <c r="A6" s="6"/>
      <c r="B6" s="9" t="s">
        <v>51</v>
      </c>
      <c r="C6" s="7"/>
    </row>
    <row r="7" spans="1:3" ht="15.5" x14ac:dyDescent="0.35">
      <c r="A7" s="6"/>
      <c r="B7" s="8"/>
      <c r="C7" s="7"/>
    </row>
    <row r="8" spans="1:3" ht="31" x14ac:dyDescent="0.35">
      <c r="A8" s="6"/>
      <c r="B8" s="8" t="s">
        <v>52</v>
      </c>
      <c r="C8" s="7"/>
    </row>
    <row r="9" spans="1:3" ht="15.5" x14ac:dyDescent="0.35">
      <c r="A9" s="6"/>
      <c r="B9" s="8"/>
      <c r="C9" s="7"/>
    </row>
    <row r="10" spans="1:3" ht="46.5" x14ac:dyDescent="0.35">
      <c r="A10" s="6"/>
      <c r="B10" s="8" t="s">
        <v>53</v>
      </c>
      <c r="C10" s="7"/>
    </row>
    <row r="11" spans="1:3" ht="15.5" x14ac:dyDescent="0.35">
      <c r="A11" s="6"/>
      <c r="B11" s="8"/>
      <c r="C11" s="7"/>
    </row>
    <row r="12" spans="1:3" ht="46.5" x14ac:dyDescent="0.35">
      <c r="A12" s="6"/>
      <c r="B12" s="8" t="s">
        <v>54</v>
      </c>
      <c r="C12" s="7"/>
    </row>
    <row r="13" spans="1:3" ht="15.5" x14ac:dyDescent="0.35">
      <c r="A13" s="6"/>
      <c r="B13" s="8"/>
      <c r="C13" s="7"/>
    </row>
    <row r="14" spans="1:3" ht="62" x14ac:dyDescent="0.35">
      <c r="A14" s="6"/>
      <c r="B14" s="8" t="s">
        <v>55</v>
      </c>
      <c r="C14" s="7"/>
    </row>
    <row r="15" spans="1:3" ht="15.5" x14ac:dyDescent="0.35">
      <c r="A15" s="6"/>
      <c r="B15" s="8"/>
      <c r="C15" s="7"/>
    </row>
    <row r="16" spans="1:3" ht="31" x14ac:dyDescent="0.35">
      <c r="A16" s="6"/>
      <c r="B16" s="8" t="s">
        <v>56</v>
      </c>
      <c r="C16" s="7"/>
    </row>
    <row r="17" spans="1:3" ht="15.5" x14ac:dyDescent="0.35">
      <c r="A17" s="6"/>
      <c r="B17" s="8"/>
      <c r="C17" s="7"/>
    </row>
    <row r="18" spans="1:3" ht="15.5" x14ac:dyDescent="0.35">
      <c r="A18" s="6"/>
      <c r="B18" s="9" t="s">
        <v>57</v>
      </c>
      <c r="C18" s="7"/>
    </row>
    <row r="19" spans="1:3" ht="15.5" x14ac:dyDescent="0.35">
      <c r="A19" s="6"/>
      <c r="B19" s="23" t="s">
        <v>47</v>
      </c>
      <c r="C19" s="7"/>
    </row>
    <row r="20" spans="1:3" ht="15.5" x14ac:dyDescent="0.3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Payton Irwin</cp:lastModifiedBy>
  <cp:lastPrinted>2018-02-12T20:25:38Z</cp:lastPrinted>
  <dcterms:created xsi:type="dcterms:W3CDTF">2010-06-09T16:05:03Z</dcterms:created>
  <dcterms:modified xsi:type="dcterms:W3CDTF">2023-02-09T13:05:11Z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