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929CA082-B0BC-49BB-94F5-19D26EA234F9}" xr6:coauthVersionLast="33" xr6:coauthVersionMax="33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O5" i="1"/>
  <c r="B12" i="1"/>
  <c r="M5" i="1"/>
  <c r="C5" i="1"/>
  <c r="D5" i="1"/>
  <c r="E5" i="1"/>
  <c r="F5" i="1"/>
  <c r="G5" i="1"/>
  <c r="H5" i="1"/>
  <c r="I5" i="1"/>
  <c r="J5" i="1"/>
  <c r="K5" i="1"/>
  <c r="B5" i="1"/>
  <c r="E12" i="1"/>
  <c r="F12" i="1"/>
  <c r="G12" i="1"/>
  <c r="H12" i="1"/>
  <c r="I12" i="1"/>
  <c r="J12" i="1"/>
  <c r="K12" i="1"/>
  <c r="L12" i="1"/>
  <c r="M12" i="1"/>
  <c r="N12" i="1"/>
  <c r="O12" i="1"/>
  <c r="D12" i="1"/>
  <c r="N6" i="1"/>
  <c r="O6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M6" i="1"/>
  <c r="C6" i="1"/>
  <c r="D6" i="1"/>
  <c r="E6" i="1"/>
  <c r="F6" i="1"/>
  <c r="G6" i="1"/>
  <c r="H6" i="1"/>
  <c r="I6" i="1"/>
  <c r="J6" i="1"/>
  <c r="K6" i="1"/>
  <c r="B6" i="1"/>
  <c r="C12" i="1"/>
</calcChain>
</file>

<file path=xl/sharedStrings.xml><?xml version="1.0" encoding="utf-8"?>
<sst xmlns="http://schemas.openxmlformats.org/spreadsheetml/2006/main" count="18" uniqueCount="9">
  <si>
    <t>f/kHz</t>
    <phoneticPr fontId="1" type="noConversion"/>
  </si>
  <si>
    <t>UR(mV)</t>
    <phoneticPr fontId="1" type="noConversion"/>
  </si>
  <si>
    <t>周期T（ms）</t>
    <phoneticPr fontId="1" type="noConversion"/>
  </si>
  <si>
    <t>t（ms）</t>
    <phoneticPr fontId="1" type="noConversion"/>
  </si>
  <si>
    <t>ψ</t>
  </si>
  <si>
    <t>ψ</t>
    <phoneticPr fontId="1" type="noConversion"/>
  </si>
  <si>
    <t>a</t>
    <phoneticPr fontId="1" type="noConversion"/>
  </si>
  <si>
    <t>x</t>
    <phoneticPr fontId="1" type="noConversion"/>
  </si>
  <si>
    <t>i(A)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</si>
</sst>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相频曲线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(Sheet1!$B$1:$K$1,Sheet1!$B$8:$O$8)</c:f>
              <c:numCache>
                <c:formatCode>0.00</c:formatCode>
                <c:ptCount val="2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1.1000000000000001</c:v>
                </c:pt>
                <c:pt idx="5">
                  <c:v>1.1499999999999999</c:v>
                </c:pt>
                <c:pt idx="6">
                  <c:v>1.2</c:v>
                </c:pt>
                <c:pt idx="7">
                  <c:v>1.25</c:v>
                </c:pt>
                <c:pt idx="8">
                  <c:v>1.3</c:v>
                </c:pt>
                <c:pt idx="9">
                  <c:v>1.35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 formatCode="General">
                  <c:v>1.9</c:v>
                </c:pt>
                <c:pt idx="18" formatCode="General">
                  <c:v>2</c:v>
                </c:pt>
                <c:pt idx="19" formatCode="General">
                  <c:v>2.1</c:v>
                </c:pt>
                <c:pt idx="20" formatCode="General">
                  <c:v>2.2999999999999998</c:v>
                </c:pt>
                <c:pt idx="21" formatCode="General">
                  <c:v>2.5</c:v>
                </c:pt>
                <c:pt idx="22" formatCode="General">
                  <c:v>2.7</c:v>
                </c:pt>
                <c:pt idx="23" formatCode="General">
                  <c:v>2.9</c:v>
                </c:pt>
              </c:numCache>
            </c:numRef>
          </c:xVal>
          <c:yVal>
            <c:numRef>
              <c:f>(Sheet1!$B$5:$K$5,Sheet1!$B$12:$O$12)</c:f>
              <c:numCache>
                <c:formatCode>General</c:formatCode>
                <c:ptCount val="24"/>
                <c:pt idx="0">
                  <c:v>-1.6746666666666665</c:v>
                </c:pt>
                <c:pt idx="1">
                  <c:v>-1.4952380952380955</c:v>
                </c:pt>
                <c:pt idx="2">
                  <c:v>-1.5949206349206351</c:v>
                </c:pt>
                <c:pt idx="3">
                  <c:v>-1.367920792079208</c:v>
                </c:pt>
                <c:pt idx="4">
                  <c:v>-1.2421978021978022</c:v>
                </c:pt>
                <c:pt idx="5">
                  <c:v>-1.168372093023256</c:v>
                </c:pt>
                <c:pt idx="6">
                  <c:v>-1.1064761904761906</c:v>
                </c:pt>
                <c:pt idx="7">
                  <c:v>-1.0205</c:v>
                </c:pt>
                <c:pt idx="8">
                  <c:v>-0.90894736842105273</c:v>
                </c:pt>
                <c:pt idx="9">
                  <c:v>-0.88259459459459466</c:v>
                </c:pt>
                <c:pt idx="10">
                  <c:v>-0.19033635792040013</c:v>
                </c:pt>
                <c:pt idx="11">
                  <c:v>0</c:v>
                </c:pt>
                <c:pt idx="12">
                  <c:v>0.24570812585846422</c:v>
                </c:pt>
                <c:pt idx="13">
                  <c:v>0.42273520519034669</c:v>
                </c:pt>
                <c:pt idx="14">
                  <c:v>0.55131696913188288</c:v>
                </c:pt>
                <c:pt idx="15">
                  <c:v>0.67157817661791541</c:v>
                </c:pt>
                <c:pt idx="16">
                  <c:v>0.62636895523188652</c:v>
                </c:pt>
                <c:pt idx="17">
                  <c:v>0.86331311501555363</c:v>
                </c:pt>
                <c:pt idx="18">
                  <c:v>0.97479388760738295</c:v>
                </c:pt>
                <c:pt idx="19">
                  <c:v>1.0571684919532822</c:v>
                </c:pt>
                <c:pt idx="20">
                  <c:v>1.1537410325091209</c:v>
                </c:pt>
                <c:pt idx="21">
                  <c:v>1.2449133695738581</c:v>
                </c:pt>
                <c:pt idx="22">
                  <c:v>1.2571649561060951</c:v>
                </c:pt>
                <c:pt idx="23">
                  <c:v>1.3494818844471057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5-48EF-9517-9BB0EB87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204632"/>
        <c:axId val="462209552"/>
      </c:scatterChart>
      <c:valAx>
        <c:axId val="462204632"/>
        <c:scaling>
          <c:logBase val="5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f0/kHz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09552"/>
        <c:crosses val="autoZero"/>
        <c:crossBetween val="midCat"/>
      </c:valAx>
      <c:valAx>
        <c:axId val="4622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/>
                  <a:t>ψ</a:t>
                </a:r>
                <a:r>
                  <a:rPr lang="en-US" altLang="zh-CN"/>
                  <a:t>/rad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220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(Sheet1!$B$1:$K$1,Sheet1!$B$8:$O$8)</c:f>
              <c:numCache>
                <c:formatCode>0.00</c:formatCode>
                <c:ptCount val="24"/>
                <c:pt idx="0">
                  <c:v>0.4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  <c:pt idx="4">
                  <c:v>1.1000000000000001</c:v>
                </c:pt>
                <c:pt idx="5">
                  <c:v>1.1499999999999999</c:v>
                </c:pt>
                <c:pt idx="6">
                  <c:v>1.2</c:v>
                </c:pt>
                <c:pt idx="7">
                  <c:v>1.25</c:v>
                </c:pt>
                <c:pt idx="8">
                  <c:v>1.3</c:v>
                </c:pt>
                <c:pt idx="9">
                  <c:v>1.35</c:v>
                </c:pt>
                <c:pt idx="10">
                  <c:v>1.55</c:v>
                </c:pt>
                <c:pt idx="11">
                  <c:v>1.6</c:v>
                </c:pt>
                <c:pt idx="12">
                  <c:v>1.65</c:v>
                </c:pt>
                <c:pt idx="13">
                  <c:v>1.7</c:v>
                </c:pt>
                <c:pt idx="14">
                  <c:v>1.75</c:v>
                </c:pt>
                <c:pt idx="15">
                  <c:v>1.8</c:v>
                </c:pt>
                <c:pt idx="16">
                  <c:v>1.85</c:v>
                </c:pt>
                <c:pt idx="17" formatCode="General">
                  <c:v>1.9</c:v>
                </c:pt>
                <c:pt idx="18" formatCode="General">
                  <c:v>2</c:v>
                </c:pt>
                <c:pt idx="19" formatCode="General">
                  <c:v>2.1</c:v>
                </c:pt>
                <c:pt idx="20" formatCode="General">
                  <c:v>2.2999999999999998</c:v>
                </c:pt>
                <c:pt idx="21" formatCode="General">
                  <c:v>2.5</c:v>
                </c:pt>
                <c:pt idx="22" formatCode="General">
                  <c:v>2.7</c:v>
                </c:pt>
                <c:pt idx="23" formatCode="General">
                  <c:v>2.9</c:v>
                </c:pt>
              </c:numCache>
            </c:numRef>
          </c:xVal>
          <c:yVal>
            <c:numRef>
              <c:f>(Sheet1!$B$6:$K$6,Sheet1!$B$13:$O$13)</c:f>
              <c:numCache>
                <c:formatCode>General</c:formatCode>
                <c:ptCount val="24"/>
                <c:pt idx="0">
                  <c:v>4.0000000000000001E-3</c:v>
                </c:pt>
                <c:pt idx="1">
                  <c:v>5.28E-3</c:v>
                </c:pt>
                <c:pt idx="2">
                  <c:v>8.0000000000000002E-3</c:v>
                </c:pt>
                <c:pt idx="3">
                  <c:v>8.8000000000000005E-3</c:v>
                </c:pt>
                <c:pt idx="4">
                  <c:v>0.01</c:v>
                </c:pt>
                <c:pt idx="5">
                  <c:v>1.04E-2</c:v>
                </c:pt>
                <c:pt idx="6">
                  <c:v>1.12E-2</c:v>
                </c:pt>
                <c:pt idx="7">
                  <c:v>1.1599999999999999E-2</c:v>
                </c:pt>
                <c:pt idx="8">
                  <c:v>1.18E-2</c:v>
                </c:pt>
                <c:pt idx="9">
                  <c:v>1.2200000000000001E-2</c:v>
                </c:pt>
                <c:pt idx="10">
                  <c:v>1.2800000000000001E-2</c:v>
                </c:pt>
                <c:pt idx="11">
                  <c:v>1.2999999999999999E-2</c:v>
                </c:pt>
                <c:pt idx="12">
                  <c:v>1.26E-2</c:v>
                </c:pt>
                <c:pt idx="13">
                  <c:v>1.24E-2</c:v>
                </c:pt>
                <c:pt idx="14">
                  <c:v>1.2E-2</c:v>
                </c:pt>
                <c:pt idx="15">
                  <c:v>1.18E-2</c:v>
                </c:pt>
                <c:pt idx="16">
                  <c:v>1.1599999999999999E-2</c:v>
                </c:pt>
                <c:pt idx="17">
                  <c:v>1.14E-2</c:v>
                </c:pt>
                <c:pt idx="18">
                  <c:v>1.0800000000000001E-2</c:v>
                </c:pt>
                <c:pt idx="19">
                  <c:v>1.04E-2</c:v>
                </c:pt>
                <c:pt idx="20">
                  <c:v>0.01</c:v>
                </c:pt>
                <c:pt idx="21">
                  <c:v>9.1999999999999998E-3</c:v>
                </c:pt>
                <c:pt idx="22">
                  <c:v>8.3999999999999995E-3</c:v>
                </c:pt>
                <c:pt idx="23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2B-4355-94DA-975D5BC5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229880"/>
        <c:axId val="4612341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Sheet1!$B$1:$K$1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0.4</c:v>
                      </c:pt>
                      <c:pt idx="1">
                        <c:v>0.6</c:v>
                      </c:pt>
                      <c:pt idx="2">
                        <c:v>0.8</c:v>
                      </c:pt>
                      <c:pt idx="3">
                        <c:v>1</c:v>
                      </c:pt>
                      <c:pt idx="4">
                        <c:v>1.1000000000000001</c:v>
                      </c:pt>
                      <c:pt idx="5">
                        <c:v>1.1499999999999999</c:v>
                      </c:pt>
                      <c:pt idx="6">
                        <c:v>1.2</c:v>
                      </c:pt>
                      <c:pt idx="7">
                        <c:v>1.25</c:v>
                      </c:pt>
                      <c:pt idx="8">
                        <c:v>1.3</c:v>
                      </c:pt>
                      <c:pt idx="9">
                        <c:v>1.35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Sheet1!$B$8:$N$8</c15:sqref>
                        </c15:formulaRef>
                      </c:ext>
                    </c:extLst>
                    <c:numCache>
                      <c:formatCode>0.00</c:formatCode>
                      <c:ptCount val="13"/>
                      <c:pt idx="0">
                        <c:v>1.55</c:v>
                      </c:pt>
                      <c:pt idx="1">
                        <c:v>1.6</c:v>
                      </c:pt>
                      <c:pt idx="2">
                        <c:v>1.65</c:v>
                      </c:pt>
                      <c:pt idx="3">
                        <c:v>1.7</c:v>
                      </c:pt>
                      <c:pt idx="4">
                        <c:v>1.75</c:v>
                      </c:pt>
                      <c:pt idx="5">
                        <c:v>1.8</c:v>
                      </c:pt>
                      <c:pt idx="6">
                        <c:v>1.85</c:v>
                      </c:pt>
                      <c:pt idx="7" formatCode="General">
                        <c:v>1.9</c:v>
                      </c:pt>
                      <c:pt idx="8" formatCode="General">
                        <c:v>2</c:v>
                      </c:pt>
                      <c:pt idx="9" formatCode="General">
                        <c:v>2.1</c:v>
                      </c:pt>
                      <c:pt idx="10" formatCode="General">
                        <c:v>2.2999999999999998</c:v>
                      </c:pt>
                      <c:pt idx="11" formatCode="General">
                        <c:v>2.5</c:v>
                      </c:pt>
                      <c:pt idx="12" formatCode="General">
                        <c:v>2.7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182B-4355-94DA-975D5BC565C6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Sheet1!$B$1:$K$1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0.4</c:v>
                      </c:pt>
                      <c:pt idx="1">
                        <c:v>0.6</c:v>
                      </c:pt>
                      <c:pt idx="2">
                        <c:v>0.8</c:v>
                      </c:pt>
                      <c:pt idx="3">
                        <c:v>1</c:v>
                      </c:pt>
                      <c:pt idx="4">
                        <c:v>1.1000000000000001</c:v>
                      </c:pt>
                      <c:pt idx="5">
                        <c:v>1.1499999999999999</c:v>
                      </c:pt>
                      <c:pt idx="6">
                        <c:v>1.2</c:v>
                      </c:pt>
                      <c:pt idx="7">
                        <c:v>1.25</c:v>
                      </c:pt>
                      <c:pt idx="8">
                        <c:v>1.3</c:v>
                      </c:pt>
                      <c:pt idx="9">
                        <c:v>1.35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2.9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2B-4355-94DA-975D5BC565C6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Sheet1!$B$1:$K$1</c15:sqref>
                        </c15:formulaRef>
                      </c:ext>
                    </c:extLst>
                    <c:numCache>
                      <c:formatCode>0.00</c:formatCode>
                      <c:ptCount val="10"/>
                      <c:pt idx="0">
                        <c:v>0.4</c:v>
                      </c:pt>
                      <c:pt idx="1">
                        <c:v>0.6</c:v>
                      </c:pt>
                      <c:pt idx="2">
                        <c:v>0.8</c:v>
                      </c:pt>
                      <c:pt idx="3">
                        <c:v>1</c:v>
                      </c:pt>
                      <c:pt idx="4">
                        <c:v>1.1000000000000001</c:v>
                      </c:pt>
                      <c:pt idx="5">
                        <c:v>1.1499999999999999</c:v>
                      </c:pt>
                      <c:pt idx="6">
                        <c:v>1.2</c:v>
                      </c:pt>
                      <c:pt idx="7">
                        <c:v>1.25</c:v>
                      </c:pt>
                      <c:pt idx="8">
                        <c:v>1.3</c:v>
                      </c:pt>
                      <c:pt idx="9">
                        <c:v>1.35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Sheet1!$B$13:$O$13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1.2800000000000001E-2</c:v>
                      </c:pt>
                      <c:pt idx="1">
                        <c:v>1.2999999999999999E-2</c:v>
                      </c:pt>
                      <c:pt idx="2">
                        <c:v>1.26E-2</c:v>
                      </c:pt>
                      <c:pt idx="3">
                        <c:v>1.24E-2</c:v>
                      </c:pt>
                      <c:pt idx="4">
                        <c:v>1.2E-2</c:v>
                      </c:pt>
                      <c:pt idx="5">
                        <c:v>1.18E-2</c:v>
                      </c:pt>
                      <c:pt idx="6">
                        <c:v>1.1599999999999999E-2</c:v>
                      </c:pt>
                      <c:pt idx="7">
                        <c:v>1.14E-2</c:v>
                      </c:pt>
                      <c:pt idx="8">
                        <c:v>1.0800000000000001E-2</c:v>
                      </c:pt>
                      <c:pt idx="9">
                        <c:v>1.04E-2</c:v>
                      </c:pt>
                      <c:pt idx="10">
                        <c:v>0.01</c:v>
                      </c:pt>
                      <c:pt idx="11">
                        <c:v>9.1999999999999998E-3</c:v>
                      </c:pt>
                      <c:pt idx="12">
                        <c:v>8.3999999999999995E-3</c:v>
                      </c:pt>
                      <c:pt idx="13">
                        <c:v>8.0000000000000002E-3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82B-4355-94DA-975D5BC565C6}"/>
                  </c:ext>
                </c:extLst>
              </c15:ser>
            </c15:filteredScatterSeries>
          </c:ext>
        </c:extLst>
      </c:scatterChart>
      <c:valAx>
        <c:axId val="46122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f0/kHz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234144"/>
        <c:crosses val="autoZero"/>
        <c:crossBetween val="midCat"/>
      </c:valAx>
      <c:valAx>
        <c:axId val="46123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22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幅频曲线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(Sheet1!$B$8:$O$8,Sheet1!$B$1:$K$1,Sheet1!$M$1:$O$1)</c:f>
              <c:numCache>
                <c:formatCode>0.00</c:formatCode>
                <c:ptCount val="27"/>
                <c:pt idx="0">
                  <c:v>1.55</c:v>
                </c:pt>
                <c:pt idx="1">
                  <c:v>1.6</c:v>
                </c:pt>
                <c:pt idx="2">
                  <c:v>1.65</c:v>
                </c:pt>
                <c:pt idx="3">
                  <c:v>1.7</c:v>
                </c:pt>
                <c:pt idx="4">
                  <c:v>1.75</c:v>
                </c:pt>
                <c:pt idx="5">
                  <c:v>1.8</c:v>
                </c:pt>
                <c:pt idx="6">
                  <c:v>1.85</c:v>
                </c:pt>
                <c:pt idx="7" formatCode="General">
                  <c:v>1.9</c:v>
                </c:pt>
                <c:pt idx="8" formatCode="General">
                  <c:v>2</c:v>
                </c:pt>
                <c:pt idx="9" formatCode="General">
                  <c:v>2.1</c:v>
                </c:pt>
                <c:pt idx="10" formatCode="General">
                  <c:v>2.2999999999999998</c:v>
                </c:pt>
                <c:pt idx="11" formatCode="General">
                  <c:v>2.5</c:v>
                </c:pt>
                <c:pt idx="12" formatCode="General">
                  <c:v>2.7</c:v>
                </c:pt>
                <c:pt idx="13" formatCode="General">
                  <c:v>2.9</c:v>
                </c:pt>
                <c:pt idx="14">
                  <c:v>0.4</c:v>
                </c:pt>
                <c:pt idx="15">
                  <c:v>0.6</c:v>
                </c:pt>
                <c:pt idx="16">
                  <c:v>0.8</c:v>
                </c:pt>
                <c:pt idx="17">
                  <c:v>1</c:v>
                </c:pt>
                <c:pt idx="18">
                  <c:v>1.1000000000000001</c:v>
                </c:pt>
                <c:pt idx="19">
                  <c:v>1.1499999999999999</c:v>
                </c:pt>
                <c:pt idx="20">
                  <c:v>1.2</c:v>
                </c:pt>
                <c:pt idx="21">
                  <c:v>1.25</c:v>
                </c:pt>
                <c:pt idx="22">
                  <c:v>1.3</c:v>
                </c:pt>
                <c:pt idx="23">
                  <c:v>1.35</c:v>
                </c:pt>
                <c:pt idx="24">
                  <c:v>1.4</c:v>
                </c:pt>
                <c:pt idx="25">
                  <c:v>1.45</c:v>
                </c:pt>
                <c:pt idx="26">
                  <c:v>1.5</c:v>
                </c:pt>
              </c:numCache>
            </c:numRef>
          </c:xVal>
          <c:yVal>
            <c:numRef>
              <c:f>(Sheet1!$B$13:$O$13,Sheet1!$B$6:$K$6,Sheet1!$M$6:$P$6)</c:f>
              <c:numCache>
                <c:formatCode>General</c:formatCode>
                <c:ptCount val="28"/>
                <c:pt idx="0">
                  <c:v>1.2800000000000001E-2</c:v>
                </c:pt>
                <c:pt idx="1">
                  <c:v>1.2999999999999999E-2</c:v>
                </c:pt>
                <c:pt idx="2">
                  <c:v>1.26E-2</c:v>
                </c:pt>
                <c:pt idx="3">
                  <c:v>1.24E-2</c:v>
                </c:pt>
                <c:pt idx="4">
                  <c:v>1.2E-2</c:v>
                </c:pt>
                <c:pt idx="5">
                  <c:v>1.18E-2</c:v>
                </c:pt>
                <c:pt idx="6">
                  <c:v>1.1599999999999999E-2</c:v>
                </c:pt>
                <c:pt idx="7">
                  <c:v>1.14E-2</c:v>
                </c:pt>
                <c:pt idx="8">
                  <c:v>1.0800000000000001E-2</c:v>
                </c:pt>
                <c:pt idx="9">
                  <c:v>1.04E-2</c:v>
                </c:pt>
                <c:pt idx="10">
                  <c:v>0.01</c:v>
                </c:pt>
                <c:pt idx="11">
                  <c:v>9.1999999999999998E-3</c:v>
                </c:pt>
                <c:pt idx="12">
                  <c:v>8.3999999999999995E-3</c:v>
                </c:pt>
                <c:pt idx="13">
                  <c:v>8.0000000000000002E-3</c:v>
                </c:pt>
                <c:pt idx="14">
                  <c:v>4.0000000000000001E-3</c:v>
                </c:pt>
                <c:pt idx="15">
                  <c:v>5.28E-3</c:v>
                </c:pt>
                <c:pt idx="16">
                  <c:v>8.0000000000000002E-3</c:v>
                </c:pt>
                <c:pt idx="17">
                  <c:v>8.8000000000000005E-3</c:v>
                </c:pt>
                <c:pt idx="18">
                  <c:v>0.01</c:v>
                </c:pt>
                <c:pt idx="19">
                  <c:v>1.04E-2</c:v>
                </c:pt>
                <c:pt idx="20">
                  <c:v>1.12E-2</c:v>
                </c:pt>
                <c:pt idx="21">
                  <c:v>1.1599999999999999E-2</c:v>
                </c:pt>
                <c:pt idx="22">
                  <c:v>1.18E-2</c:v>
                </c:pt>
                <c:pt idx="23">
                  <c:v>1.2200000000000001E-2</c:v>
                </c:pt>
                <c:pt idx="24">
                  <c:v>1.26E-2</c:v>
                </c:pt>
                <c:pt idx="25">
                  <c:v>1.2800000000000001E-2</c:v>
                </c:pt>
                <c:pt idx="26">
                  <c:v>1.29E-2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E3-41AB-B81E-FDD8BD82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632184"/>
        <c:axId val="460639400"/>
      </c:scatterChart>
      <c:valAx>
        <c:axId val="460632184"/>
        <c:scaling>
          <c:logBase val="5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f0/kHz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39400"/>
        <c:crosses val="autoZero"/>
        <c:crossBetween val="midCat"/>
      </c:valAx>
      <c:valAx>
        <c:axId val="46063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i/A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63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31</xdr:row>
      <xdr:rowOff>79375</xdr:rowOff>
    </xdr:from>
    <xdr:to>
      <xdr:col>13</xdr:col>
      <xdr:colOff>342900</xdr:colOff>
      <xdr:row>46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331238-2B9D-4FFD-A44D-78B89437F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24</xdr:row>
      <xdr:rowOff>15875</xdr:rowOff>
    </xdr:from>
    <xdr:to>
      <xdr:col>8</xdr:col>
      <xdr:colOff>635000</xdr:colOff>
      <xdr:row>39</xdr:row>
      <xdr:rowOff>92075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EA88E799-7694-45E7-89EF-A20F098A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469900</xdr:colOff>
      <xdr:row>20</xdr:row>
      <xdr:rowOff>155575</xdr:rowOff>
    </xdr:from>
    <xdr:to>
      <xdr:col>19</xdr:col>
      <xdr:colOff>279400</xdr:colOff>
      <xdr:row>36</xdr:row>
      <xdr:rowOff>53975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536B360-78A4-4172-80F7-BA466F423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topLeftCell="E25" workbookViewId="0">
      <selection sqref="A1:O13"/>
    </sheetView>
  </sheetViews>
  <sheetFormatPr defaultRowHeight="14" x14ac:dyDescent="0.3"/>
  <cols>
    <col min="1" max="1" width="10.33203125" customWidth="1"/>
    <col min="2" max="2" width="5.9140625" customWidth="1"/>
    <col min="3" max="3" width="5.58203125" customWidth="1"/>
    <col min="4" max="4" width="6.25" customWidth="1"/>
    <col min="5" max="5" width="6.83203125" customWidth="1"/>
    <col min="6" max="6" width="7.5" customWidth="1"/>
    <col min="7" max="7" width="7.33203125" customWidth="1"/>
    <col min="8" max="9" width="7.1640625" customWidth="1"/>
    <col min="10" max="11" width="6.83203125" customWidth="1"/>
    <col min="12" max="12" width="7.1640625" customWidth="1"/>
    <col min="13" max="13" width="6.83203125" customWidth="1"/>
    <col min="14" max="14" width="6.6640625" customWidth="1"/>
    <col min="15" max="15" width="7.1640625" customWidth="1"/>
  </cols>
  <sheetData>
    <row r="1" spans="1:15" x14ac:dyDescent="0.3">
      <c r="A1" t="s">
        <v>0</v>
      </c>
      <c r="B1" s="2">
        <v>0.4</v>
      </c>
      <c r="C1" s="2">
        <v>0.6</v>
      </c>
      <c r="D1" s="2">
        <v>0.8</v>
      </c>
      <c r="E1" s="2">
        <v>1</v>
      </c>
      <c r="F1" s="2">
        <v>1.1000000000000001</v>
      </c>
      <c r="G1" s="2">
        <v>1.1499999999999999</v>
      </c>
      <c r="H1" s="2">
        <v>1.2</v>
      </c>
      <c r="I1" s="2">
        <v>1.25</v>
      </c>
      <c r="J1" s="2">
        <v>1.3</v>
      </c>
      <c r="K1" s="2">
        <v>1.35</v>
      </c>
      <c r="L1" t="s">
        <v>0</v>
      </c>
      <c r="M1" s="2">
        <v>1.4</v>
      </c>
      <c r="N1" s="2">
        <v>1.45</v>
      </c>
      <c r="O1" s="2">
        <v>1.5</v>
      </c>
    </row>
    <row r="2" spans="1:15" x14ac:dyDescent="0.3">
      <c r="A2" t="s">
        <v>1</v>
      </c>
      <c r="B2">
        <v>40</v>
      </c>
      <c r="C2">
        <v>52.8</v>
      </c>
      <c r="D2">
        <v>80</v>
      </c>
      <c r="E2">
        <v>88</v>
      </c>
      <c r="F2">
        <v>100</v>
      </c>
      <c r="G2">
        <v>104</v>
      </c>
      <c r="H2">
        <v>112</v>
      </c>
      <c r="I2">
        <v>116</v>
      </c>
      <c r="J2">
        <v>118</v>
      </c>
      <c r="K2">
        <v>122</v>
      </c>
      <c r="L2" t="s">
        <v>1</v>
      </c>
      <c r="M2">
        <v>126</v>
      </c>
      <c r="N2">
        <v>128</v>
      </c>
      <c r="O2">
        <v>129</v>
      </c>
    </row>
    <row r="3" spans="1:15" x14ac:dyDescent="0.3">
      <c r="A3" t="s">
        <v>2</v>
      </c>
      <c r="B3">
        <v>2.25</v>
      </c>
      <c r="C3">
        <v>1.68</v>
      </c>
      <c r="D3">
        <v>1.26</v>
      </c>
      <c r="E3">
        <v>1.01</v>
      </c>
      <c r="F3">
        <v>0.91</v>
      </c>
      <c r="G3">
        <v>0.86</v>
      </c>
      <c r="H3">
        <v>0.84</v>
      </c>
      <c r="I3">
        <v>0.8</v>
      </c>
      <c r="J3">
        <v>0.76</v>
      </c>
      <c r="K3">
        <v>0.74</v>
      </c>
      <c r="L3" t="s">
        <v>6</v>
      </c>
      <c r="M3">
        <v>4.5</v>
      </c>
      <c r="N3">
        <v>4.0999999999999996</v>
      </c>
      <c r="O3">
        <v>3.9</v>
      </c>
    </row>
    <row r="4" spans="1:15" x14ac:dyDescent="0.3">
      <c r="A4" t="s">
        <v>3</v>
      </c>
      <c r="B4" s="2">
        <v>0.6</v>
      </c>
      <c r="C4" s="2">
        <v>0.4</v>
      </c>
      <c r="D4" s="2">
        <v>0.32</v>
      </c>
      <c r="E4" s="2">
        <v>0.22</v>
      </c>
      <c r="F4" s="2">
        <v>0.18</v>
      </c>
      <c r="G4" s="2">
        <v>0.16</v>
      </c>
      <c r="H4" s="2">
        <v>0.14799999999999999</v>
      </c>
      <c r="I4" s="2">
        <v>0.13</v>
      </c>
      <c r="J4" s="2">
        <v>0.11</v>
      </c>
      <c r="K4" s="2">
        <v>0.104</v>
      </c>
      <c r="L4" t="s">
        <v>7</v>
      </c>
      <c r="M4">
        <v>2.8</v>
      </c>
      <c r="N4">
        <v>2.2000000000000002</v>
      </c>
      <c r="O4">
        <v>1.4</v>
      </c>
    </row>
    <row r="5" spans="1:15" ht="14.5" x14ac:dyDescent="0.35">
      <c r="A5" s="1" t="s">
        <v>5</v>
      </c>
      <c r="B5">
        <f>-2*3.14*B4/B3</f>
        <v>-1.6746666666666665</v>
      </c>
      <c r="C5">
        <f t="shared" ref="C5:K5" si="0">-2*3.14*C4/C3</f>
        <v>-1.4952380952380955</v>
      </c>
      <c r="D5">
        <f t="shared" si="0"/>
        <v>-1.5949206349206351</v>
      </c>
      <c r="E5">
        <f t="shared" si="0"/>
        <v>-1.367920792079208</v>
      </c>
      <c r="F5">
        <f t="shared" si="0"/>
        <v>-1.2421978021978022</v>
      </c>
      <c r="G5">
        <f t="shared" si="0"/>
        <v>-1.168372093023256</v>
      </c>
      <c r="H5">
        <f t="shared" si="0"/>
        <v>-1.1064761904761906</v>
      </c>
      <c r="I5">
        <f t="shared" si="0"/>
        <v>-1.0205</v>
      </c>
      <c r="J5">
        <f t="shared" si="0"/>
        <v>-0.90894736842105273</v>
      </c>
      <c r="K5">
        <f t="shared" si="0"/>
        <v>-0.88259459459459466</v>
      </c>
      <c r="L5" t="s">
        <v>4</v>
      </c>
      <c r="M5">
        <f>-ASIN(M4/M3)</f>
        <v>-0.67157817661791541</v>
      </c>
      <c r="N5">
        <f t="shared" ref="N5:O5" si="1">-ASIN(N4/N3)</f>
        <v>-0.5663853656220833</v>
      </c>
      <c r="O5">
        <f t="shared" si="1"/>
        <v>-0.36716877638837991</v>
      </c>
    </row>
    <row r="6" spans="1:15" x14ac:dyDescent="0.3">
      <c r="A6" t="s">
        <v>8</v>
      </c>
      <c r="B6">
        <f>B2/10000</f>
        <v>4.0000000000000001E-3</v>
      </c>
      <c r="C6">
        <f t="shared" ref="C6:K6" si="2">C2/10000</f>
        <v>5.28E-3</v>
      </c>
      <c r="D6">
        <f t="shared" si="2"/>
        <v>8.0000000000000002E-3</v>
      </c>
      <c r="E6">
        <f t="shared" si="2"/>
        <v>8.8000000000000005E-3</v>
      </c>
      <c r="F6">
        <f t="shared" si="2"/>
        <v>0.01</v>
      </c>
      <c r="G6">
        <f t="shared" si="2"/>
        <v>1.04E-2</v>
      </c>
      <c r="H6">
        <f t="shared" si="2"/>
        <v>1.12E-2</v>
      </c>
      <c r="I6">
        <f t="shared" si="2"/>
        <v>1.1599999999999999E-2</v>
      </c>
      <c r="J6">
        <f t="shared" si="2"/>
        <v>1.18E-2</v>
      </c>
      <c r="K6">
        <f t="shared" si="2"/>
        <v>1.2200000000000001E-2</v>
      </c>
      <c r="L6" t="s">
        <v>8</v>
      </c>
      <c r="M6">
        <f>M2/10000</f>
        <v>1.26E-2</v>
      </c>
      <c r="N6">
        <f>N2/10000</f>
        <v>1.2800000000000001E-2</v>
      </c>
      <c r="O6">
        <f>O2/10000</f>
        <v>1.29E-2</v>
      </c>
    </row>
    <row r="8" spans="1:15" x14ac:dyDescent="0.3">
      <c r="A8" t="s">
        <v>0</v>
      </c>
      <c r="B8" s="2">
        <v>1.55</v>
      </c>
      <c r="C8" s="2">
        <v>1.6</v>
      </c>
      <c r="D8" s="2">
        <v>1.65</v>
      </c>
      <c r="E8" s="2">
        <v>1.7</v>
      </c>
      <c r="F8" s="2">
        <v>1.75</v>
      </c>
      <c r="G8" s="2">
        <v>1.8</v>
      </c>
      <c r="H8" s="2">
        <v>1.85</v>
      </c>
      <c r="I8">
        <v>1.9</v>
      </c>
      <c r="J8">
        <v>2</v>
      </c>
      <c r="K8">
        <v>2.1</v>
      </c>
      <c r="L8">
        <v>2.2999999999999998</v>
      </c>
      <c r="M8">
        <v>2.5</v>
      </c>
      <c r="N8">
        <v>2.7</v>
      </c>
      <c r="O8">
        <v>2.9</v>
      </c>
    </row>
    <row r="9" spans="1:15" x14ac:dyDescent="0.3">
      <c r="A9" t="s">
        <v>1</v>
      </c>
      <c r="B9">
        <v>128</v>
      </c>
      <c r="C9">
        <v>130</v>
      </c>
      <c r="D9">
        <v>126</v>
      </c>
      <c r="E9">
        <v>124</v>
      </c>
      <c r="F9">
        <v>120</v>
      </c>
      <c r="G9">
        <v>118</v>
      </c>
      <c r="H9">
        <v>116</v>
      </c>
      <c r="I9">
        <v>114</v>
      </c>
      <c r="J9">
        <v>108</v>
      </c>
      <c r="K9">
        <v>104</v>
      </c>
      <c r="L9">
        <v>100</v>
      </c>
      <c r="M9">
        <v>92</v>
      </c>
      <c r="N9">
        <v>84</v>
      </c>
      <c r="O9">
        <v>80</v>
      </c>
    </row>
    <row r="10" spans="1:15" x14ac:dyDescent="0.3">
      <c r="A10" t="s">
        <v>6</v>
      </c>
      <c r="B10">
        <v>3.7</v>
      </c>
      <c r="C10">
        <v>3.6</v>
      </c>
      <c r="D10">
        <v>3.7</v>
      </c>
      <c r="E10">
        <v>3.9</v>
      </c>
      <c r="F10">
        <v>4.2</v>
      </c>
      <c r="G10">
        <v>4.5</v>
      </c>
      <c r="H10">
        <v>5.8</v>
      </c>
      <c r="I10">
        <v>2.5</v>
      </c>
      <c r="J10">
        <v>2.9</v>
      </c>
      <c r="K10">
        <v>3.1</v>
      </c>
      <c r="L10">
        <v>3.5</v>
      </c>
      <c r="M10">
        <v>3.8</v>
      </c>
      <c r="N10">
        <v>4.0999999999999996</v>
      </c>
      <c r="O10">
        <v>4.0999999999999996</v>
      </c>
    </row>
    <row r="11" spans="1:15" x14ac:dyDescent="0.3">
      <c r="A11" t="s">
        <v>7</v>
      </c>
      <c r="B11">
        <v>0.7</v>
      </c>
      <c r="C11">
        <v>0</v>
      </c>
      <c r="D11">
        <v>0.9</v>
      </c>
      <c r="E11">
        <v>1.6</v>
      </c>
      <c r="F11">
        <v>2.2000000000000002</v>
      </c>
      <c r="G11">
        <v>2.8</v>
      </c>
      <c r="H11">
        <v>3.4</v>
      </c>
      <c r="I11">
        <v>1.9</v>
      </c>
      <c r="J11">
        <v>2.4</v>
      </c>
      <c r="K11">
        <v>2.7</v>
      </c>
      <c r="L11">
        <v>3.2</v>
      </c>
      <c r="M11">
        <v>3.6</v>
      </c>
      <c r="N11">
        <v>3.9</v>
      </c>
      <c r="O11">
        <v>4</v>
      </c>
    </row>
    <row r="12" spans="1:15" x14ac:dyDescent="0.3">
      <c r="A12" t="s">
        <v>4</v>
      </c>
      <c r="B12">
        <f>-ASIN(B11/B10)</f>
        <v>-0.19033635792040013</v>
      </c>
      <c r="C12">
        <f>-ASIN(C11/C10)</f>
        <v>0</v>
      </c>
      <c r="D12">
        <f t="shared" ref="D12:O12" si="3">ASIN(D11/D10)</f>
        <v>0.24570812585846422</v>
      </c>
      <c r="E12">
        <f t="shared" si="3"/>
        <v>0.42273520519034669</v>
      </c>
      <c r="F12">
        <f t="shared" si="3"/>
        <v>0.55131696913188288</v>
      </c>
      <c r="G12">
        <f t="shared" si="3"/>
        <v>0.67157817661791541</v>
      </c>
      <c r="H12">
        <f t="shared" si="3"/>
        <v>0.62636895523188652</v>
      </c>
      <c r="I12">
        <f t="shared" si="3"/>
        <v>0.86331311501555363</v>
      </c>
      <c r="J12">
        <f t="shared" si="3"/>
        <v>0.97479388760738295</v>
      </c>
      <c r="K12">
        <f t="shared" si="3"/>
        <v>1.0571684919532822</v>
      </c>
      <c r="L12">
        <f t="shared" si="3"/>
        <v>1.1537410325091209</v>
      </c>
      <c r="M12">
        <f t="shared" si="3"/>
        <v>1.2449133695738581</v>
      </c>
      <c r="N12">
        <f t="shared" si="3"/>
        <v>1.2571649561060951</v>
      </c>
      <c r="O12">
        <f t="shared" si="3"/>
        <v>1.3494818844471057</v>
      </c>
    </row>
    <row r="13" spans="1:15" x14ac:dyDescent="0.3">
      <c r="A13" t="s">
        <v>8</v>
      </c>
      <c r="B13">
        <f t="shared" ref="B13:O13" si="4">B9/10000</f>
        <v>1.2800000000000001E-2</v>
      </c>
      <c r="C13">
        <f t="shared" si="4"/>
        <v>1.2999999999999999E-2</v>
      </c>
      <c r="D13">
        <f t="shared" si="4"/>
        <v>1.26E-2</v>
      </c>
      <c r="E13">
        <f t="shared" si="4"/>
        <v>1.24E-2</v>
      </c>
      <c r="F13">
        <f t="shared" si="4"/>
        <v>1.2E-2</v>
      </c>
      <c r="G13">
        <f t="shared" si="4"/>
        <v>1.18E-2</v>
      </c>
      <c r="H13">
        <f t="shared" si="4"/>
        <v>1.1599999999999999E-2</v>
      </c>
      <c r="I13">
        <f t="shared" si="4"/>
        <v>1.14E-2</v>
      </c>
      <c r="J13">
        <f t="shared" si="4"/>
        <v>1.0800000000000001E-2</v>
      </c>
      <c r="K13">
        <f t="shared" si="4"/>
        <v>1.04E-2</v>
      </c>
      <c r="L13">
        <f t="shared" si="4"/>
        <v>0.01</v>
      </c>
      <c r="M13">
        <f t="shared" si="4"/>
        <v>9.1999999999999998E-3</v>
      </c>
      <c r="N13">
        <f t="shared" si="4"/>
        <v>8.3999999999999995E-3</v>
      </c>
      <c r="O13">
        <f t="shared" si="4"/>
        <v>8.0000000000000002E-3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2018-06-20T23:55:20Z</dcterms:modified>
</cp:coreProperties>
</file>