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155" windowHeight="12345" activeTab="1"/>
  </bookViews>
  <sheets>
    <sheet name="Sensitivity Report 1" sheetId="4" r:id="rId1"/>
    <sheet name="Primal Problem" sheetId="1" r:id="rId2"/>
    <sheet name="Staff Scheduling Problem" sheetId="5" r:id="rId3"/>
  </sheets>
  <definedNames>
    <definedName name="solver_adj" localSheetId="1" hidden="1">'Primal Problem'!$C$17,'Primal Problem'!$C$16</definedName>
    <definedName name="solver_adj" localSheetId="2" hidden="1">'Staff Scheduling Problem'!$C$14:$C$20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'Primal Problem'!$C$16</definedName>
    <definedName name="solver_lhs1" localSheetId="2" hidden="1">'Staff Scheduling Problem'!$E$10</definedName>
    <definedName name="solver_lhs2" localSheetId="1" hidden="1">'Primal Problem'!$C$17</definedName>
    <definedName name="solver_lhs2" localSheetId="2" hidden="1">'Staff Scheduling Problem'!$E$4</definedName>
    <definedName name="solver_lhs3" localSheetId="1" hidden="1">'Primal Problem'!$F$5</definedName>
    <definedName name="solver_lhs3" localSheetId="2" hidden="1">'Staff Scheduling Problem'!$E$5</definedName>
    <definedName name="solver_lhs4" localSheetId="1" hidden="1">'Primal Problem'!$F$6</definedName>
    <definedName name="solver_lhs4" localSheetId="2" hidden="1">'Staff Scheduling Problem'!$E$6</definedName>
    <definedName name="solver_lhs5" localSheetId="1" hidden="1">'Primal Problem'!$F$7</definedName>
    <definedName name="solver_lhs5" localSheetId="2" hidden="1">'Staff Scheduling Problem'!$E$7</definedName>
    <definedName name="solver_lhs6" localSheetId="2" hidden="1">'Staff Scheduling Problem'!$E$8</definedName>
    <definedName name="solver_lhs7" localSheetId="2" hidden="1">'Staff Scheduling Problem'!$E$9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7</definedName>
    <definedName name="solver_nwt" localSheetId="1" hidden="1">1</definedName>
    <definedName name="solver_nwt" localSheetId="2" hidden="1">1</definedName>
    <definedName name="solver_opt" localSheetId="1" hidden="1">'Primal Problem'!$C$10</definedName>
    <definedName name="solver_opt" localSheetId="2" hidden="1">'Staff Scheduling Problem'!$L$3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3</definedName>
    <definedName name="solver_rel5" localSheetId="1" hidden="1">1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hs1" localSheetId="1" hidden="1">0</definedName>
    <definedName name="solver_rhs1" localSheetId="2" hidden="1">'Staff Scheduling Problem'!$F$10</definedName>
    <definedName name="solver_rhs2" localSheetId="1" hidden="1">0</definedName>
    <definedName name="solver_rhs2" localSheetId="2" hidden="1">'Staff Scheduling Problem'!$F$4</definedName>
    <definedName name="solver_rhs3" localSheetId="1" hidden="1">'Primal Problem'!$G$5</definedName>
    <definedName name="solver_rhs3" localSheetId="2" hidden="1">'Staff Scheduling Problem'!$F$5</definedName>
    <definedName name="solver_rhs4" localSheetId="1" hidden="1">'Primal Problem'!$G$6</definedName>
    <definedName name="solver_rhs4" localSheetId="2" hidden="1">'Staff Scheduling Problem'!$F$6</definedName>
    <definedName name="solver_rhs5" localSheetId="1" hidden="1">'Primal Problem'!$G$7</definedName>
    <definedName name="solver_rhs5" localSheetId="2" hidden="1">'Staff Scheduling Problem'!$F$7</definedName>
    <definedName name="solver_rhs6" localSheetId="2" hidden="1">'Staff Scheduling Problem'!$F$8</definedName>
    <definedName name="solver_rhs7" localSheetId="2" hidden="1">'Staff Scheduling Problem'!$F$9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E5" i="5"/>
  <c r="E4" i="5"/>
  <c r="L3" i="5"/>
  <c r="C10" i="1" l="1"/>
  <c r="F6" i="1" l="1"/>
  <c r="F7" i="1"/>
  <c r="F5" i="1"/>
</calcChain>
</file>

<file path=xl/sharedStrings.xml><?xml version="1.0" encoding="utf-8"?>
<sst xmlns="http://schemas.openxmlformats.org/spreadsheetml/2006/main" count="62" uniqueCount="46">
  <si>
    <t>Storage</t>
  </si>
  <si>
    <t>Raw material</t>
  </si>
  <si>
    <t>Productuion time</t>
  </si>
  <si>
    <t>Primal Problem</t>
  </si>
  <si>
    <t>Maximize</t>
  </si>
  <si>
    <t>Function constants</t>
  </si>
  <si>
    <t>Function variables</t>
  </si>
  <si>
    <t>x1</t>
  </si>
  <si>
    <t>x2</t>
  </si>
  <si>
    <t>a</t>
  </si>
  <si>
    <t>b</t>
  </si>
  <si>
    <t>Resources</t>
  </si>
  <si>
    <t>Constraints</t>
  </si>
  <si>
    <t>Microsoft Excel 14.0 Sensitivity Report</t>
  </si>
  <si>
    <t>Worksheet: [SIM_Lab2.xlsx]Sheet1</t>
  </si>
  <si>
    <t>Report Created: 2023-05-03 19:08:31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</si>
  <si>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</si>
  <si>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</si>
  <si>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</si>
  <si>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</si>
  <si>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</si>
  <si>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</si>
  <si>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</si>
  <si>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</si>
  <si>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</si>
  <si>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</si>
  <si>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</si>
  <si>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</si>
  <si>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</si>
  <si>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</si>
  <si>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</si>
  <si>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</si>
  <si>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$C$17</t>
  </si>
  <si>
    <t>$C$16</t>
  </si>
  <si>
    <t>$F$5</t>
  </si>
  <si>
    <t>$F$6</t>
  </si>
  <si>
    <t>$F$7</t>
  </si>
  <si>
    <t>x</t>
  </si>
  <si>
    <t>y</t>
  </si>
  <si>
    <t>Staff Scheduling Problem</t>
  </si>
  <si>
    <t>x3</t>
  </si>
  <si>
    <t>x4</t>
  </si>
  <si>
    <t>x5</t>
  </si>
  <si>
    <t>x6</t>
  </si>
  <si>
    <t>x7</t>
  </si>
  <si>
    <t>Minimize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</si>
</sst>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'Primal Problem'!$B$23:$B$33</c:f>
              <c:numCache>
                <c:formatCode>General</c:formatCode>
                <c:ptCount val="11"/>
                <c:pt idx="0">
                  <c:v>4335</c:v>
                </c:pt>
                <c:pt idx="1">
                  <c:v>4367.1400000000003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4527.8599999999997</c:v>
                </c:pt>
                <c:pt idx="7">
                  <c:v>4560</c:v>
                </c:pt>
                <c:pt idx="8">
                  <c:v>4584.2299999999996</c:v>
                </c:pt>
                <c:pt idx="9">
                  <c:v>4608.46</c:v>
                </c:pt>
                <c:pt idx="10">
                  <c:v>4632.6899999999996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42944"/>
        <c:axId val="449537152"/>
      </c:lineChart>
      <c:catAx>
        <c:axId val="1386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537152"/>
        <c:crosses val="autoZero"/>
        <c:auto val="1"/>
        <c:lblAlgn val="ctr"/>
        <c:lblOffset val="100"/>
        <c:noMultiLvlLbl val="0"/>
      </c:catAx>
      <c:valAx>
        <c:axId val="449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538443</xdr:colOff>
      <xdr:row>14</xdr:row>
      <xdr:rowOff>146797</xdr:rowOff>
    </xdr:from>
    <xdr:to>
      <xdr:col>9</xdr:col>
      <xdr:colOff>519393</xdr:colOff>
      <xdr:row>33</xdr:row>
      <xdr:rowOff>70597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115" zoomScaleNormal="115" workbookViewId="0">
      <selection activeCell="E20" sqref="E20"/>
    </sheetView>
  </sheetViews>
  <sheetFormatPr defaultRowHeight="15" x14ac:dyDescent="0.25"/>
  <cols>
    <col min="1" max="1" width="2.28515625" customWidth="1"/>
    <col min="2" max="2" width="6.140625" bestFit="1" customWidth="1"/>
    <col min="3" max="3" width="16.5703125" bestFit="1" customWidth="1"/>
    <col min="4" max="4" width="6.140625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5"/>
      <c r="C7" s="5"/>
      <c r="D7" s="5" t="s">
        <v>19</v>
      </c>
      <c r="E7" s="5" t="s">
        <v>21</v>
      </c>
      <c r="F7" s="5" t="s">
        <v>23</v>
      </c>
      <c r="G7" s="5" t="s">
        <v>25</v>
      </c>
      <c r="H7" s="5" t="s">
        <v>25</v>
      </c>
    </row>
    <row r="8" spans="1:8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  <c r="F8" s="6" t="s">
        <v>24</v>
      </c>
      <c r="G8" s="6" t="s">
        <v>26</v>
      </c>
      <c r="H8" s="6" t="s">
        <v>27</v>
      </c>
    </row>
    <row r="9" spans="1:8" x14ac:dyDescent="0.25">
      <c r="B9" s="3" t="s">
        <v>32</v>
      </c>
      <c r="C9" s="3" t="s">
        <v>8</v>
      </c>
      <c r="D9" s="3">
        <v>75</v>
      </c>
      <c r="E9" s="3">
        <v>0</v>
      </c>
      <c r="F9" s="3">
        <v>11</v>
      </c>
      <c r="G9" s="3">
        <v>14.999999999999998</v>
      </c>
      <c r="H9" s="3">
        <v>3.1999999999999993</v>
      </c>
    </row>
    <row r="10" spans="1:8" ht="15.75" thickBot="1" x14ac:dyDescent="0.3">
      <c r="B10" s="4" t="s">
        <v>33</v>
      </c>
      <c r="C10" s="4" t="s">
        <v>7</v>
      </c>
      <c r="D10" s="4">
        <v>270</v>
      </c>
      <c r="E10" s="4">
        <v>0</v>
      </c>
      <c r="F10" s="4">
        <v>13</v>
      </c>
      <c r="G10" s="4">
        <v>5.3333333333333313</v>
      </c>
      <c r="H10" s="4">
        <v>7.4999999999999991</v>
      </c>
    </row>
    <row r="12" spans="1:8" ht="15.75" thickBot="1" x14ac:dyDescent="0.3">
      <c r="A12" t="s">
        <v>12</v>
      </c>
    </row>
    <row r="13" spans="1:8" x14ac:dyDescent="0.25">
      <c r="B13" s="5"/>
      <c r="C13" s="5"/>
      <c r="D13" s="5" t="s">
        <v>19</v>
      </c>
      <c r="E13" s="5" t="s">
        <v>28</v>
      </c>
      <c r="F13" s="5" t="s">
        <v>30</v>
      </c>
      <c r="G13" s="5" t="s">
        <v>25</v>
      </c>
      <c r="H13" s="5" t="s">
        <v>25</v>
      </c>
    </row>
    <row r="14" spans="1:8" ht="15.75" thickBot="1" x14ac:dyDescent="0.3">
      <c r="B14" s="6" t="s">
        <v>17</v>
      </c>
      <c r="C14" s="6" t="s">
        <v>18</v>
      </c>
      <c r="D14" s="6" t="s">
        <v>20</v>
      </c>
      <c r="E14" s="6" t="s">
        <v>29</v>
      </c>
      <c r="F14" s="6" t="s">
        <v>31</v>
      </c>
      <c r="G14" s="6" t="s">
        <v>26</v>
      </c>
      <c r="H14" s="6" t="s">
        <v>27</v>
      </c>
    </row>
    <row r="15" spans="1:8" x14ac:dyDescent="0.25">
      <c r="B15" s="3" t="s">
        <v>34</v>
      </c>
      <c r="C15" s="3" t="s">
        <v>0</v>
      </c>
      <c r="D15" s="3">
        <v>1455</v>
      </c>
      <c r="E15" s="3">
        <v>0</v>
      </c>
      <c r="F15" s="3">
        <v>1500</v>
      </c>
      <c r="G15" s="3">
        <v>1E+30</v>
      </c>
      <c r="H15" s="3">
        <v>45.000000000000028</v>
      </c>
    </row>
    <row r="16" spans="1:8" x14ac:dyDescent="0.25">
      <c r="B16" s="3" t="s">
        <v>35</v>
      </c>
      <c r="C16" s="3" t="s">
        <v>1</v>
      </c>
      <c r="D16" s="3">
        <v>1575</v>
      </c>
      <c r="E16" s="3">
        <v>2.1428571428571428</v>
      </c>
      <c r="F16" s="3">
        <v>1575</v>
      </c>
      <c r="G16" s="3">
        <v>105.00000000000006</v>
      </c>
      <c r="H16" s="3">
        <v>944.99999999999989</v>
      </c>
    </row>
    <row r="17" spans="2:8" ht="15.75" thickBot="1" x14ac:dyDescent="0.3">
      <c r="B17" s="4" t="s">
        <v>36</v>
      </c>
      <c r="C17" s="4" t="s">
        <v>2</v>
      </c>
      <c r="D17" s="4">
        <v>420</v>
      </c>
      <c r="E17" s="4">
        <v>2.2857142857142851</v>
      </c>
      <c r="F17" s="4">
        <v>420</v>
      </c>
      <c r="G17" s="4">
        <v>24.230769230769248</v>
      </c>
      <c r="H17" s="4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>
      <selection activeCell="L14" sqref="L14"/>
    </sheetView>
  </sheetViews>
  <sheetFormatPr defaultRowHeight="15" x14ac:dyDescent="0.25"/>
  <cols>
    <col min="1" max="1" width="22.140625" customWidth="1"/>
    <col min="2" max="2" width="20.5703125" customWidth="1"/>
    <col min="3" max="3" width="12.85546875" customWidth="1"/>
    <col min="4" max="4" width="17.5703125" customWidth="1"/>
    <col min="6" max="6" width="15.42578125" customWidth="1"/>
    <col min="7" max="7" width="15.5703125" customWidth="1"/>
  </cols>
  <sheetData>
    <row r="1" spans="1:7" x14ac:dyDescent="0.25">
      <c r="A1" s="1" t="s">
        <v>3</v>
      </c>
    </row>
    <row r="2" spans="1:7" x14ac:dyDescent="0.25">
      <c r="C2" s="1"/>
      <c r="D2" s="1"/>
    </row>
    <row r="4" spans="1:7" x14ac:dyDescent="0.25">
      <c r="B4" s="1"/>
      <c r="G4" s="1" t="s">
        <v>11</v>
      </c>
    </row>
    <row r="5" spans="1:7" x14ac:dyDescent="0.25">
      <c r="B5" s="1" t="s">
        <v>0</v>
      </c>
      <c r="C5">
        <v>4</v>
      </c>
      <c r="D5">
        <v>5</v>
      </c>
      <c r="F5">
        <f>(C5*C16)+(D5*C17)</f>
        <v>1500</v>
      </c>
      <c r="G5">
        <v>1500</v>
      </c>
    </row>
    <row r="6" spans="1:7" x14ac:dyDescent="0.25">
      <c r="B6" s="1" t="s">
        <v>1</v>
      </c>
      <c r="C6">
        <v>5</v>
      </c>
      <c r="D6">
        <v>3</v>
      </c>
      <c r="F6">
        <f>(C6*C16)+(D6*C17)</f>
        <v>1725.0000000000002</v>
      </c>
      <c r="G6">
        <v>1725</v>
      </c>
    </row>
    <row r="7" spans="1:7" x14ac:dyDescent="0.25">
      <c r="B7" s="1" t="s">
        <v>2</v>
      </c>
      <c r="C7">
        <v>1</v>
      </c>
      <c r="D7">
        <v>2</v>
      </c>
      <c r="F7">
        <f>(C7*C16)+(D7*C17)</f>
        <v>409.61538461538464</v>
      </c>
      <c r="G7">
        <v>420</v>
      </c>
    </row>
    <row r="10" spans="1:7" x14ac:dyDescent="0.25">
      <c r="B10" s="1" t="s">
        <v>4</v>
      </c>
      <c r="C10">
        <f>(C13*C16)+(C14*C17)</f>
        <v>4632.6923076923076</v>
      </c>
    </row>
    <row r="12" spans="1:7" x14ac:dyDescent="0.25">
      <c r="B12" s="1" t="s">
        <v>5</v>
      </c>
    </row>
    <row r="13" spans="1:7" x14ac:dyDescent="0.25">
      <c r="B13" s="2" t="s">
        <v>9</v>
      </c>
      <c r="C13">
        <v>13</v>
      </c>
    </row>
    <row r="14" spans="1:7" x14ac:dyDescent="0.25">
      <c r="B14" s="2" t="s">
        <v>10</v>
      </c>
      <c r="C14">
        <v>11</v>
      </c>
    </row>
    <row r="15" spans="1:7" x14ac:dyDescent="0.25">
      <c r="B15" s="1" t="s">
        <v>6</v>
      </c>
    </row>
    <row r="16" spans="1:7" x14ac:dyDescent="0.25">
      <c r="B16" s="2" t="s">
        <v>7</v>
      </c>
      <c r="C16">
        <v>317.30769230769232</v>
      </c>
    </row>
    <row r="17" spans="1:3" x14ac:dyDescent="0.25">
      <c r="B17" s="2" t="s">
        <v>8</v>
      </c>
      <c r="C17">
        <v>46.15384615384616</v>
      </c>
    </row>
    <row r="22" spans="1:3" x14ac:dyDescent="0.25">
      <c r="A22" s="1" t="s">
        <v>37</v>
      </c>
      <c r="B22" s="1" t="s">
        <v>38</v>
      </c>
    </row>
    <row r="23" spans="1:3" x14ac:dyDescent="0.25">
      <c r="A23">
        <v>1575</v>
      </c>
      <c r="B23">
        <v>4335</v>
      </c>
    </row>
    <row r="24" spans="1:3" x14ac:dyDescent="0.25">
      <c r="A24">
        <v>1590</v>
      </c>
      <c r="B24">
        <v>4367.1400000000003</v>
      </c>
    </row>
    <row r="25" spans="1:3" x14ac:dyDescent="0.25">
      <c r="A25">
        <v>1605</v>
      </c>
      <c r="B25">
        <v>4399.29</v>
      </c>
    </row>
    <row r="26" spans="1:3" x14ac:dyDescent="0.25">
      <c r="A26">
        <v>1620</v>
      </c>
      <c r="B26">
        <v>4431.43</v>
      </c>
    </row>
    <row r="27" spans="1:3" x14ac:dyDescent="0.25">
      <c r="A27">
        <v>1635</v>
      </c>
      <c r="B27">
        <v>4463.57</v>
      </c>
    </row>
    <row r="28" spans="1:3" x14ac:dyDescent="0.25">
      <c r="A28">
        <v>1650</v>
      </c>
      <c r="B28">
        <v>4495.71</v>
      </c>
    </row>
    <row r="29" spans="1:3" x14ac:dyDescent="0.25">
      <c r="A29">
        <v>1665</v>
      </c>
      <c r="B29">
        <v>4527.8599999999997</v>
      </c>
    </row>
    <row r="30" spans="1:3" x14ac:dyDescent="0.25">
      <c r="A30">
        <v>1680</v>
      </c>
      <c r="B30">
        <v>4560</v>
      </c>
    </row>
    <row r="31" spans="1:3" x14ac:dyDescent="0.25">
      <c r="A31">
        <v>1695</v>
      </c>
      <c r="B31">
        <v>4584.2299999999996</v>
      </c>
    </row>
    <row r="32" spans="1:3" x14ac:dyDescent="0.25">
      <c r="A32">
        <v>1710</v>
      </c>
      <c r="B32">
        <v>4608.46</v>
      </c>
    </row>
    <row r="33" spans="1:2" x14ac:dyDescent="0.25">
      <c r="A33">
        <v>1725</v>
      </c>
      <c r="B33">
        <v>4632.6899999999996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6" sqref="I16"/>
    </sheetView>
  </sheetViews>
  <sheetFormatPr defaultRowHeight="15" x14ac:dyDescent="0.25"/>
  <cols>
    <col min="1" max="1" width="23.7109375" customWidth="1"/>
    <col min="12" max="12" width="11.7109375" customWidth="1"/>
  </cols>
  <sheetData>
    <row r="1" spans="1:12" x14ac:dyDescent="0.25">
      <c r="A1" s="1" t="s">
        <v>39</v>
      </c>
    </row>
    <row r="3" spans="1:12" x14ac:dyDescent="0.25">
      <c r="K3" s="1" t="s">
        <v>45</v>
      </c>
      <c r="L3">
        <f>SUM(C14:C20)</f>
        <v>9.3333333333333339</v>
      </c>
    </row>
    <row r="4" spans="1:12" x14ac:dyDescent="0.25">
      <c r="E4">
        <f xml:space="preserve"> C14+SUM(C17:C20)</f>
        <v>8</v>
      </c>
      <c r="F4">
        <v>8</v>
      </c>
    </row>
    <row r="5" spans="1:12" x14ac:dyDescent="0.25">
      <c r="E5">
        <f>SUM(C18:C20)+SUM(C14:C15)</f>
        <v>6</v>
      </c>
      <c r="F5">
        <v>6</v>
      </c>
    </row>
    <row r="6" spans="1:12" x14ac:dyDescent="0.25">
      <c r="E6">
        <f>SUM(C14:C16)+SUM(C19:C20)</f>
        <v>5</v>
      </c>
      <c r="F6">
        <v>5</v>
      </c>
    </row>
    <row r="7" spans="1:12" x14ac:dyDescent="0.25">
      <c r="E7">
        <f>SUM(C14:C17)+C20</f>
        <v>4</v>
      </c>
      <c r="F7">
        <v>4</v>
      </c>
    </row>
    <row r="8" spans="1:12" x14ac:dyDescent="0.25">
      <c r="E8">
        <f>SUM(C14:C18)</f>
        <v>6</v>
      </c>
      <c r="F8">
        <v>6</v>
      </c>
    </row>
    <row r="9" spans="1:12" x14ac:dyDescent="0.25">
      <c r="E9">
        <f>SUM(C15:C19)</f>
        <v>8.6666666666666661</v>
      </c>
      <c r="F9">
        <v>7</v>
      </c>
    </row>
    <row r="10" spans="1:12" x14ac:dyDescent="0.25">
      <c r="E10">
        <f>SUM(C16:C20)</f>
        <v>9</v>
      </c>
      <c r="F10">
        <v>9</v>
      </c>
    </row>
    <row r="14" spans="1:12" x14ac:dyDescent="0.25">
      <c r="B14" s="1" t="s">
        <v>7</v>
      </c>
      <c r="C14">
        <v>0.33333333333333337</v>
      </c>
    </row>
    <row r="15" spans="1:12" x14ac:dyDescent="0.25">
      <c r="B15" s="1" t="s">
        <v>8</v>
      </c>
      <c r="C15">
        <v>0</v>
      </c>
    </row>
    <row r="16" spans="1:12" x14ac:dyDescent="0.25">
      <c r="B16" s="1" t="s">
        <v>40</v>
      </c>
      <c r="C16">
        <v>1.3333333333333333</v>
      </c>
    </row>
    <row r="17" spans="2:3" x14ac:dyDescent="0.25">
      <c r="B17" s="1" t="s">
        <v>41</v>
      </c>
      <c r="C17">
        <v>2</v>
      </c>
    </row>
    <row r="18" spans="2:3" x14ac:dyDescent="0.25">
      <c r="B18" s="1" t="s">
        <v>42</v>
      </c>
      <c r="C18">
        <v>2.3333333333333335</v>
      </c>
    </row>
    <row r="19" spans="2:3" x14ac:dyDescent="0.25">
      <c r="B19" s="1" t="s">
        <v>43</v>
      </c>
      <c r="C19">
        <v>3</v>
      </c>
    </row>
    <row r="20" spans="2:3" x14ac:dyDescent="0.25">
      <c r="B20" s="1" t="s">
        <v>44</v>
      </c>
      <c r="C20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Primal Problem</vt:lpstr>
      <vt:lpstr>Staff Scheduling Problem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 i</dc:creator>
  <cp:lastModifiedBy>Wille i</cp:lastModifiedBy>
  <dcterms:created xsi:type="dcterms:W3CDTF">2023-05-03T15:59:34Z</dcterms:created>
  <dcterms:modified xsi:type="dcterms:W3CDTF">2023-05-03T17:42:01Z</dcterms:modified>
</cp:coreProperties>
</file>