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godertnotten/Documents/TU-delft/Master/Planning_Decision/Final assignment/Planning_and_decision_making/collision_avoidance/"/>
    </mc:Choice>
  </mc:AlternateContent>
  <xr:revisionPtr revIDLastSave="0" documentId="13_ncr:1_{9E66F813-25CA-D143-9FE5-3A75F4C7A03A}" xr6:coauthVersionLast="47" xr6:coauthVersionMax="47" xr10:uidLastSave="{00000000-0000-0000-0000-000000000000}"/>
  <bookViews>
    <workbookView xWindow="0" yWindow="500" windowWidth="35840" windowHeight="21900" tabRatio="500" activeTab="1" xr2:uid="{00000000-000D-0000-FFFF-FFFF00000000}"/>
  </bookViews>
  <sheets>
    <sheet name="sheet1.xml" sheetId="1" r:id="rId1"/>
    <sheet name="Blad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2" l="1"/>
  <c r="M2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" i="2"/>
  <c r="F22" i="2"/>
  <c r="K22" i="2"/>
  <c r="G75" i="1"/>
  <c r="F75" i="1"/>
  <c r="E75" i="1"/>
  <c r="C75" i="1"/>
  <c r="B75" i="1"/>
  <c r="G74" i="1"/>
  <c r="F74" i="1"/>
  <c r="E74" i="1"/>
  <c r="C74" i="1"/>
  <c r="B74" i="1"/>
  <c r="S61" i="1"/>
  <c r="R61" i="1"/>
  <c r="Q61" i="1"/>
  <c r="O61" i="1"/>
  <c r="N61" i="1"/>
  <c r="S60" i="1"/>
  <c r="R60" i="1"/>
  <c r="Q60" i="1"/>
  <c r="K32" i="1" s="1"/>
  <c r="O60" i="1"/>
  <c r="N60" i="1"/>
  <c r="S47" i="1"/>
  <c r="R47" i="1"/>
  <c r="Q47" i="1"/>
  <c r="O47" i="1"/>
  <c r="N47" i="1"/>
  <c r="M47" i="1"/>
  <c r="L47" i="1"/>
  <c r="K47" i="1"/>
  <c r="I47" i="1"/>
  <c r="H47" i="1"/>
  <c r="G47" i="1"/>
  <c r="F47" i="1"/>
  <c r="E47" i="1"/>
  <c r="C47" i="1"/>
  <c r="B47" i="1"/>
  <c r="S46" i="1"/>
  <c r="R46" i="1"/>
  <c r="O46" i="1"/>
  <c r="N46" i="1"/>
  <c r="M46" i="1"/>
  <c r="L46" i="1"/>
  <c r="K46" i="1"/>
  <c r="I46" i="1"/>
  <c r="H46" i="1"/>
  <c r="G46" i="1"/>
  <c r="F46" i="1"/>
  <c r="E46" i="1"/>
  <c r="C46" i="1"/>
  <c r="B46" i="1"/>
  <c r="S33" i="1"/>
  <c r="R33" i="1"/>
  <c r="Q33" i="1"/>
  <c r="O33" i="1"/>
  <c r="N33" i="1"/>
  <c r="M33" i="1"/>
  <c r="L33" i="1"/>
  <c r="K33" i="1"/>
  <c r="I33" i="1"/>
  <c r="H33" i="1"/>
  <c r="G33" i="1"/>
  <c r="F33" i="1"/>
  <c r="E33" i="1"/>
  <c r="C33" i="1"/>
  <c r="B33" i="1"/>
  <c r="S32" i="1"/>
  <c r="R32" i="1"/>
  <c r="Q32" i="1"/>
  <c r="O32" i="1"/>
  <c r="N32" i="1"/>
  <c r="M32" i="1"/>
  <c r="L32" i="1"/>
  <c r="I32" i="1"/>
  <c r="H32" i="1"/>
  <c r="G32" i="1"/>
  <c r="F32" i="1"/>
  <c r="E32" i="1"/>
  <c r="C32" i="1"/>
  <c r="B32" i="1"/>
  <c r="S19" i="1"/>
  <c r="R19" i="1"/>
  <c r="Q19" i="1"/>
  <c r="O19" i="1"/>
  <c r="N19" i="1"/>
  <c r="M19" i="1"/>
  <c r="L19" i="1"/>
  <c r="K19" i="1"/>
  <c r="I19" i="1"/>
  <c r="H19" i="1"/>
  <c r="G19" i="1"/>
  <c r="F19" i="1"/>
  <c r="E19" i="1"/>
  <c r="C19" i="1"/>
  <c r="B19" i="1"/>
  <c r="S18" i="1"/>
  <c r="R18" i="1"/>
  <c r="O18" i="1"/>
  <c r="N18" i="1"/>
  <c r="M18" i="1"/>
  <c r="L18" i="1"/>
  <c r="K18" i="1"/>
  <c r="I18" i="1"/>
  <c r="H18" i="1"/>
  <c r="G18" i="1"/>
  <c r="F18" i="1"/>
  <c r="E18" i="1"/>
  <c r="C18" i="1"/>
  <c r="B18" i="1"/>
  <c r="Q18" i="1" l="1"/>
  <c r="Q46" i="1"/>
</calcChain>
</file>

<file path=xl/sharedStrings.xml><?xml version="1.0" encoding="utf-8"?>
<sst xmlns="http://schemas.openxmlformats.org/spreadsheetml/2006/main" count="296" uniqueCount="33">
  <si>
    <t>dt = 0.01</t>
  </si>
  <si>
    <t>time_horizon = 2.5</t>
  </si>
  <si>
    <t>N_samples = 10 --&gt;</t>
  </si>
  <si>
    <t>max_w += 1</t>
  </si>
  <si>
    <t>min_v -= 1</t>
  </si>
  <si>
    <t>min_dist = 4</t>
  </si>
  <si>
    <t>Safety_margin = 1.1</t>
  </si>
  <si>
    <t>Test case</t>
  </si>
  <si>
    <t>N other robots</t>
  </si>
  <si>
    <t>Average v (m/s)</t>
  </si>
  <si>
    <t>Average d (m)</t>
  </si>
  <si>
    <t>Collision</t>
  </si>
  <si>
    <t>Time to complete (s)</t>
  </si>
  <si>
    <t>Max dv/dt (m/s^2)</t>
  </si>
  <si>
    <t>Max dw/dt (rad/s^2)</t>
  </si>
  <si>
    <t>GVO</t>
  </si>
  <si>
    <t>False</t>
  </si>
  <si>
    <t>Average</t>
  </si>
  <si>
    <t>STD.</t>
  </si>
  <si>
    <t>VO</t>
  </si>
  <si>
    <t>VO Cons.</t>
  </si>
  <si>
    <t>True</t>
  </si>
  <si>
    <t>Baseline</t>
  </si>
  <si>
    <t>time_horizon = 1</t>
  </si>
  <si>
    <t>Final simulation</t>
  </si>
  <si>
    <t>Ja</t>
  </si>
  <si>
    <t>Run</t>
  </si>
  <si>
    <t>time</t>
  </si>
  <si>
    <t>elapsed:</t>
  </si>
  <si>
    <t>seconds</t>
  </si>
  <si>
    <t>Simulated</t>
  </si>
  <si>
    <t>time: </t>
  </si>
  <si>
    <t>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</si>
</sst>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Helvetica Neue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0" fillId="0" borderId="3" xfId="0" applyBorder="1"/>
    <xf numFmtId="0" fontId="0" fillId="0" borderId="2" xfId="0" applyBorder="1"/>
    <xf numFmtId="0" fontId="1" fillId="0" borderId="4" xfId="0" applyFont="1" applyBorder="1"/>
    <xf numFmtId="0" fontId="0" fillId="0" borderId="5" xfId="0" applyBorder="1"/>
    <xf numFmtId="0" fontId="0" fillId="0" borderId="4" xfId="0" applyBorder="1"/>
    <xf numFmtId="0" fontId="1" fillId="0" borderId="6" xfId="0" applyFont="1" applyBorder="1"/>
    <xf numFmtId="0" fontId="0" fillId="0" borderId="7" xfId="0" applyBorder="1"/>
    <xf numFmtId="0" fontId="0" fillId="0" borderId="6" xfId="0" applyBorder="1"/>
    <xf numFmtId="0" fontId="1" fillId="0" borderId="8" xfId="0" applyFont="1" applyBorder="1"/>
    <xf numFmtId="0" fontId="0" fillId="0" borderId="9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4" fontId="0" fillId="0" borderId="0" xfId="0" applyNumberFormat="1"/>
  </cellXfs>
  <cellStyles count="1">
    <cellStyle name="Standaard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6"/>
  <sheetViews>
    <sheetView topLeftCell="A35" zoomScale="90" workbookViewId="0">
      <selection activeCell="J68" sqref="J68"/>
    </sheetView>
  </sheetViews>
  <sheetFormatPr baseColWidth="10" defaultRowHeight="16" x14ac:dyDescent="0.2"/>
  <cols>
    <col min="1" max="1" width="18.83203125" style="1" customWidth="1"/>
    <col min="2" max="2" width="22" style="2" customWidth="1"/>
    <col min="3" max="7" width="22" customWidth="1"/>
    <col min="8" max="8" width="22" style="2" customWidth="1"/>
    <col min="9" max="13" width="22" customWidth="1"/>
    <col min="14" max="14" width="22" style="2" customWidth="1"/>
    <col min="15" max="19" width="22" customWidth="1"/>
    <col min="20" max="20" width="22" style="2" customWidth="1"/>
    <col min="21" max="21" width="22" customWidth="1"/>
  </cols>
  <sheetData>
    <row r="1" spans="1:20" x14ac:dyDescent="0.2">
      <c r="B1" s="2" t="s">
        <v>0</v>
      </c>
      <c r="C1" t="s">
        <v>1</v>
      </c>
    </row>
    <row r="2" spans="1:20" x14ac:dyDescent="0.2">
      <c r="B2" s="2" t="s">
        <v>2</v>
      </c>
      <c r="C2" t="s">
        <v>3</v>
      </c>
      <c r="D2" t="s">
        <v>4</v>
      </c>
      <c r="E2" t="s">
        <v>5</v>
      </c>
    </row>
    <row r="3" spans="1:20" s="9" customFormat="1" ht="17" customHeight="1" thickBot="1" x14ac:dyDescent="0.25">
      <c r="A3" s="7"/>
      <c r="B3" s="8" t="s">
        <v>6</v>
      </c>
      <c r="H3" s="8"/>
      <c r="N3" s="8"/>
      <c r="T3" s="8"/>
    </row>
    <row r="4" spans="1:20" ht="17" customHeight="1" thickTop="1" x14ac:dyDescent="0.2">
      <c r="A4" s="1" t="s">
        <v>7</v>
      </c>
      <c r="B4" s="2">
        <v>2</v>
      </c>
      <c r="H4" s="2">
        <v>3</v>
      </c>
      <c r="N4" s="2">
        <v>4</v>
      </c>
    </row>
    <row r="5" spans="1:20" x14ac:dyDescent="0.2">
      <c r="A5" s="1" t="s">
        <v>8</v>
      </c>
      <c r="B5" s="2">
        <v>4</v>
      </c>
      <c r="H5" s="2">
        <v>3</v>
      </c>
      <c r="N5" s="2">
        <v>3</v>
      </c>
    </row>
    <row r="6" spans="1:20" s="3" customFormat="1" ht="17" customHeight="1" thickBot="1" x14ac:dyDescent="0.25">
      <c r="B6" s="4" t="s">
        <v>9</v>
      </c>
      <c r="C6" s="3" t="s">
        <v>10</v>
      </c>
      <c r="D6" s="3" t="s">
        <v>11</v>
      </c>
      <c r="E6" s="3" t="s">
        <v>12</v>
      </c>
      <c r="F6" s="3" t="s">
        <v>13</v>
      </c>
      <c r="G6" s="3" t="s">
        <v>14</v>
      </c>
      <c r="H6" s="4" t="s">
        <v>9</v>
      </c>
      <c r="I6" s="3" t="s">
        <v>10</v>
      </c>
      <c r="J6" s="3" t="s">
        <v>11</v>
      </c>
      <c r="K6" s="3" t="s">
        <v>12</v>
      </c>
      <c r="L6" s="3" t="s">
        <v>13</v>
      </c>
      <c r="M6" s="3" t="s">
        <v>14</v>
      </c>
      <c r="N6" s="4" t="s">
        <v>9</v>
      </c>
      <c r="O6" s="3" t="s">
        <v>10</v>
      </c>
      <c r="P6" s="3" t="s">
        <v>11</v>
      </c>
      <c r="Q6" s="3" t="s">
        <v>12</v>
      </c>
      <c r="R6" s="3" t="s">
        <v>13</v>
      </c>
      <c r="S6" s="3" t="s">
        <v>14</v>
      </c>
      <c r="T6" s="4"/>
    </row>
    <row r="7" spans="1:20" x14ac:dyDescent="0.2">
      <c r="A7" s="1" t="s">
        <v>15</v>
      </c>
      <c r="B7" s="2">
        <v>2.604384208597244</v>
      </c>
      <c r="C7">
        <v>1.335673325009298</v>
      </c>
      <c r="D7" t="s">
        <v>16</v>
      </c>
      <c r="E7">
        <v>27.154251788000689</v>
      </c>
      <c r="F7">
        <v>2.645969616273915</v>
      </c>
      <c r="G7">
        <v>1.7148397240424771</v>
      </c>
      <c r="H7" s="2">
        <v>1.7034983212985011</v>
      </c>
      <c r="I7">
        <v>1.960594431571111</v>
      </c>
      <c r="J7" t="s">
        <v>16</v>
      </c>
      <c r="K7">
        <v>22.803723539997009</v>
      </c>
      <c r="L7">
        <v>6.6883065111560382</v>
      </c>
      <c r="M7">
        <v>2.869594305583389</v>
      </c>
      <c r="N7" s="2">
        <v>2.5047409863647632</v>
      </c>
      <c r="O7">
        <v>0.68016719975138329</v>
      </c>
      <c r="P7" t="s">
        <v>16</v>
      </c>
      <c r="Q7">
        <v>28.120701557003489</v>
      </c>
      <c r="R7">
        <v>5.1403693078480011</v>
      </c>
      <c r="S7">
        <v>1.9178024883913469</v>
      </c>
    </row>
    <row r="8" spans="1:20" x14ac:dyDescent="0.2">
      <c r="B8" s="2">
        <v>2.5711241562100429</v>
      </c>
      <c r="C8">
        <v>1.21743011414791</v>
      </c>
      <c r="D8" t="s">
        <v>16</v>
      </c>
      <c r="E8">
        <v>28.221004881997938</v>
      </c>
      <c r="F8">
        <v>4.1857485432595247</v>
      </c>
      <c r="G8">
        <v>2.7612876788904561</v>
      </c>
      <c r="H8" s="2">
        <v>2.5085240843969099</v>
      </c>
      <c r="I8">
        <v>0.36502269770397489</v>
      </c>
      <c r="J8" t="s">
        <v>16</v>
      </c>
      <c r="K8">
        <v>22.294362390995961</v>
      </c>
      <c r="L8">
        <v>3.1699786357506792</v>
      </c>
      <c r="M8">
        <v>1.69698567729754</v>
      </c>
      <c r="N8" s="2">
        <v>2.5068293806144459</v>
      </c>
      <c r="O8">
        <v>1.20833003998037</v>
      </c>
      <c r="P8" t="s">
        <v>16</v>
      </c>
      <c r="Q8">
        <v>27.760510722000621</v>
      </c>
      <c r="R8">
        <v>5.2165526700277471</v>
      </c>
      <c r="S8">
        <v>3.4489229564069679</v>
      </c>
    </row>
    <row r="9" spans="1:20" x14ac:dyDescent="0.2">
      <c r="B9" s="2">
        <v>1.662943684214256</v>
      </c>
      <c r="C9">
        <v>1.380003770227608</v>
      </c>
      <c r="D9" t="s">
        <v>16</v>
      </c>
      <c r="E9">
        <v>31.589724329001911</v>
      </c>
      <c r="F9">
        <v>5.8075464287852094</v>
      </c>
      <c r="G9">
        <v>3.590541036616715</v>
      </c>
      <c r="H9" s="2">
        <v>2.5277601539785208</v>
      </c>
      <c r="I9">
        <v>0.28993497691154302</v>
      </c>
      <c r="J9" t="s">
        <v>16</v>
      </c>
      <c r="K9">
        <v>21.929365587995559</v>
      </c>
      <c r="L9">
        <v>4.9573150638072638</v>
      </c>
      <c r="M9">
        <v>2.3773276004252479</v>
      </c>
      <c r="N9" s="2">
        <v>2.4751977297293841</v>
      </c>
      <c r="O9">
        <v>0.31872914930864299</v>
      </c>
      <c r="P9" t="s">
        <v>16</v>
      </c>
      <c r="Q9">
        <v>28.680866000999231</v>
      </c>
      <c r="R9">
        <v>4.5976598438709759</v>
      </c>
      <c r="S9">
        <v>2.7417386638362951</v>
      </c>
    </row>
    <row r="10" spans="1:20" x14ac:dyDescent="0.2">
      <c r="B10" s="2">
        <v>2.7047432353759189</v>
      </c>
      <c r="C10">
        <v>0.9762212265819793</v>
      </c>
      <c r="D10" t="s">
        <v>16</v>
      </c>
      <c r="E10">
        <v>29.410844222999</v>
      </c>
      <c r="F10">
        <v>4.7294242046788906</v>
      </c>
      <c r="G10">
        <v>4.4770714141173329</v>
      </c>
      <c r="H10" s="2">
        <v>2.552911980340197</v>
      </c>
      <c r="I10">
        <v>0.33572538735330743</v>
      </c>
      <c r="J10" t="s">
        <v>16</v>
      </c>
      <c r="K10">
        <v>22.925688600000289</v>
      </c>
      <c r="L10">
        <v>2.0282816739228959</v>
      </c>
      <c r="M10">
        <v>2.5537350739485398</v>
      </c>
      <c r="N10" s="2">
        <v>2.7195077992091021</v>
      </c>
      <c r="O10">
        <v>0.64038471530832886</v>
      </c>
      <c r="P10" t="s">
        <v>16</v>
      </c>
      <c r="Q10">
        <v>26.21767002900015</v>
      </c>
      <c r="R10">
        <v>2.153208936180985</v>
      </c>
      <c r="S10">
        <v>2.3774539426139669</v>
      </c>
    </row>
    <row r="11" spans="1:20" x14ac:dyDescent="0.2">
      <c r="B11" s="2">
        <v>2.5574538952003691</v>
      </c>
      <c r="C11">
        <v>1.345458565544613</v>
      </c>
      <c r="D11" t="s">
        <v>16</v>
      </c>
      <c r="E11">
        <v>29.019616304998639</v>
      </c>
      <c r="F11">
        <v>3.8990939259072399</v>
      </c>
      <c r="G11">
        <v>3.8569271505326781</v>
      </c>
      <c r="H11" s="2">
        <v>2.756892425295113</v>
      </c>
      <c r="I11">
        <v>0.57837620139560841</v>
      </c>
      <c r="J11" t="s">
        <v>16</v>
      </c>
      <c r="K11">
        <v>21.961230130000331</v>
      </c>
      <c r="L11">
        <v>4.9782978509613169</v>
      </c>
      <c r="M11">
        <v>3.092723311885162</v>
      </c>
      <c r="N11" s="2">
        <v>2.7394227340313431</v>
      </c>
      <c r="O11">
        <v>0.62958536213783822</v>
      </c>
      <c r="P11" t="s">
        <v>16</v>
      </c>
      <c r="Q11">
        <v>29.208528237002611</v>
      </c>
      <c r="R11">
        <v>2.1812865561629491</v>
      </c>
      <c r="S11">
        <v>2.4053383278848122</v>
      </c>
    </row>
    <row r="12" spans="1:20" x14ac:dyDescent="0.2">
      <c r="B12" s="2">
        <v>2.556176034789809</v>
      </c>
      <c r="C12">
        <v>0.38292439418049612</v>
      </c>
      <c r="D12" t="s">
        <v>16</v>
      </c>
      <c r="E12">
        <v>28.7330253800028</v>
      </c>
      <c r="F12">
        <v>4.2707241281201833</v>
      </c>
      <c r="G12">
        <v>3.5389353731408408</v>
      </c>
      <c r="H12" s="2">
        <v>2.4991554858469902</v>
      </c>
      <c r="I12">
        <v>0.35010241414164689</v>
      </c>
      <c r="J12" t="s">
        <v>16</v>
      </c>
      <c r="K12">
        <v>21.409301355997741</v>
      </c>
      <c r="L12">
        <v>2.525476456460626</v>
      </c>
      <c r="M12">
        <v>1.8838630333900439</v>
      </c>
      <c r="N12" s="2">
        <v>2.5820341118060708</v>
      </c>
      <c r="O12">
        <v>0.44362964330361337</v>
      </c>
      <c r="P12" t="s">
        <v>16</v>
      </c>
      <c r="Q12">
        <v>32.705164646002231</v>
      </c>
      <c r="R12">
        <v>2.0582909327731791</v>
      </c>
      <c r="S12">
        <v>1.727113245237428</v>
      </c>
    </row>
    <row r="13" spans="1:20" x14ac:dyDescent="0.2">
      <c r="B13" s="2">
        <v>2.5390129237920149</v>
      </c>
      <c r="C13">
        <v>1.0208842660590169</v>
      </c>
      <c r="D13" t="s">
        <v>16</v>
      </c>
      <c r="E13">
        <v>27.61625724699843</v>
      </c>
      <c r="F13">
        <v>4.0264465098358722</v>
      </c>
      <c r="G13">
        <v>4.4331756296894094</v>
      </c>
      <c r="H13" s="2">
        <v>2.2962552850107198</v>
      </c>
      <c r="I13">
        <v>1.4101647946906899</v>
      </c>
      <c r="J13" t="s">
        <v>16</v>
      </c>
      <c r="K13">
        <v>22.886771042001779</v>
      </c>
      <c r="L13">
        <v>5.4721897505727934</v>
      </c>
      <c r="M13">
        <v>3.3503624331242761</v>
      </c>
      <c r="N13" s="2">
        <v>2.4800035088410501</v>
      </c>
      <c r="O13">
        <v>0.27264118049342501</v>
      </c>
      <c r="P13" t="s">
        <v>16</v>
      </c>
      <c r="Q13">
        <v>31.03510513900255</v>
      </c>
      <c r="R13">
        <v>1.79916207946144</v>
      </c>
      <c r="S13">
        <v>1.8307197138159419</v>
      </c>
    </row>
    <row r="14" spans="1:20" x14ac:dyDescent="0.2">
      <c r="B14" s="2">
        <v>2.5714834154146651</v>
      </c>
      <c r="C14">
        <v>1.465130296288597</v>
      </c>
      <c r="D14" t="s">
        <v>16</v>
      </c>
      <c r="E14">
        <v>28.649759473999438</v>
      </c>
      <c r="F14">
        <v>4.5889236532475453</v>
      </c>
      <c r="G14">
        <v>3.8840874589152201</v>
      </c>
      <c r="H14" s="2">
        <v>2.5341017645459329</v>
      </c>
      <c r="I14">
        <v>0.30015024052081568</v>
      </c>
      <c r="J14" t="s">
        <v>16</v>
      </c>
      <c r="K14">
        <v>23.414102403003199</v>
      </c>
      <c r="L14">
        <v>5.5357151634939497</v>
      </c>
      <c r="M14">
        <v>2.5679444106506768</v>
      </c>
      <c r="N14" s="2">
        <v>2.457575616740816</v>
      </c>
      <c r="O14">
        <v>0.44586826140336561</v>
      </c>
      <c r="P14" t="s">
        <v>16</v>
      </c>
      <c r="Q14">
        <v>28.209358364998479</v>
      </c>
      <c r="R14">
        <v>5.9539916024639954</v>
      </c>
      <c r="S14">
        <v>2.2851026051488161</v>
      </c>
    </row>
    <row r="15" spans="1:20" x14ac:dyDescent="0.2">
      <c r="B15" s="2">
        <v>2.546560783749003</v>
      </c>
      <c r="C15">
        <v>0.54922512259177381</v>
      </c>
      <c r="D15" t="s">
        <v>16</v>
      </c>
      <c r="E15">
        <v>30.130504339998879</v>
      </c>
      <c r="F15">
        <v>5.218080076129576</v>
      </c>
      <c r="G15">
        <v>3.2529219671438732</v>
      </c>
      <c r="H15" s="2">
        <v>2.5121553010980269</v>
      </c>
      <c r="I15">
        <v>0.25137463246804409</v>
      </c>
      <c r="J15" t="s">
        <v>16</v>
      </c>
      <c r="K15">
        <v>21.421859408001179</v>
      </c>
      <c r="L15">
        <v>5.2179722262278894</v>
      </c>
      <c r="M15">
        <v>3.4073462675270592</v>
      </c>
      <c r="N15" s="2">
        <v>2.4717423490215</v>
      </c>
      <c r="O15">
        <v>1.040568914407989</v>
      </c>
      <c r="P15" t="s">
        <v>16</v>
      </c>
      <c r="Q15">
        <v>26.097155724994082</v>
      </c>
      <c r="R15">
        <v>5.9763074852506337</v>
      </c>
      <c r="S15">
        <v>2.202552696922</v>
      </c>
    </row>
    <row r="16" spans="1:20" x14ac:dyDescent="0.2">
      <c r="B16" s="2">
        <v>2.4972732235911428</v>
      </c>
      <c r="C16">
        <v>2.0065268443702871</v>
      </c>
      <c r="D16" t="s">
        <v>16</v>
      </c>
      <c r="E16">
        <v>29.337404112004151</v>
      </c>
      <c r="F16">
        <v>2.6424000465224911</v>
      </c>
      <c r="G16">
        <v>1.9073221269381511</v>
      </c>
      <c r="H16" s="2">
        <v>2.502830333899281</v>
      </c>
      <c r="I16">
        <v>0.45509196625955661</v>
      </c>
      <c r="J16" t="s">
        <v>16</v>
      </c>
      <c r="K16">
        <v>21.161052101000681</v>
      </c>
      <c r="L16">
        <v>2.7683650035876881</v>
      </c>
      <c r="M16">
        <v>3.1470281186948501</v>
      </c>
      <c r="N16" s="2">
        <v>1.797941576212464</v>
      </c>
      <c r="O16">
        <v>0.89547679980398731</v>
      </c>
      <c r="P16" t="s">
        <v>16</v>
      </c>
      <c r="Q16">
        <v>29.75556739700551</v>
      </c>
      <c r="R16">
        <v>3.0081415270250229</v>
      </c>
      <c r="S16">
        <v>3.1150238028951911</v>
      </c>
    </row>
    <row r="18" spans="1:20" s="12" customFormat="1" x14ac:dyDescent="0.2">
      <c r="A18" s="10" t="s">
        <v>17</v>
      </c>
      <c r="B18" s="11">
        <f>AVERAGE(B7:B16)</f>
        <v>2.4811155560934468</v>
      </c>
      <c r="C18" s="12">
        <f>AVERAGE(C7:C16)</f>
        <v>1.1679477925001578</v>
      </c>
      <c r="E18" s="12">
        <f>AVERAGE(E7:E16)-Q60</f>
        <v>12.759008479201295</v>
      </c>
      <c r="F18" s="12">
        <f>AVERAGE(F7:F16)</f>
        <v>4.2014357132760445</v>
      </c>
      <c r="G18" s="12">
        <f>AVERAGE(G7:G16)</f>
        <v>3.3417109560027152</v>
      </c>
      <c r="H18" s="11">
        <f>AVERAGE(H7:H16)</f>
        <v>2.4394085135710193</v>
      </c>
      <c r="I18" s="12">
        <f>AVERAGE(I7:I16)</f>
        <v>0.62965377430162983</v>
      </c>
      <c r="K18" s="12">
        <f>AVERAGE(K7:K16)-Q60</f>
        <v>5.9935149271004775</v>
      </c>
      <c r="L18" s="12">
        <f>AVERAGE(L7:L16)</f>
        <v>4.334189833594114</v>
      </c>
      <c r="M18" s="12">
        <f>AVERAGE(M7:M16)</f>
        <v>2.6946910232526782</v>
      </c>
      <c r="N18" s="11">
        <f>AVERAGE(N7:N16)</f>
        <v>2.4734995792570937</v>
      </c>
      <c r="O18" s="12">
        <f>AVERAGE(O7:O16)</f>
        <v>0.6575381265898943</v>
      </c>
      <c r="Q18" s="12">
        <f>AVERAGE(Q7:Q16)-Q60</f>
        <v>12.551832053002002</v>
      </c>
      <c r="R18" s="12">
        <f>AVERAGE(R7:R16)</f>
        <v>3.8084970941064933</v>
      </c>
      <c r="S18" s="12">
        <f>AVERAGE(S7:S16)</f>
        <v>2.4051768443152763</v>
      </c>
      <c r="T18" s="11"/>
    </row>
    <row r="19" spans="1:20" s="15" customFormat="1" x14ac:dyDescent="0.2">
      <c r="A19" s="13" t="s">
        <v>18</v>
      </c>
      <c r="B19" s="14">
        <f>STDEV(B7:B16)</f>
        <v>0.29254353529136307</v>
      </c>
      <c r="C19" s="15">
        <f>STDEV(C7:C16)</f>
        <v>0.46619698608316917</v>
      </c>
      <c r="E19" s="15">
        <f>STDEV(E7:E16)</f>
        <v>1.2643903060824171</v>
      </c>
      <c r="F19" s="15">
        <f>STDEV(F7:F16)</f>
        <v>1.0010673126579515</v>
      </c>
      <c r="G19" s="15">
        <f>STDEV(G7:G16)</f>
        <v>0.95392338179337488</v>
      </c>
      <c r="H19" s="14">
        <f>STDEV(H7:H16)</f>
        <v>0.28090521107245281</v>
      </c>
      <c r="I19" s="15">
        <f>STDEV(I7:I16)</f>
        <v>0.57882550776693775</v>
      </c>
      <c r="K19" s="15">
        <f>STDEV(K7:K16)</f>
        <v>0.76607074692396726</v>
      </c>
      <c r="L19" s="15">
        <f>STDEV(L7:L16)</f>
        <v>1.5727066337302633</v>
      </c>
      <c r="M19" s="15">
        <f>STDEV(M7:M16)</f>
        <v>0.58887114378870276</v>
      </c>
      <c r="N19" s="14">
        <f>STDEV(N7:N16)</f>
        <v>0.25858208995173959</v>
      </c>
      <c r="O19" s="15">
        <f>STDEV(O7:O16)</f>
        <v>0.30944124433237286</v>
      </c>
      <c r="Q19" s="15">
        <f>STDEV(Q7:Q16)</f>
        <v>2.0330725688768387</v>
      </c>
      <c r="R19" s="15">
        <f>STDEV(R7:R16)</f>
        <v>1.7259728781231098</v>
      </c>
      <c r="S19" s="15">
        <f>STDEV(S7:S16)</f>
        <v>0.55678745843485755</v>
      </c>
      <c r="T19" s="14"/>
    </row>
    <row r="20" spans="1:20" s="6" customFormat="1" ht="17" customHeight="1" thickBot="1" x14ac:dyDescent="0.25">
      <c r="A20" s="3"/>
      <c r="B20" s="5"/>
      <c r="H20" s="5"/>
      <c r="N20" s="5"/>
      <c r="T20" s="5"/>
    </row>
    <row r="21" spans="1:20" x14ac:dyDescent="0.2">
      <c r="A21" s="1" t="s">
        <v>19</v>
      </c>
      <c r="B21" s="2">
        <v>0.33927216254322301</v>
      </c>
      <c r="C21">
        <v>3.47950698921708</v>
      </c>
      <c r="D21" t="s">
        <v>16</v>
      </c>
      <c r="E21">
        <v>16.841247697004292</v>
      </c>
      <c r="F21">
        <v>7.101547619866615</v>
      </c>
      <c r="G21">
        <v>5.9095720374815279</v>
      </c>
      <c r="H21" s="2">
        <v>0.80268671580528994</v>
      </c>
      <c r="I21">
        <v>4.5441170383113496</v>
      </c>
      <c r="J21" t="s">
        <v>16</v>
      </c>
      <c r="K21">
        <v>16.828589944998381</v>
      </c>
      <c r="L21">
        <v>7.8380798139454289</v>
      </c>
      <c r="M21">
        <v>6.5818539618209329</v>
      </c>
      <c r="N21" s="2">
        <v>2.513298635456902</v>
      </c>
      <c r="O21">
        <v>0.50597759894309491</v>
      </c>
      <c r="P21" t="s">
        <v>16</v>
      </c>
      <c r="Q21">
        <v>17.23799923300248</v>
      </c>
      <c r="R21">
        <v>7.5098215293273549</v>
      </c>
      <c r="S21">
        <v>3.9843553410539219</v>
      </c>
    </row>
    <row r="22" spans="1:20" x14ac:dyDescent="0.2">
      <c r="B22" s="2">
        <v>0.2152174013160951</v>
      </c>
      <c r="C22">
        <v>3.8761240542774078</v>
      </c>
      <c r="D22" t="s">
        <v>16</v>
      </c>
      <c r="E22">
        <v>17.449434977999768</v>
      </c>
      <c r="F22">
        <v>7.1673667421338418</v>
      </c>
      <c r="G22">
        <v>4.7092340127537744</v>
      </c>
      <c r="H22" s="2">
        <v>-0.19547306564286229</v>
      </c>
      <c r="I22">
        <v>5.269503749680454</v>
      </c>
      <c r="J22" t="s">
        <v>16</v>
      </c>
      <c r="K22">
        <v>17.429524685001521</v>
      </c>
      <c r="L22">
        <v>8.3967884127845061</v>
      </c>
      <c r="M22">
        <v>6.0383725172276153</v>
      </c>
      <c r="N22" s="2">
        <v>2.576128001520916</v>
      </c>
      <c r="O22">
        <v>0.42611349473741678</v>
      </c>
      <c r="P22" t="s">
        <v>16</v>
      </c>
      <c r="Q22">
        <v>17.109207806999621</v>
      </c>
      <c r="R22">
        <v>5.8517763111374101</v>
      </c>
      <c r="S22">
        <v>3.904994232922907</v>
      </c>
    </row>
    <row r="23" spans="1:20" x14ac:dyDescent="0.2">
      <c r="B23" s="2">
        <v>4.3167188978352859E-2</v>
      </c>
      <c r="C23">
        <v>4.8646547129290232</v>
      </c>
      <c r="D23" t="s">
        <v>16</v>
      </c>
      <c r="E23">
        <v>16.283649862998569</v>
      </c>
      <c r="F23">
        <v>6.9752495541581592</v>
      </c>
      <c r="G23">
        <v>4.67004935287863</v>
      </c>
      <c r="H23" s="2">
        <v>2.566810295828446</v>
      </c>
      <c r="I23">
        <v>1.992616064707287</v>
      </c>
      <c r="J23" t="s">
        <v>16</v>
      </c>
      <c r="K23">
        <v>17.14542917899962</v>
      </c>
      <c r="L23">
        <v>7.7267557136689593</v>
      </c>
      <c r="M23">
        <v>6.4065030462412818</v>
      </c>
      <c r="N23" s="2">
        <v>2.6271312188863201</v>
      </c>
      <c r="O23">
        <v>0.68112335283247438</v>
      </c>
      <c r="P23" t="s">
        <v>16</v>
      </c>
      <c r="Q23">
        <v>16.927633306993808</v>
      </c>
      <c r="R23">
        <v>7.5437326165119822</v>
      </c>
      <c r="S23">
        <v>5.3092029425193106</v>
      </c>
    </row>
    <row r="24" spans="1:20" x14ac:dyDescent="0.2">
      <c r="B24" s="2">
        <v>0.22706052222729181</v>
      </c>
      <c r="C24">
        <v>4.2863107232519386</v>
      </c>
      <c r="D24" t="s">
        <v>16</v>
      </c>
      <c r="E24">
        <v>16.73055966500397</v>
      </c>
      <c r="F24">
        <v>7.7307167671340222</v>
      </c>
      <c r="G24">
        <v>5.3172516224977233</v>
      </c>
      <c r="H24" s="2">
        <v>-0.1578058135563481</v>
      </c>
      <c r="I24">
        <v>5.0127045643696766</v>
      </c>
      <c r="J24" t="s">
        <v>16</v>
      </c>
      <c r="K24">
        <v>16.682785908000369</v>
      </c>
      <c r="L24">
        <v>7.8646431776746031</v>
      </c>
      <c r="M24">
        <v>5.8405603089150357</v>
      </c>
      <c r="N24" s="2">
        <v>2.522503125810124</v>
      </c>
      <c r="O24">
        <v>0.94046117189377221</v>
      </c>
      <c r="P24" t="s">
        <v>16</v>
      </c>
      <c r="Q24">
        <v>16.837800235000032</v>
      </c>
      <c r="R24">
        <v>7.2936659109930311</v>
      </c>
      <c r="S24">
        <v>4.5458729281156138</v>
      </c>
    </row>
    <row r="25" spans="1:20" x14ac:dyDescent="0.2">
      <c r="B25" s="2">
        <v>0.2233978716341134</v>
      </c>
      <c r="C25">
        <v>3.7521409315881891</v>
      </c>
      <c r="D25" t="s">
        <v>16</v>
      </c>
      <c r="E25">
        <v>17.42974451000191</v>
      </c>
      <c r="F25">
        <v>7.934200985786747</v>
      </c>
      <c r="G25">
        <v>5.8812518698641671</v>
      </c>
      <c r="H25" s="2">
        <v>-2.5229471606559611E-2</v>
      </c>
      <c r="I25">
        <v>4.0832368723166663</v>
      </c>
      <c r="J25" t="s">
        <v>16</v>
      </c>
      <c r="K25">
        <v>17.573446929003691</v>
      </c>
      <c r="L25">
        <v>7.9113543446566643</v>
      </c>
      <c r="M25">
        <v>5.8819318469918134</v>
      </c>
      <c r="N25" s="2">
        <v>2.638636180581841</v>
      </c>
      <c r="O25">
        <v>0.67284116705649566</v>
      </c>
      <c r="P25" t="s">
        <v>16</v>
      </c>
      <c r="Q25">
        <v>16.507690572005231</v>
      </c>
      <c r="R25">
        <v>7.4831576333095784</v>
      </c>
      <c r="S25">
        <v>5.422672928309745</v>
      </c>
    </row>
    <row r="26" spans="1:20" x14ac:dyDescent="0.2">
      <c r="B26" s="2">
        <v>5.0720214769249518E-2</v>
      </c>
      <c r="C26">
        <v>4.9161744701334387</v>
      </c>
      <c r="D26" t="s">
        <v>16</v>
      </c>
      <c r="E26">
        <v>16.7173270639978</v>
      </c>
      <c r="F26">
        <v>7.5353920630013933</v>
      </c>
      <c r="G26">
        <v>5.7055939750808982</v>
      </c>
      <c r="H26" s="2">
        <v>-1.0720913437260899</v>
      </c>
      <c r="I26">
        <v>5.5759226771121151</v>
      </c>
      <c r="J26" t="s">
        <v>16</v>
      </c>
      <c r="K26">
        <v>16.519848603005808</v>
      </c>
      <c r="L26">
        <v>7.7918139565387383</v>
      </c>
      <c r="M26">
        <v>5.9660734006459943</v>
      </c>
      <c r="N26" s="2">
        <v>2.4648363168219092</v>
      </c>
      <c r="O26">
        <v>0.41146481698837301</v>
      </c>
      <c r="P26" t="s">
        <v>16</v>
      </c>
      <c r="Q26">
        <v>16.55277835300512</v>
      </c>
      <c r="R26">
        <v>7.7933193970291583</v>
      </c>
      <c r="S26">
        <v>3.342090087967728</v>
      </c>
    </row>
    <row r="27" spans="1:20" x14ac:dyDescent="0.2">
      <c r="B27" s="2">
        <v>0.27882700345321509</v>
      </c>
      <c r="C27">
        <v>3.8952644845103861</v>
      </c>
      <c r="D27" t="s">
        <v>16</v>
      </c>
      <c r="E27">
        <v>17.286519296998449</v>
      </c>
      <c r="F27">
        <v>6.9922316671849423</v>
      </c>
      <c r="G27">
        <v>5.13738779275059</v>
      </c>
      <c r="H27" s="2">
        <v>8.0045510579611345E-3</v>
      </c>
      <c r="I27">
        <v>5.438946508908046</v>
      </c>
      <c r="J27" t="s">
        <v>16</v>
      </c>
      <c r="K27">
        <v>16.49554508800065</v>
      </c>
      <c r="L27">
        <v>8.4411317621140807</v>
      </c>
      <c r="M27">
        <v>5.9581484875966453</v>
      </c>
      <c r="N27" s="2">
        <v>2.5416628736484399</v>
      </c>
      <c r="O27">
        <v>0.72036511961072702</v>
      </c>
      <c r="P27" t="s">
        <v>16</v>
      </c>
      <c r="Q27">
        <v>16.560445070004789</v>
      </c>
      <c r="R27">
        <v>7.9400071224655706</v>
      </c>
      <c r="S27">
        <v>3.987833844896381</v>
      </c>
    </row>
    <row r="28" spans="1:20" x14ac:dyDescent="0.2">
      <c r="B28" s="2">
        <v>0.22068749008227351</v>
      </c>
      <c r="C28">
        <v>3.80432993804658</v>
      </c>
      <c r="D28" t="s">
        <v>16</v>
      </c>
      <c r="E28">
        <v>17.148094230004059</v>
      </c>
      <c r="F28">
        <v>7.7995858868695249</v>
      </c>
      <c r="G28">
        <v>4.9484296969945962</v>
      </c>
      <c r="H28" s="2">
        <v>-0.3029382918408739</v>
      </c>
      <c r="I28">
        <v>5.3353765817156784</v>
      </c>
      <c r="J28" t="s">
        <v>16</v>
      </c>
      <c r="K28">
        <v>16.676482518996639</v>
      </c>
      <c r="L28">
        <v>8.3327895948479345</v>
      </c>
      <c r="M28">
        <v>6.2420528267767583</v>
      </c>
      <c r="N28" s="2">
        <v>2.5466258148638761</v>
      </c>
      <c r="O28">
        <v>0.77764240106796301</v>
      </c>
      <c r="P28" t="s">
        <v>16</v>
      </c>
      <c r="Q28">
        <v>16.59881994100579</v>
      </c>
      <c r="R28">
        <v>7.6678470516541726</v>
      </c>
      <c r="S28">
        <v>4.8167166991288397</v>
      </c>
    </row>
    <row r="29" spans="1:20" x14ac:dyDescent="0.2">
      <c r="B29" s="2">
        <v>9.41954426671332E-2</v>
      </c>
      <c r="C29">
        <v>4.0646474199178186</v>
      </c>
      <c r="D29" t="s">
        <v>16</v>
      </c>
      <c r="E29">
        <v>17.07781268999679</v>
      </c>
      <c r="F29">
        <v>6.8625024302634534</v>
      </c>
      <c r="G29">
        <v>4.6977300044279451</v>
      </c>
      <c r="H29" s="2">
        <v>1.9153826896211339</v>
      </c>
      <c r="I29">
        <v>3.5414193304254709</v>
      </c>
      <c r="J29" t="s">
        <v>16</v>
      </c>
      <c r="K29">
        <v>16.509402759002111</v>
      </c>
      <c r="L29">
        <v>8.8077036337763879</v>
      </c>
      <c r="M29">
        <v>6.0886353692290403</v>
      </c>
      <c r="N29" s="2">
        <v>2.6358295073173581</v>
      </c>
      <c r="O29">
        <v>0.72253654250353694</v>
      </c>
      <c r="P29" t="s">
        <v>16</v>
      </c>
      <c r="Q29">
        <v>16.59296213799826</v>
      </c>
      <c r="R29">
        <v>7.8582034899024968</v>
      </c>
      <c r="S29">
        <v>5.9159791845660186</v>
      </c>
    </row>
    <row r="30" spans="1:20" x14ac:dyDescent="0.2">
      <c r="B30" s="2">
        <v>6.3947449202327075E-2</v>
      </c>
      <c r="C30">
        <v>3.864413575435155</v>
      </c>
      <c r="D30" t="s">
        <v>16</v>
      </c>
      <c r="E30">
        <v>17.128050580002309</v>
      </c>
      <c r="F30">
        <v>6.8878955030130236</v>
      </c>
      <c r="G30">
        <v>4.5368646723392034</v>
      </c>
      <c r="H30" s="2">
        <v>1.372154387547307</v>
      </c>
      <c r="I30">
        <v>4.3585517337361148</v>
      </c>
      <c r="J30" t="s">
        <v>16</v>
      </c>
      <c r="K30">
        <v>16.513898662997239</v>
      </c>
      <c r="L30">
        <v>7.9427889503514422</v>
      </c>
      <c r="M30">
        <v>5.7094977199319921</v>
      </c>
      <c r="N30" s="2">
        <v>2.5552540927205878</v>
      </c>
      <c r="O30">
        <v>0.74209939484253185</v>
      </c>
      <c r="P30" t="s">
        <v>16</v>
      </c>
      <c r="Q30">
        <v>17.547281289000239</v>
      </c>
      <c r="R30">
        <v>7.3633474625391884</v>
      </c>
      <c r="S30">
        <v>5.4890131391667598</v>
      </c>
    </row>
    <row r="32" spans="1:20" s="12" customFormat="1" x14ac:dyDescent="0.2">
      <c r="A32" s="10" t="s">
        <v>17</v>
      </c>
      <c r="B32" s="11">
        <f>AVERAGE(B21:B30)</f>
        <v>0.17564927468732747</v>
      </c>
      <c r="C32" s="12">
        <f>AVERAGE(C21:C30)</f>
        <v>4.0803567299307018</v>
      </c>
      <c r="E32" s="12">
        <f>AVERAGE(E21:E30)-Q60</f>
        <v>0.78201332860189865</v>
      </c>
      <c r="F32" s="12">
        <f>AVERAGE(F21:F30)</f>
        <v>7.2986689219411716</v>
      </c>
      <c r="G32" s="12">
        <f>AVERAGE(G21:G30)</f>
        <v>5.1513365037069061</v>
      </c>
      <c r="H32" s="11">
        <f>AVERAGE(H21:H30)</f>
        <v>0.49115006534874039</v>
      </c>
      <c r="I32" s="12">
        <f>AVERAGE(I21:I30)</f>
        <v>4.5152395121282858</v>
      </c>
      <c r="K32" s="12">
        <f>AVERAGE(K21:K30)-Q60</f>
        <v>0.61026469900171065</v>
      </c>
      <c r="L32" s="12">
        <f>AVERAGE(L21:L30)</f>
        <v>8.1053849360358736</v>
      </c>
      <c r="M32" s="12">
        <f>AVERAGE(M21:M30)</f>
        <v>6.0713629485377112</v>
      </c>
      <c r="N32" s="11">
        <f>AVERAGE(N21:N30)</f>
        <v>2.5621905767628275</v>
      </c>
      <c r="O32" s="12">
        <f>AVERAGE(O21:O30)</f>
        <v>0.66006250604763861</v>
      </c>
      <c r="Q32" s="12">
        <f>AVERAGE(Q21:Q30)-Q60</f>
        <v>0.62003106570264421</v>
      </c>
      <c r="R32" s="12">
        <f>AVERAGE(R21:R30)</f>
        <v>7.4304878524869933</v>
      </c>
      <c r="S32" s="12">
        <f>AVERAGE(S21:S30)</f>
        <v>4.6718731328647234</v>
      </c>
      <c r="T32" s="11"/>
    </row>
    <row r="33" spans="1:20" s="15" customFormat="1" x14ac:dyDescent="0.2">
      <c r="A33" s="13" t="s">
        <v>18</v>
      </c>
      <c r="B33" s="14">
        <f>STDEV(B21:B30)</f>
        <v>0.10445946217006555</v>
      </c>
      <c r="C33" s="15">
        <f>STDEV(C21:C30)</f>
        <v>0.47421477001304169</v>
      </c>
      <c r="E33" s="15">
        <f>STDEV(E21:E30)</f>
        <v>0.36562830047739209</v>
      </c>
      <c r="F33" s="15">
        <f>STDEV(F21:F30)</f>
        <v>0.40975588326761969</v>
      </c>
      <c r="G33" s="15">
        <f>STDEV(G21:G30)</f>
        <v>0.5264365423600057</v>
      </c>
      <c r="H33" s="14">
        <f>STDEV(H21:H30)</f>
        <v>1.1390541960455689</v>
      </c>
      <c r="I33" s="15">
        <f>STDEV(I21:I30)</f>
        <v>1.1051023220364455</v>
      </c>
      <c r="K33" s="15">
        <f>STDEV(K21:K30)</f>
        <v>0.40374292622310487</v>
      </c>
      <c r="L33" s="15">
        <f>STDEV(L21:L30)</f>
        <v>0.36175300723735537</v>
      </c>
      <c r="M33" s="15">
        <f>STDEV(M21:M30)</f>
        <v>0.26821333688864768</v>
      </c>
      <c r="N33" s="14">
        <f>STDEV(N21:N30)</f>
        <v>5.7574388673541685E-2</v>
      </c>
      <c r="O33" s="15">
        <f>STDEV(O21:O30)</f>
        <v>0.16586469318848346</v>
      </c>
      <c r="Q33" s="15">
        <f>STDEV(Q21:Q30)</f>
        <v>0.35411116724318498</v>
      </c>
      <c r="R33" s="15">
        <f>STDEV(R21:R30)</f>
        <v>0.59329467975331285</v>
      </c>
      <c r="S33" s="15">
        <f>STDEV(S21:S30)</f>
        <v>0.85109600205269309</v>
      </c>
      <c r="T33" s="14"/>
    </row>
    <row r="34" spans="1:20" s="6" customFormat="1" ht="17" customHeight="1" thickBot="1" x14ac:dyDescent="0.25">
      <c r="A34" s="3"/>
      <c r="B34" s="5"/>
      <c r="H34" s="5"/>
      <c r="N34" s="5"/>
      <c r="T34" s="5"/>
    </row>
    <row r="35" spans="1:20" x14ac:dyDescent="0.2">
      <c r="A35" s="1" t="s">
        <v>20</v>
      </c>
      <c r="B35" s="2">
        <v>-0.25087055465603009</v>
      </c>
      <c r="C35">
        <v>4.9473515498919403</v>
      </c>
      <c r="D35" t="s">
        <v>16</v>
      </c>
      <c r="E35">
        <v>16.751039836999549</v>
      </c>
      <c r="F35">
        <v>0.25368932493306512</v>
      </c>
      <c r="G35">
        <v>3.2089257275155443E-2</v>
      </c>
      <c r="H35" s="2">
        <v>-1.152658698195528</v>
      </c>
      <c r="I35">
        <v>6.3525776396118978</v>
      </c>
      <c r="J35" t="s">
        <v>16</v>
      </c>
      <c r="K35">
        <v>16.442895733998739</v>
      </c>
      <c r="L35">
        <v>7.9978945709916616</v>
      </c>
      <c r="M35">
        <v>3.6699264400932559</v>
      </c>
      <c r="N35" s="2">
        <v>2.4538974346768678</v>
      </c>
      <c r="O35">
        <v>1.7614322070495361</v>
      </c>
      <c r="P35" t="s">
        <v>16</v>
      </c>
      <c r="Q35">
        <v>17.711289434002541</v>
      </c>
      <c r="R35">
        <v>8.4489374218519977</v>
      </c>
      <c r="S35">
        <v>6.0394247822555673</v>
      </c>
    </row>
    <row r="36" spans="1:20" x14ac:dyDescent="0.2">
      <c r="B36" s="2">
        <v>0.92385265510601933</v>
      </c>
      <c r="C36">
        <v>3.9142013993563278</v>
      </c>
      <c r="D36" t="s">
        <v>16</v>
      </c>
      <c r="E36">
        <v>17.42657301200234</v>
      </c>
      <c r="F36">
        <v>6.8086656744482639</v>
      </c>
      <c r="G36">
        <v>4.9771365767105786</v>
      </c>
      <c r="H36" s="2">
        <v>0.62380362204112094</v>
      </c>
      <c r="I36">
        <v>4.5683039226429454</v>
      </c>
      <c r="J36" t="s">
        <v>16</v>
      </c>
      <c r="K36">
        <v>17.70017212699895</v>
      </c>
      <c r="L36">
        <v>8.788034334116956</v>
      </c>
      <c r="M36">
        <v>6.4254089835321944</v>
      </c>
      <c r="N36" s="2">
        <v>2.6538048831975538</v>
      </c>
      <c r="O36">
        <v>1.7579008496744319</v>
      </c>
      <c r="P36" t="s">
        <v>16</v>
      </c>
      <c r="Q36">
        <v>16.869442178001918</v>
      </c>
      <c r="R36">
        <v>8.6092218083606511</v>
      </c>
      <c r="S36">
        <v>25.206734815025271</v>
      </c>
    </row>
    <row r="37" spans="1:20" x14ac:dyDescent="0.2">
      <c r="B37" s="2">
        <v>0.9584984183660441</v>
      </c>
      <c r="C37">
        <v>2.2064819459477132</v>
      </c>
      <c r="D37" t="s">
        <v>16</v>
      </c>
      <c r="E37">
        <v>17.158756277000069</v>
      </c>
      <c r="F37">
        <v>6.8951733375128033</v>
      </c>
      <c r="G37">
        <v>4.9758003048523136</v>
      </c>
      <c r="H37" s="2">
        <v>-1.064670606417514</v>
      </c>
      <c r="I37">
        <v>5.7769566537993926</v>
      </c>
      <c r="J37" t="s">
        <v>16</v>
      </c>
      <c r="K37">
        <v>16.478164477004611</v>
      </c>
      <c r="L37">
        <v>7.8793473214327321</v>
      </c>
      <c r="M37">
        <v>5.6054548231562986</v>
      </c>
      <c r="N37" s="2">
        <v>2.764897166971509</v>
      </c>
      <c r="O37">
        <v>1.0615908162295611</v>
      </c>
      <c r="P37" t="s">
        <v>21</v>
      </c>
      <c r="Q37">
        <v>17.659294035998759</v>
      </c>
      <c r="R37">
        <v>19.887983074141591</v>
      </c>
      <c r="S37">
        <v>25.927367078627459</v>
      </c>
    </row>
    <row r="38" spans="1:20" x14ac:dyDescent="0.2">
      <c r="B38" s="2">
        <v>0.44329929685021152</v>
      </c>
      <c r="C38">
        <v>4.1394628315509143</v>
      </c>
      <c r="D38" t="s">
        <v>16</v>
      </c>
      <c r="E38">
        <v>16.56667385900073</v>
      </c>
      <c r="F38">
        <v>6.9911393370341957</v>
      </c>
      <c r="G38">
        <v>4.9851826675291866</v>
      </c>
      <c r="H38" s="2">
        <v>-1.6292169017739201E-2</v>
      </c>
      <c r="I38">
        <v>5.1710726244469711</v>
      </c>
      <c r="J38" t="s">
        <v>16</v>
      </c>
      <c r="K38">
        <v>16.277834179003548</v>
      </c>
      <c r="L38">
        <v>7.9054585244586431</v>
      </c>
      <c r="M38">
        <v>6.5303109106029584</v>
      </c>
      <c r="N38" s="2">
        <v>2.4107880742910459</v>
      </c>
      <c r="O38">
        <v>1.735702814868785</v>
      </c>
      <c r="P38" t="s">
        <v>16</v>
      </c>
      <c r="Q38">
        <v>17.51618251699983</v>
      </c>
      <c r="R38">
        <v>8.7673765624286961</v>
      </c>
      <c r="S38">
        <v>15.014056315615781</v>
      </c>
    </row>
    <row r="39" spans="1:20" x14ac:dyDescent="0.2">
      <c r="B39" s="2">
        <v>0.17535122123846469</v>
      </c>
      <c r="C39">
        <v>4.7971740669021274</v>
      </c>
      <c r="D39" t="s">
        <v>16</v>
      </c>
      <c r="E39">
        <v>16.843980525998631</v>
      </c>
      <c r="F39">
        <v>6.9695995542857361</v>
      </c>
      <c r="G39">
        <v>4.8683236460195856</v>
      </c>
      <c r="H39" s="2">
        <v>-2.2295285515811831</v>
      </c>
      <c r="I39">
        <v>8.5009553273087626</v>
      </c>
      <c r="J39" t="s">
        <v>16</v>
      </c>
      <c r="K39">
        <v>16.193151981999112</v>
      </c>
      <c r="L39">
        <v>0</v>
      </c>
      <c r="M39">
        <v>0</v>
      </c>
      <c r="N39" s="2">
        <v>1.666010268567258</v>
      </c>
      <c r="O39">
        <v>2.9943643790672638</v>
      </c>
      <c r="P39" t="s">
        <v>16</v>
      </c>
      <c r="Q39">
        <v>16.66970787000173</v>
      </c>
      <c r="R39">
        <v>8.4660441816850103</v>
      </c>
      <c r="S39">
        <v>6.0000345157159556</v>
      </c>
    </row>
    <row r="40" spans="1:20" x14ac:dyDescent="0.2">
      <c r="B40" s="2">
        <v>-0.1571295857652403</v>
      </c>
      <c r="C40">
        <v>4.7754975845318901</v>
      </c>
      <c r="D40" t="s">
        <v>16</v>
      </c>
      <c r="E40">
        <v>17.20595926399983</v>
      </c>
      <c r="F40">
        <v>6.7787597088393534</v>
      </c>
      <c r="G40">
        <v>4.8703660925884371</v>
      </c>
      <c r="H40" s="2">
        <v>0.3989210521210545</v>
      </c>
      <c r="I40">
        <v>4.3399603785891676</v>
      </c>
      <c r="J40" t="s">
        <v>16</v>
      </c>
      <c r="K40">
        <v>16.124751561997979</v>
      </c>
      <c r="L40">
        <v>8.0486213968226252</v>
      </c>
      <c r="M40">
        <v>6.4678110276563414</v>
      </c>
      <c r="N40" s="2">
        <v>2.5403160809734819</v>
      </c>
      <c r="O40">
        <v>1.4328365195569901</v>
      </c>
      <c r="P40" t="s">
        <v>16</v>
      </c>
      <c r="Q40">
        <v>17.272034155001169</v>
      </c>
      <c r="R40">
        <v>8.7553748690184072</v>
      </c>
      <c r="S40">
        <v>16.308481607657281</v>
      </c>
    </row>
    <row r="41" spans="1:20" x14ac:dyDescent="0.2">
      <c r="B41" s="2">
        <v>0.57403430381153586</v>
      </c>
      <c r="C41">
        <v>2.971692798673907</v>
      </c>
      <c r="D41" t="s">
        <v>16</v>
      </c>
      <c r="E41">
        <v>16.762847018995672</v>
      </c>
      <c r="F41">
        <v>6.6394051050867606</v>
      </c>
      <c r="G41">
        <v>4.6711807592602321</v>
      </c>
      <c r="H41" s="2">
        <v>-0.14796598424628671</v>
      </c>
      <c r="I41">
        <v>4.712744928466079</v>
      </c>
      <c r="J41" t="s">
        <v>16</v>
      </c>
      <c r="K41">
        <v>16.31587082400074</v>
      </c>
      <c r="L41">
        <v>7.9723120082090597</v>
      </c>
      <c r="M41">
        <v>5.4019043527240402</v>
      </c>
      <c r="N41" s="2">
        <v>1.2308956367231909</v>
      </c>
      <c r="O41">
        <v>1.927737765411109</v>
      </c>
      <c r="P41" t="s">
        <v>16</v>
      </c>
      <c r="Q41">
        <v>16.993036250001751</v>
      </c>
      <c r="R41">
        <v>11.44776931136523</v>
      </c>
      <c r="S41">
        <v>13.68157828497108</v>
      </c>
    </row>
    <row r="42" spans="1:20" x14ac:dyDescent="0.2">
      <c r="B42" s="2">
        <v>0.24993397412419399</v>
      </c>
      <c r="C42">
        <v>3.1879167606917411</v>
      </c>
      <c r="D42" t="s">
        <v>16</v>
      </c>
      <c r="E42">
        <v>16.659255209000548</v>
      </c>
      <c r="F42">
        <v>7.9890406888304826</v>
      </c>
      <c r="G42">
        <v>4.8276528441538069</v>
      </c>
      <c r="H42" s="2">
        <v>0.59218902626033532</v>
      </c>
      <c r="I42">
        <v>4.2756888943895079</v>
      </c>
      <c r="J42" t="s">
        <v>16</v>
      </c>
      <c r="K42">
        <v>16.353987751994278</v>
      </c>
      <c r="L42">
        <v>7.869207712603659</v>
      </c>
      <c r="M42">
        <v>6.9915430709264754</v>
      </c>
      <c r="N42" s="2">
        <v>1.9207031204612219</v>
      </c>
      <c r="O42">
        <v>2.744350118996767</v>
      </c>
      <c r="P42" t="s">
        <v>16</v>
      </c>
      <c r="Q42">
        <v>16.651671384002839</v>
      </c>
      <c r="R42">
        <v>9.0957077350895492</v>
      </c>
      <c r="S42">
        <v>6.3833859687570129</v>
      </c>
    </row>
    <row r="43" spans="1:20" x14ac:dyDescent="0.2">
      <c r="B43" s="2">
        <v>0.66289016429751058</v>
      </c>
      <c r="C43">
        <v>3.4133630377369291</v>
      </c>
      <c r="D43" t="s">
        <v>16</v>
      </c>
      <c r="E43">
        <v>16.947685115999779</v>
      </c>
      <c r="F43">
        <v>20.712044462541961</v>
      </c>
      <c r="G43">
        <v>22.73268426831061</v>
      </c>
      <c r="H43" s="2">
        <v>1.5662724739658049E-2</v>
      </c>
      <c r="I43">
        <v>4.3526107445135187</v>
      </c>
      <c r="J43" t="s">
        <v>16</v>
      </c>
      <c r="K43">
        <v>16.506513871994681</v>
      </c>
      <c r="L43">
        <v>8.9289450373932233</v>
      </c>
      <c r="M43">
        <v>6.7637941488988984</v>
      </c>
      <c r="N43" s="2">
        <v>2.376475394138688</v>
      </c>
      <c r="O43">
        <v>2.6160269120622801</v>
      </c>
      <c r="P43" t="s">
        <v>16</v>
      </c>
      <c r="Q43">
        <v>16.861881841999999</v>
      </c>
      <c r="R43">
        <v>9.5177391900265604</v>
      </c>
      <c r="S43">
        <v>7.6963920833443096</v>
      </c>
    </row>
    <row r="44" spans="1:20" x14ac:dyDescent="0.2">
      <c r="B44" s="2">
        <v>-5.4711795835300059E-2</v>
      </c>
      <c r="C44">
        <v>4.0622481549864178</v>
      </c>
      <c r="D44" t="s">
        <v>16</v>
      </c>
      <c r="E44">
        <v>16.642084838997111</v>
      </c>
      <c r="F44">
        <v>6.9608389224969436</v>
      </c>
      <c r="G44">
        <v>4.975898378635792</v>
      </c>
      <c r="H44" s="2">
        <v>0.77779456762139187</v>
      </c>
      <c r="I44">
        <v>5.1009732294411281</v>
      </c>
      <c r="J44" t="s">
        <v>16</v>
      </c>
      <c r="K44">
        <v>16.32550201800041</v>
      </c>
      <c r="L44">
        <v>7.8393715375995026</v>
      </c>
      <c r="M44">
        <v>6.3666595534434887</v>
      </c>
      <c r="N44" s="2">
        <v>1.7843020822013931</v>
      </c>
      <c r="O44">
        <v>2.1718372673651212</v>
      </c>
      <c r="P44" t="s">
        <v>16</v>
      </c>
      <c r="Q44">
        <v>17.56270443500398</v>
      </c>
      <c r="R44">
        <v>7.9308996271147816</v>
      </c>
      <c r="S44">
        <v>4.4294923336962757</v>
      </c>
    </row>
    <row r="46" spans="1:20" s="12" customFormat="1" x14ac:dyDescent="0.2">
      <c r="A46" s="10" t="s">
        <v>17</v>
      </c>
      <c r="B46" s="11">
        <f>AVERAGE(B35:B44)</f>
        <v>0.352514809753741</v>
      </c>
      <c r="C46" s="12">
        <f>AVERAGE(C35:C44)</f>
        <v>3.8415390130269911</v>
      </c>
      <c r="E46" s="12">
        <f>AVERAGE(E35:E44)-Q60</f>
        <v>0.6692547670005311</v>
      </c>
      <c r="F46" s="12">
        <f>AVERAGE(F35:F44)</f>
        <v>7.6998356116009576</v>
      </c>
      <c r="G46" s="12">
        <f>AVERAGE(G35:G44)</f>
        <v>6.1916314795335694</v>
      </c>
      <c r="H46" s="11">
        <f>AVERAGE(H35:H44)</f>
        <v>-0.22027450166746906</v>
      </c>
      <c r="I46" s="12">
        <f>AVERAGE(I35:I44)</f>
        <v>5.3151844343209378</v>
      </c>
      <c r="K46" s="12">
        <f>AVERAGE(K35:K44)-Q60</f>
        <v>0.24465372390041296</v>
      </c>
      <c r="L46" s="12">
        <f>AVERAGE(L35:L44)</f>
        <v>7.3229192443628062</v>
      </c>
      <c r="M46" s="12">
        <f>AVERAGE(M35:M44)</f>
        <v>5.4222813311033953</v>
      </c>
      <c r="N46" s="11">
        <f>AVERAGE(N35:N44)</f>
        <v>2.1802090142202206</v>
      </c>
      <c r="O46" s="12">
        <f>AVERAGE(O35:O44)</f>
        <v>2.0203779650281843</v>
      </c>
      <c r="Q46" s="12">
        <f>AVERAGE(Q35:Q44)-Q60</f>
        <v>0.94949368130255607</v>
      </c>
      <c r="R46" s="12">
        <f>AVERAGE(R35:R44)</f>
        <v>10.092705378108247</v>
      </c>
      <c r="S46" s="12">
        <f>AVERAGE(S35:S44)</f>
        <v>12.668694778566598</v>
      </c>
      <c r="T46" s="11"/>
    </row>
    <row r="47" spans="1:20" s="15" customFormat="1" x14ac:dyDescent="0.2">
      <c r="A47" s="13" t="s">
        <v>18</v>
      </c>
      <c r="B47" s="14">
        <f>STDEV(B35:B44)</f>
        <v>0.4319006082413448</v>
      </c>
      <c r="C47" s="15">
        <f>STDEV(C35:C44)</f>
        <v>0.89391088602209112</v>
      </c>
      <c r="E47" s="15">
        <f>STDEV(E35:E44)</f>
        <v>0.28278736117099451</v>
      </c>
      <c r="F47" s="15">
        <f>STDEV(F35:F44)</f>
        <v>5.0535189434379397</v>
      </c>
      <c r="G47" s="15">
        <f>STDEV(G35:G44)</f>
        <v>6.0101973597409968</v>
      </c>
      <c r="H47" s="14">
        <f>STDEV(H35:H44)</f>
        <v>0.97034131803169965</v>
      </c>
      <c r="I47" s="15">
        <f>STDEV(I35:I44)</f>
        <v>1.307420445142063</v>
      </c>
      <c r="K47" s="15">
        <f>STDEV(K35:K44)</f>
        <v>0.44799377926611555</v>
      </c>
      <c r="L47" s="15">
        <f>STDEV(L35:L44)</f>
        <v>2.6027569118675875</v>
      </c>
      <c r="M47" s="15">
        <f>STDEV(M35:M44)</f>
        <v>2.1340380738251468</v>
      </c>
      <c r="N47" s="14">
        <f>STDEV(N35:N44)</f>
        <v>0.50023380926315986</v>
      </c>
      <c r="O47" s="15">
        <f>STDEV(O35:O44)</f>
        <v>0.60924086087455687</v>
      </c>
      <c r="Q47" s="15">
        <f>STDEV(Q35:Q44)</f>
        <v>0.41525969748744535</v>
      </c>
      <c r="R47" s="15">
        <f>STDEV(R35:R44)</f>
        <v>3.5726636582086084</v>
      </c>
      <c r="S47" s="15">
        <f>STDEV(S35:S44)</f>
        <v>7.9812359753983415</v>
      </c>
      <c r="T47" s="14"/>
    </row>
    <row r="48" spans="1:20" s="6" customFormat="1" ht="17" customHeight="1" thickBot="1" x14ac:dyDescent="0.25">
      <c r="A48" s="3"/>
      <c r="B48" s="5"/>
      <c r="H48" s="5"/>
      <c r="N48" s="5"/>
      <c r="T48" s="5"/>
    </row>
    <row r="49" spans="1:20" x14ac:dyDescent="0.2">
      <c r="A49" s="1" t="s">
        <v>22</v>
      </c>
      <c r="N49" s="2">
        <v>2.4549734151394742</v>
      </c>
      <c r="O49">
        <v>0.15968850936415299</v>
      </c>
      <c r="Q49">
        <v>16.057233148996598</v>
      </c>
      <c r="R49">
        <v>0</v>
      </c>
      <c r="S49">
        <v>0</v>
      </c>
    </row>
    <row r="50" spans="1:20" x14ac:dyDescent="0.2">
      <c r="N50" s="2">
        <v>2.4549734151394742</v>
      </c>
      <c r="O50">
        <v>0.15968850936415299</v>
      </c>
      <c r="Q50">
        <v>15.87012704699737</v>
      </c>
      <c r="R50">
        <v>0</v>
      </c>
      <c r="S50">
        <v>0</v>
      </c>
    </row>
    <row r="51" spans="1:20" x14ac:dyDescent="0.2">
      <c r="N51" s="2">
        <v>2.4549734151394742</v>
      </c>
      <c r="O51">
        <v>0.15968850936415299</v>
      </c>
      <c r="Q51">
        <v>15.881884866998011</v>
      </c>
      <c r="R51">
        <v>0</v>
      </c>
      <c r="S51">
        <v>0</v>
      </c>
    </row>
    <row r="52" spans="1:20" x14ac:dyDescent="0.2">
      <c r="N52" s="2">
        <v>2.4549734151394742</v>
      </c>
      <c r="O52">
        <v>0.15968850936415299</v>
      </c>
      <c r="Q52">
        <v>15.969193664997871</v>
      </c>
      <c r="R52">
        <v>0</v>
      </c>
      <c r="S52">
        <v>0</v>
      </c>
    </row>
    <row r="53" spans="1:20" x14ac:dyDescent="0.2">
      <c r="N53" s="2">
        <v>2.4549734151394742</v>
      </c>
      <c r="O53">
        <v>0.15968850936415299</v>
      </c>
      <c r="Q53">
        <v>16.49905528700037</v>
      </c>
      <c r="R53">
        <v>0</v>
      </c>
      <c r="S53">
        <v>0</v>
      </c>
    </row>
    <row r="54" spans="1:20" x14ac:dyDescent="0.2">
      <c r="N54" s="2">
        <v>2.4549734151394742</v>
      </c>
      <c r="O54">
        <v>0.15968850936415299</v>
      </c>
      <c r="Q54">
        <v>16.634755521998159</v>
      </c>
      <c r="R54">
        <v>0</v>
      </c>
      <c r="S54">
        <v>0</v>
      </c>
    </row>
    <row r="55" spans="1:20" x14ac:dyDescent="0.2">
      <c r="N55" s="2">
        <v>2.4549734151394742</v>
      </c>
      <c r="O55">
        <v>0.15968850936415299</v>
      </c>
      <c r="Q55">
        <v>16.222649677001751</v>
      </c>
      <c r="R55">
        <v>0</v>
      </c>
      <c r="S55">
        <v>0</v>
      </c>
    </row>
    <row r="56" spans="1:20" x14ac:dyDescent="0.2">
      <c r="N56" s="2">
        <v>2.4549734151394742</v>
      </c>
      <c r="O56">
        <v>0.15968850936415299</v>
      </c>
      <c r="Q56">
        <v>16.568198977001881</v>
      </c>
      <c r="R56">
        <v>0</v>
      </c>
      <c r="S56">
        <v>0</v>
      </c>
    </row>
    <row r="57" spans="1:20" x14ac:dyDescent="0.2">
      <c r="N57" s="2">
        <v>2.4549734151394742</v>
      </c>
      <c r="O57">
        <v>0.15968850936415299</v>
      </c>
      <c r="Q57">
        <v>16.52361435499915</v>
      </c>
      <c r="R57">
        <v>0</v>
      </c>
      <c r="S57">
        <v>0</v>
      </c>
    </row>
    <row r="58" spans="1:20" x14ac:dyDescent="0.2">
      <c r="N58" s="2">
        <v>2.4549734151394742</v>
      </c>
      <c r="O58">
        <v>0.15968850936415299</v>
      </c>
      <c r="Q58">
        <v>16.045594741997771</v>
      </c>
      <c r="R58">
        <v>0</v>
      </c>
      <c r="S58">
        <v>0</v>
      </c>
    </row>
    <row r="60" spans="1:20" s="12" customFormat="1" x14ac:dyDescent="0.2">
      <c r="A60" s="10" t="s">
        <v>17</v>
      </c>
      <c r="B60" s="11"/>
      <c r="H60" s="11"/>
      <c r="N60" s="11">
        <f>AVERAGE(N49:N58)</f>
        <v>2.4549734151394742</v>
      </c>
      <c r="O60" s="12">
        <f>AVERAGE(O49:O58)</f>
        <v>0.15968850936415296</v>
      </c>
      <c r="Q60" s="12">
        <f>AVERAGE(Q49:Q58)</f>
        <v>16.227230728798894</v>
      </c>
      <c r="R60" s="12">
        <f>AVERAGE(R49:R58)</f>
        <v>0</v>
      </c>
      <c r="S60" s="12">
        <f>AVERAGE(S49:S58)</f>
        <v>0</v>
      </c>
      <c r="T60" s="11"/>
    </row>
    <row r="61" spans="1:20" s="15" customFormat="1" x14ac:dyDescent="0.2">
      <c r="A61" s="13" t="s">
        <v>18</v>
      </c>
      <c r="B61" s="14"/>
      <c r="H61" s="14"/>
      <c r="N61" s="14">
        <f>STDEV(N49:N58)</f>
        <v>0</v>
      </c>
      <c r="O61" s="15">
        <f>STDEV(O49:O58)</f>
        <v>2.925694557147251E-17</v>
      </c>
      <c r="Q61" s="15">
        <f>STDEV(Q49:Q58)</f>
        <v>0.30172639789227634</v>
      </c>
      <c r="R61" s="15">
        <f>STDEV(R49:R58)</f>
        <v>0</v>
      </c>
      <c r="S61" s="15">
        <f>STDEV(S49:S58)</f>
        <v>0</v>
      </c>
      <c r="T61" s="14"/>
    </row>
    <row r="62" spans="1:20" ht="17" customHeight="1" thickBot="1" x14ac:dyDescent="0.25">
      <c r="A62" s="3"/>
      <c r="B62" s="4"/>
      <c r="C62" s="3"/>
      <c r="D62" s="3"/>
      <c r="E62" s="3"/>
      <c r="F62" s="3"/>
      <c r="G62" s="3"/>
    </row>
    <row r="63" spans="1:20" x14ac:dyDescent="0.2">
      <c r="A63" s="1" t="s">
        <v>15</v>
      </c>
      <c r="B63" s="2">
        <v>1.9874911895158449</v>
      </c>
      <c r="C63">
        <v>0.94672989335411983</v>
      </c>
      <c r="D63" t="s">
        <v>16</v>
      </c>
      <c r="E63">
        <v>23.72192762800023</v>
      </c>
      <c r="F63">
        <v>2.646416297624258</v>
      </c>
      <c r="G63">
        <v>2.997724057566332</v>
      </c>
    </row>
    <row r="64" spans="1:20" x14ac:dyDescent="0.2">
      <c r="A64" s="1" t="s">
        <v>23</v>
      </c>
      <c r="B64" s="2">
        <v>2.7040460361488461</v>
      </c>
      <c r="C64">
        <v>0.96632845936767664</v>
      </c>
      <c r="D64" t="s">
        <v>16</v>
      </c>
      <c r="E64">
        <v>22.30940485300016</v>
      </c>
      <c r="F64">
        <v>3.7300772082492819</v>
      </c>
      <c r="G64">
        <v>2.9633740169429972</v>
      </c>
    </row>
    <row r="65" spans="1:7" x14ac:dyDescent="0.2">
      <c r="B65" s="2">
        <v>2.7096073897562878</v>
      </c>
      <c r="C65">
        <v>0.70906111211310996</v>
      </c>
      <c r="D65" t="s">
        <v>16</v>
      </c>
      <c r="E65">
        <v>21.453984527000099</v>
      </c>
      <c r="F65">
        <v>2.9189508379005651</v>
      </c>
      <c r="G65">
        <v>3.161307749471042</v>
      </c>
    </row>
    <row r="66" spans="1:7" x14ac:dyDescent="0.2">
      <c r="B66" s="2">
        <v>1.605411491159106</v>
      </c>
      <c r="C66">
        <v>1.1266430277104129</v>
      </c>
      <c r="D66" t="s">
        <v>16</v>
      </c>
      <c r="E66">
        <v>23.446761101000451</v>
      </c>
      <c r="F66">
        <v>5.3205248103422473</v>
      </c>
      <c r="G66">
        <v>2.3045244232561388</v>
      </c>
    </row>
    <row r="67" spans="1:7" x14ac:dyDescent="0.2">
      <c r="B67" s="2">
        <v>1.6829023964045831</v>
      </c>
      <c r="C67">
        <v>0.93588467664115771</v>
      </c>
      <c r="D67" t="s">
        <v>16</v>
      </c>
      <c r="E67">
        <v>23.29105946500022</v>
      </c>
      <c r="F67">
        <v>2.8899582845226979</v>
      </c>
      <c r="G67">
        <v>1.9725971912504241</v>
      </c>
    </row>
    <row r="68" spans="1:7" x14ac:dyDescent="0.2">
      <c r="B68" s="2">
        <v>1.6486573579413999</v>
      </c>
      <c r="C68">
        <v>1.1679496642761249</v>
      </c>
      <c r="D68" t="s">
        <v>16</v>
      </c>
      <c r="E68">
        <v>23.363659395000472</v>
      </c>
      <c r="F68">
        <v>4.7747662450281281</v>
      </c>
      <c r="G68">
        <v>5.8624180272582711</v>
      </c>
    </row>
    <row r="69" spans="1:7" x14ac:dyDescent="0.2">
      <c r="B69" s="2">
        <v>2.621007076889613</v>
      </c>
      <c r="C69">
        <v>0.38298224067794379</v>
      </c>
      <c r="D69" t="s">
        <v>16</v>
      </c>
      <c r="E69">
        <v>22.633161612000549</v>
      </c>
      <c r="F69">
        <v>3.528956877301932</v>
      </c>
      <c r="G69">
        <v>2.9437770122870401</v>
      </c>
    </row>
    <row r="70" spans="1:7" x14ac:dyDescent="0.2">
      <c r="B70" s="2">
        <v>2.5545099234651709</v>
      </c>
      <c r="C70">
        <v>0.46618638455412542</v>
      </c>
      <c r="D70" t="s">
        <v>16</v>
      </c>
      <c r="E70">
        <v>22.407478459000231</v>
      </c>
      <c r="F70">
        <v>2.4619719438729821</v>
      </c>
      <c r="G70">
        <v>2.0287478280599531</v>
      </c>
    </row>
    <row r="71" spans="1:7" x14ac:dyDescent="0.2">
      <c r="B71" s="2">
        <v>1.4944146740677811</v>
      </c>
      <c r="C71">
        <v>1.500872533723798</v>
      </c>
      <c r="D71" t="s">
        <v>16</v>
      </c>
      <c r="E71">
        <v>23.52091151199966</v>
      </c>
      <c r="F71">
        <v>5.2222357221209483</v>
      </c>
      <c r="G71">
        <v>3.1134439086055399</v>
      </c>
    </row>
    <row r="72" spans="1:7" x14ac:dyDescent="0.2">
      <c r="B72" s="2">
        <v>2.5522249017015262</v>
      </c>
      <c r="C72">
        <v>0.40390795868469542</v>
      </c>
      <c r="D72" t="s">
        <v>16</v>
      </c>
      <c r="E72">
        <v>22.50500318000104</v>
      </c>
      <c r="F72">
        <v>5.9134625070155558</v>
      </c>
      <c r="G72">
        <v>3.857678351424997</v>
      </c>
    </row>
    <row r="74" spans="1:7" x14ac:dyDescent="0.2">
      <c r="A74" s="10" t="s">
        <v>17</v>
      </c>
      <c r="B74" s="11">
        <f>AVERAGE(B63:B72)</f>
        <v>2.1560272437050156</v>
      </c>
      <c r="C74" s="12">
        <f>AVERAGE(C63:C72)</f>
        <v>0.8606545951103165</v>
      </c>
      <c r="D74" s="12"/>
      <c r="E74" s="12">
        <f>AVERAGE(E63:E72)-Q60</f>
        <v>6.6381044444014172</v>
      </c>
      <c r="F74" s="12">
        <f>AVERAGE(F63:F72)</f>
        <v>3.9407320733978595</v>
      </c>
      <c r="G74" s="12">
        <f>AVERAGE(G63:G72)</f>
        <v>3.1205592566122733</v>
      </c>
    </row>
    <row r="75" spans="1:7" x14ac:dyDescent="0.2">
      <c r="A75" s="13" t="s">
        <v>18</v>
      </c>
      <c r="B75" s="14">
        <f>STDEV(B63:B72)</f>
        <v>0.51524831914557512</v>
      </c>
      <c r="C75" s="15">
        <f>STDEV(C63:C72)</f>
        <v>0.36737336801752563</v>
      </c>
      <c r="D75" s="15"/>
      <c r="E75" s="15">
        <f>STDEV(E63:E72)</f>
        <v>0.71689925898677365</v>
      </c>
      <c r="F75" s="15">
        <f>STDEV(F63:F72)</f>
        <v>1.2630404032775857</v>
      </c>
      <c r="G75" s="15">
        <f>STDEV(G63:G72)</f>
        <v>1.1209953286568615</v>
      </c>
    </row>
    <row r="76" spans="1:7" ht="17" customHeight="1" thickBot="1" x14ac:dyDescent="0.25">
      <c r="A76" s="3"/>
      <c r="B76" s="5"/>
      <c r="C76" s="6"/>
      <c r="D76" s="6"/>
      <c r="E76" s="6"/>
      <c r="F76" s="6"/>
      <c r="G76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tabSelected="1" workbookViewId="0">
      <selection activeCell="M24" sqref="M24"/>
    </sheetView>
  </sheetViews>
  <sheetFormatPr baseColWidth="10" defaultRowHeight="16" x14ac:dyDescent="0.2"/>
  <cols>
    <col min="1" max="1" width="14.33203125" bestFit="1" customWidth="1"/>
    <col min="6" max="6" width="16" bestFit="1" customWidth="1"/>
  </cols>
  <sheetData>
    <row r="1" spans="1:13" x14ac:dyDescent="0.2">
      <c r="A1" t="s">
        <v>24</v>
      </c>
    </row>
    <row r="2" spans="1:13" ht="17" customHeight="1" x14ac:dyDescent="0.2">
      <c r="B2" s="16" t="s">
        <v>25</v>
      </c>
      <c r="C2" t="s">
        <v>26</v>
      </c>
      <c r="D2" t="s">
        <v>27</v>
      </c>
      <c r="E2" t="s">
        <v>28</v>
      </c>
      <c r="F2" s="17">
        <v>35.61</v>
      </c>
      <c r="G2" t="s">
        <v>29</v>
      </c>
      <c r="H2" t="s">
        <v>32</v>
      </c>
      <c r="I2" t="s">
        <v>30</v>
      </c>
      <c r="J2" t="s">
        <v>31</v>
      </c>
      <c r="K2">
        <v>3.78</v>
      </c>
      <c r="M2">
        <f>F2/K2</f>
        <v>9.4206349206349209</v>
      </c>
    </row>
    <row r="3" spans="1:13" ht="17" customHeight="1" x14ac:dyDescent="0.2">
      <c r="B3" s="16" t="s">
        <v>25</v>
      </c>
      <c r="C3" t="s">
        <v>26</v>
      </c>
      <c r="D3" t="s">
        <v>27</v>
      </c>
      <c r="E3" t="s">
        <v>28</v>
      </c>
      <c r="F3" s="17">
        <v>9.1</v>
      </c>
      <c r="G3" t="s">
        <v>29</v>
      </c>
      <c r="H3" t="s">
        <v>32</v>
      </c>
      <c r="I3" t="s">
        <v>30</v>
      </c>
      <c r="J3" t="s">
        <v>31</v>
      </c>
      <c r="K3">
        <v>1.45</v>
      </c>
      <c r="M3">
        <f t="shared" ref="M3:M20" si="0">F3/K3</f>
        <v>6.2758620689655169</v>
      </c>
    </row>
    <row r="4" spans="1:13" ht="17" customHeight="1" x14ac:dyDescent="0.2">
      <c r="B4" s="16" t="s">
        <v>25</v>
      </c>
      <c r="C4" t="s">
        <v>26</v>
      </c>
      <c r="D4" t="s">
        <v>27</v>
      </c>
      <c r="E4" t="s">
        <v>28</v>
      </c>
      <c r="F4" s="17">
        <v>34.35</v>
      </c>
      <c r="G4" t="s">
        <v>29</v>
      </c>
      <c r="H4" t="s">
        <v>32</v>
      </c>
      <c r="I4" t="s">
        <v>30</v>
      </c>
      <c r="J4" t="s">
        <v>31</v>
      </c>
      <c r="K4">
        <v>5.29</v>
      </c>
      <c r="M4">
        <f t="shared" si="0"/>
        <v>6.4933837429111536</v>
      </c>
    </row>
    <row r="5" spans="1:13" ht="17" customHeight="1" x14ac:dyDescent="0.2">
      <c r="B5" s="16" t="s">
        <v>25</v>
      </c>
      <c r="C5" t="s">
        <v>26</v>
      </c>
      <c r="D5" t="s">
        <v>27</v>
      </c>
      <c r="E5" t="s">
        <v>28</v>
      </c>
      <c r="F5" s="17">
        <v>24.48</v>
      </c>
      <c r="G5" t="s">
        <v>29</v>
      </c>
      <c r="H5" t="s">
        <v>32</v>
      </c>
      <c r="I5" t="s">
        <v>30</v>
      </c>
      <c r="J5" t="s">
        <v>31</v>
      </c>
      <c r="K5">
        <v>3.74</v>
      </c>
      <c r="M5">
        <f t="shared" si="0"/>
        <v>6.545454545454545</v>
      </c>
    </row>
    <row r="6" spans="1:13" ht="17" customHeight="1" x14ac:dyDescent="0.2">
      <c r="B6" s="16" t="s">
        <v>25</v>
      </c>
      <c r="C6" t="s">
        <v>26</v>
      </c>
      <c r="D6" t="s">
        <v>27</v>
      </c>
      <c r="E6" t="s">
        <v>28</v>
      </c>
      <c r="F6" s="17">
        <v>38.15</v>
      </c>
      <c r="G6" t="s">
        <v>29</v>
      </c>
      <c r="H6" t="s">
        <v>32</v>
      </c>
      <c r="I6" t="s">
        <v>30</v>
      </c>
      <c r="J6" t="s">
        <v>31</v>
      </c>
      <c r="K6">
        <v>5.82</v>
      </c>
      <c r="M6">
        <f t="shared" si="0"/>
        <v>6.5549828178694156</v>
      </c>
    </row>
    <row r="7" spans="1:13" ht="17" customHeight="1" x14ac:dyDescent="0.2">
      <c r="B7" s="16" t="s">
        <v>25</v>
      </c>
      <c r="C7" t="s">
        <v>26</v>
      </c>
      <c r="D7" t="s">
        <v>27</v>
      </c>
      <c r="E7" t="s">
        <v>28</v>
      </c>
      <c r="F7" s="17">
        <v>19.73</v>
      </c>
      <c r="G7" t="s">
        <v>29</v>
      </c>
      <c r="H7" t="s">
        <v>32</v>
      </c>
      <c r="I7" t="s">
        <v>30</v>
      </c>
      <c r="J7" t="s">
        <v>31</v>
      </c>
      <c r="K7">
        <v>3.01</v>
      </c>
      <c r="M7">
        <f t="shared" si="0"/>
        <v>6.5548172757475092</v>
      </c>
    </row>
    <row r="8" spans="1:13" ht="17" customHeight="1" x14ac:dyDescent="0.2">
      <c r="B8" s="16" t="s">
        <v>25</v>
      </c>
      <c r="C8" t="s">
        <v>26</v>
      </c>
      <c r="D8" t="s">
        <v>27</v>
      </c>
      <c r="E8" t="s">
        <v>28</v>
      </c>
      <c r="F8" s="17">
        <v>51.05</v>
      </c>
      <c r="G8" t="s">
        <v>29</v>
      </c>
      <c r="H8" t="s">
        <v>32</v>
      </c>
      <c r="I8" t="s">
        <v>30</v>
      </c>
      <c r="J8" t="s">
        <v>31</v>
      </c>
      <c r="K8">
        <v>7.67</v>
      </c>
      <c r="M8">
        <f t="shared" si="0"/>
        <v>6.6558018252933504</v>
      </c>
    </row>
    <row r="9" spans="1:13" ht="17" customHeight="1" x14ac:dyDescent="0.2">
      <c r="B9" s="16" t="s">
        <v>25</v>
      </c>
      <c r="C9" t="s">
        <v>26</v>
      </c>
      <c r="D9" t="s">
        <v>27</v>
      </c>
      <c r="E9" t="s">
        <v>28</v>
      </c>
      <c r="F9" s="17">
        <v>42.08</v>
      </c>
      <c r="G9" t="s">
        <v>29</v>
      </c>
      <c r="H9" t="s">
        <v>32</v>
      </c>
      <c r="I9" t="s">
        <v>30</v>
      </c>
      <c r="J9" t="s">
        <v>31</v>
      </c>
      <c r="K9">
        <v>5.66</v>
      </c>
      <c r="M9">
        <f t="shared" si="0"/>
        <v>7.4346289752650172</v>
      </c>
    </row>
    <row r="10" spans="1:13" ht="17" customHeight="1" x14ac:dyDescent="0.2">
      <c r="B10" s="16" t="s">
        <v>25</v>
      </c>
      <c r="C10" t="s">
        <v>26</v>
      </c>
      <c r="D10" t="s">
        <v>27</v>
      </c>
      <c r="E10" t="s">
        <v>28</v>
      </c>
      <c r="F10" s="17">
        <v>36.799999999999997</v>
      </c>
      <c r="G10" t="s">
        <v>29</v>
      </c>
      <c r="H10" t="s">
        <v>32</v>
      </c>
      <c r="I10" t="s">
        <v>30</v>
      </c>
      <c r="J10" t="s">
        <v>31</v>
      </c>
      <c r="K10">
        <v>5.27</v>
      </c>
      <c r="M10">
        <f t="shared" si="0"/>
        <v>6.9829222011385204</v>
      </c>
    </row>
    <row r="11" spans="1:13" ht="17" customHeight="1" x14ac:dyDescent="0.2">
      <c r="B11" s="16" t="s">
        <v>25</v>
      </c>
      <c r="C11" t="s">
        <v>26</v>
      </c>
      <c r="D11" t="s">
        <v>27</v>
      </c>
      <c r="E11" t="s">
        <v>28</v>
      </c>
      <c r="F11" s="17">
        <v>42.2</v>
      </c>
      <c r="G11" t="s">
        <v>29</v>
      </c>
      <c r="H11" t="s">
        <v>32</v>
      </c>
      <c r="I11" t="s">
        <v>30</v>
      </c>
      <c r="J11" t="s">
        <v>31</v>
      </c>
      <c r="K11">
        <v>6.13</v>
      </c>
      <c r="M11">
        <f t="shared" si="0"/>
        <v>6.8841761827079937</v>
      </c>
    </row>
    <row r="12" spans="1:13" ht="17" customHeight="1" x14ac:dyDescent="0.2">
      <c r="B12" s="16" t="s">
        <v>25</v>
      </c>
      <c r="C12" t="s">
        <v>26</v>
      </c>
      <c r="D12" t="s">
        <v>27</v>
      </c>
      <c r="E12" t="s">
        <v>28</v>
      </c>
      <c r="F12" s="17">
        <v>16.16</v>
      </c>
      <c r="G12" t="s">
        <v>29</v>
      </c>
      <c r="H12" t="s">
        <v>32</v>
      </c>
      <c r="I12" t="s">
        <v>30</v>
      </c>
      <c r="J12" t="s">
        <v>31</v>
      </c>
      <c r="K12">
        <v>2.19</v>
      </c>
      <c r="M12">
        <f t="shared" si="0"/>
        <v>7.3789954337899548</v>
      </c>
    </row>
    <row r="13" spans="1:13" ht="17" customHeight="1" x14ac:dyDescent="0.2">
      <c r="B13" s="16" t="s">
        <v>25</v>
      </c>
      <c r="C13" t="s">
        <v>26</v>
      </c>
      <c r="D13" t="s">
        <v>27</v>
      </c>
      <c r="E13" t="s">
        <v>28</v>
      </c>
      <c r="F13" s="17">
        <v>37.020000000000003</v>
      </c>
      <c r="G13" t="s">
        <v>29</v>
      </c>
      <c r="H13" t="s">
        <v>32</v>
      </c>
      <c r="I13" t="s">
        <v>30</v>
      </c>
      <c r="J13" t="s">
        <v>31</v>
      </c>
      <c r="K13">
        <v>5.42</v>
      </c>
      <c r="M13">
        <f t="shared" si="0"/>
        <v>6.8302583025830268</v>
      </c>
    </row>
    <row r="14" spans="1:13" ht="17" customHeight="1" x14ac:dyDescent="0.2">
      <c r="B14" s="16" t="s">
        <v>25</v>
      </c>
      <c r="C14" t="s">
        <v>26</v>
      </c>
      <c r="D14" t="s">
        <v>27</v>
      </c>
      <c r="E14" t="s">
        <v>28</v>
      </c>
      <c r="F14" s="17">
        <v>26.59</v>
      </c>
      <c r="G14" t="s">
        <v>29</v>
      </c>
      <c r="H14" t="s">
        <v>32</v>
      </c>
      <c r="I14" t="s">
        <v>30</v>
      </c>
      <c r="J14" t="s">
        <v>31</v>
      </c>
      <c r="K14">
        <v>3.83</v>
      </c>
      <c r="M14">
        <f t="shared" si="0"/>
        <v>6.9425587467362924</v>
      </c>
    </row>
    <row r="15" spans="1:13" ht="17" customHeight="1" x14ac:dyDescent="0.2">
      <c r="B15" s="16" t="s">
        <v>25</v>
      </c>
      <c r="C15" t="s">
        <v>26</v>
      </c>
      <c r="D15" t="s">
        <v>27</v>
      </c>
      <c r="E15" t="s">
        <v>28</v>
      </c>
      <c r="F15" s="17">
        <v>51.92</v>
      </c>
      <c r="G15" t="s">
        <v>29</v>
      </c>
      <c r="H15" t="s">
        <v>32</v>
      </c>
      <c r="I15" t="s">
        <v>30</v>
      </c>
      <c r="J15" t="s">
        <v>31</v>
      </c>
      <c r="K15">
        <v>7.59</v>
      </c>
      <c r="M15">
        <f t="shared" si="0"/>
        <v>6.8405797101449277</v>
      </c>
    </row>
    <row r="16" spans="1:13" ht="17" customHeight="1" x14ac:dyDescent="0.2">
      <c r="B16" s="16" t="s">
        <v>25</v>
      </c>
      <c r="C16" t="s">
        <v>26</v>
      </c>
      <c r="D16" t="s">
        <v>27</v>
      </c>
      <c r="E16" t="s">
        <v>28</v>
      </c>
      <c r="F16" s="17">
        <v>47.2</v>
      </c>
      <c r="G16" t="s">
        <v>29</v>
      </c>
      <c r="H16" t="s">
        <v>32</v>
      </c>
      <c r="I16" t="s">
        <v>30</v>
      </c>
      <c r="J16" t="s">
        <v>31</v>
      </c>
      <c r="K16">
        <v>6.89</v>
      </c>
      <c r="M16">
        <f t="shared" si="0"/>
        <v>6.8505079825834549</v>
      </c>
    </row>
    <row r="17" spans="2:13" ht="17" customHeight="1" x14ac:dyDescent="0.2">
      <c r="B17" s="16" t="s">
        <v>25</v>
      </c>
      <c r="C17" t="s">
        <v>26</v>
      </c>
      <c r="D17" t="s">
        <v>27</v>
      </c>
      <c r="E17" t="s">
        <v>28</v>
      </c>
      <c r="F17" s="17">
        <v>21.35</v>
      </c>
      <c r="G17" t="s">
        <v>29</v>
      </c>
      <c r="H17" t="s">
        <v>32</v>
      </c>
      <c r="I17" t="s">
        <v>30</v>
      </c>
      <c r="J17" t="s">
        <v>31</v>
      </c>
      <c r="K17">
        <v>3.03</v>
      </c>
      <c r="M17">
        <f t="shared" si="0"/>
        <v>7.0462046204620474</v>
      </c>
    </row>
    <row r="18" spans="2:13" ht="17" customHeight="1" x14ac:dyDescent="0.2">
      <c r="B18" s="16" t="s">
        <v>25</v>
      </c>
      <c r="C18" t="s">
        <v>26</v>
      </c>
      <c r="D18" t="s">
        <v>27</v>
      </c>
      <c r="E18" t="s">
        <v>28</v>
      </c>
      <c r="F18" s="17">
        <v>14.27</v>
      </c>
      <c r="G18" t="s">
        <v>29</v>
      </c>
      <c r="H18" t="s">
        <v>32</v>
      </c>
      <c r="I18" t="s">
        <v>30</v>
      </c>
      <c r="J18" t="s">
        <v>31</v>
      </c>
      <c r="K18">
        <v>2.21</v>
      </c>
      <c r="M18">
        <f t="shared" si="0"/>
        <v>6.4570135746606336</v>
      </c>
    </row>
    <row r="19" spans="2:13" ht="17" customHeight="1" x14ac:dyDescent="0.2">
      <c r="B19" s="16" t="s">
        <v>25</v>
      </c>
      <c r="C19" t="s">
        <v>26</v>
      </c>
      <c r="D19" t="s">
        <v>27</v>
      </c>
      <c r="E19" t="s">
        <v>28</v>
      </c>
      <c r="F19" s="17">
        <v>19.91</v>
      </c>
      <c r="G19" t="s">
        <v>29</v>
      </c>
      <c r="H19" t="s">
        <v>32</v>
      </c>
      <c r="I19" t="s">
        <v>30</v>
      </c>
      <c r="J19" t="s">
        <v>31</v>
      </c>
      <c r="K19">
        <v>3.02</v>
      </c>
      <c r="M19">
        <f t="shared" si="0"/>
        <v>6.5927152317880795</v>
      </c>
    </row>
    <row r="20" spans="2:13" ht="17" customHeight="1" x14ac:dyDescent="0.2">
      <c r="B20" s="16" t="s">
        <v>25</v>
      </c>
      <c r="C20" t="s">
        <v>26</v>
      </c>
      <c r="D20" t="s">
        <v>27</v>
      </c>
      <c r="E20" t="s">
        <v>28</v>
      </c>
      <c r="F20" s="17">
        <v>21.12</v>
      </c>
      <c r="G20" t="s">
        <v>29</v>
      </c>
      <c r="H20" t="s">
        <v>32</v>
      </c>
      <c r="I20" t="s">
        <v>30</v>
      </c>
      <c r="J20" t="s">
        <v>31</v>
      </c>
      <c r="K20">
        <v>3.09</v>
      </c>
      <c r="M20">
        <f t="shared" si="0"/>
        <v>6.8349514563106801</v>
      </c>
    </row>
    <row r="22" spans="2:13" x14ac:dyDescent="0.2">
      <c r="F22" s="18">
        <f>AVERAGE(F2:F20)</f>
        <v>31.00473684210526</v>
      </c>
      <c r="K22">
        <f>AVERAGE(K2:K20)</f>
        <v>4.4784210526315782</v>
      </c>
      <c r="M22">
        <f>AVERAGE(M2:M20)</f>
        <v>6.9250762955287914</v>
      </c>
    </row>
    <row r="23" spans="2:13" x14ac:dyDescent="0.2">
      <c r="M23">
        <f>STDEV(M2:M20)</f>
        <v>0.67376947860696823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sheet1.xml</vt:lpstr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2016-08-12T03:16:56Z</dcterms:created>
  <dcterms:modified xsi:type="dcterms:W3CDTF">2023-01-14T16:20:27Z</dcterms:modified>
</cp:coreProperties>
</file>