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PaperData\"/>
    </mc:Choice>
  </mc:AlternateContent>
  <xr:revisionPtr revIDLastSave="0" documentId="8_{AAFC69A8-CCAE-4B33-A15D-3364BF121B1A}" xr6:coauthVersionLast="47" xr6:coauthVersionMax="47" xr10:uidLastSave="{00000000-0000-0000-0000-000000000000}"/>
  <bookViews>
    <workbookView xWindow="30960" yWindow="72" windowWidth="9468" windowHeight="13668" xr2:uid="{E18F2151-CBB7-44C0-A013-D5649D497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M70" i="1"/>
  <c r="M69" i="1"/>
  <c r="M68" i="1"/>
  <c r="M67" i="1"/>
  <c r="M66" i="1"/>
  <c r="K71" i="1"/>
  <c r="K70" i="1"/>
  <c r="K69" i="1"/>
  <c r="K68" i="1"/>
  <c r="K67" i="1"/>
  <c r="K66" i="1"/>
  <c r="I71" i="1"/>
  <c r="I68" i="1"/>
  <c r="I70" i="1"/>
  <c r="I69" i="1"/>
  <c r="I67" i="1"/>
</calcChain>
</file>

<file path=xl/sharedStrings.xml><?xml version="1.0" encoding="utf-8"?>
<sst xmlns="http://schemas.openxmlformats.org/spreadsheetml/2006/main" count="151" uniqueCount="83">
  <si>
    <t>Watershed #</t>
  </si>
  <si>
    <t>Catchment 1</t>
  </si>
  <si>
    <t>Paper as quoted</t>
  </si>
  <si>
    <t>Paper used (if different)</t>
  </si>
  <si>
    <t>Treatment</t>
  </si>
  <si>
    <t>Area cleared %</t>
  </si>
  <si>
    <t>Continuous area cleared?</t>
  </si>
  <si>
    <t>Before period</t>
  </si>
  <si>
    <t>Logging</t>
  </si>
  <si>
    <t>After period</t>
  </si>
  <si>
    <t>Original forest</t>
  </si>
  <si>
    <t>Replanted</t>
  </si>
  <si>
    <t>Comments</t>
  </si>
  <si>
    <t>Catchment 2</t>
  </si>
  <si>
    <t>Catchment 3</t>
  </si>
  <si>
    <t>Catchment 4</t>
  </si>
  <si>
    <t>DATA</t>
  </si>
  <si>
    <t>Year</t>
  </si>
  <si>
    <t>S. TekamA</t>
  </si>
  <si>
    <t>BF</t>
  </si>
  <si>
    <t>RD</t>
  </si>
  <si>
    <t>OB</t>
  </si>
  <si>
    <t>PWE</t>
  </si>
  <si>
    <t>Bruijnzeel,1990</t>
  </si>
  <si>
    <t>S. TekamB</t>
  </si>
  <si>
    <t>B. Berem 1</t>
  </si>
  <si>
    <t>GM</t>
  </si>
  <si>
    <t>From Brujinzeel 1990, site 12, Bukit Berembun, Malaysia. Approximate location from Chappell 2005. Time period from Brujinzeel 1990, 1 year experiment. Abdul Rahim, N. (1988). Water yield changes after forest conversion to agricultural landuse in Peninsular Malaysia. Journal of Tropical Forest Science, 1: 67-84.https://www.jstor.org/stable/43594287</t>
  </si>
  <si>
    <t>Watershed name</t>
  </si>
  <si>
    <t>Area(km2)</t>
  </si>
  <si>
    <t>Pa(mm)</t>
  </si>
  <si>
    <t>Forest type</t>
  </si>
  <si>
    <t>Hydrological regime</t>
  </si>
  <si>
    <t>DeltaF_perc</t>
  </si>
  <si>
    <t>DeltaQf_perc</t>
  </si>
  <si>
    <t>Precipitation data type</t>
  </si>
  <si>
    <t>Assessment technique</t>
  </si>
  <si>
    <t>Source of info</t>
  </si>
  <si>
    <t>E0</t>
  </si>
  <si>
    <t>Latitude</t>
  </si>
  <si>
    <t>Longitude</t>
  </si>
  <si>
    <t>Length of study (years)</t>
  </si>
  <si>
    <t>From</t>
  </si>
  <si>
    <t>To</t>
  </si>
  <si>
    <t>Location Details</t>
  </si>
  <si>
    <t>Completed 1, Incomplete 0</t>
  </si>
  <si>
    <t>Possible duplicate</t>
  </si>
  <si>
    <t>Notes</t>
  </si>
  <si>
    <t>Berem 1</t>
  </si>
  <si>
    <t>Bruijnzeel, 1990</t>
  </si>
  <si>
    <t>Red Meranti Keruing</t>
  </si>
  <si>
    <t xml:space="preserve">Nik, A.R., Harding, D., 1992. EFFECTS OF SELECTIVE LOGGING METHODS ON WATER YIELD AND STREAMFLOW PARAMETERS IN PENINSULAR MALAYSIA. Journal of Tropical Forest Science, 5(2): 130-154. </t>
  </si>
  <si>
    <t>B. Berem. 3</t>
  </si>
  <si>
    <t>Berem 3</t>
  </si>
  <si>
    <t>Catchment Berem 2 is the control</t>
  </si>
  <si>
    <t>selective logging</t>
  </si>
  <si>
    <t>N</t>
  </si>
  <si>
    <t>Catchment Berem C2 is the control</t>
  </si>
  <si>
    <t>Tekam A</t>
  </si>
  <si>
    <t xml:space="preserve">Location from Google Maps; Nik, A.R., 1988. WATER YIELD CHANGES AFTER FOREST CONVERSION TO AGRICULTURAL LANDUSE IN PENINSULAR MALAYSIA. Journal of Tropical Forest Science, 1(1): 67-84. </t>
  </si>
  <si>
    <t>Tekam B</t>
  </si>
  <si>
    <t>clearfelling</t>
  </si>
  <si>
    <t>clear felling</t>
  </si>
  <si>
    <t>Catchment A is a subcatchment of catchment B</t>
  </si>
  <si>
    <t>with cocoa and palm</t>
  </si>
  <si>
    <t>Y</t>
  </si>
  <si>
    <t>unknown</t>
  </si>
  <si>
    <t>Catchment C is the control</t>
  </si>
  <si>
    <t>Berem 1 P</t>
  </si>
  <si>
    <t>Berem 2 P</t>
  </si>
  <si>
    <t>Berem 2 Q</t>
  </si>
  <si>
    <t>Annual data estimated from figures in the paper</t>
  </si>
  <si>
    <t>Berem 3 P</t>
  </si>
  <si>
    <t>Berem 3 Q</t>
  </si>
  <si>
    <t>Berem 1 Q</t>
  </si>
  <si>
    <t>Tekam A P</t>
  </si>
  <si>
    <t>Tekam A Q</t>
  </si>
  <si>
    <t>Tekam B P</t>
  </si>
  <si>
    <t>Tekam B Q</t>
  </si>
  <si>
    <t>Tekam C P</t>
  </si>
  <si>
    <t>Tekam C Q</t>
  </si>
  <si>
    <t>Nik, A.R., 1988. WATER YIELD CHANGES AFTER FOREST CONVERSION TO AGRICULTURAL LANDUSE IN PENINSULAR MALAYSIA. Journal of Tropical Forest Science, 1(1): 67-84. ; DID. 1986. Sungai Tekam Experimentar Basin Transition Report, July 1980 to June 1983. Water Resources Publication No. 16. Drainage and Irrigation Department, Ministry of Agriculture, Kuala Lumpur. https://www.water.gov.my/jps/resources/auto%20download%20images/58746a30bfd78.pdf</t>
  </si>
  <si>
    <t>Annual data from final report: DID (1989) Sungai Tekam Experimental basin final report July 1977 to June 1986. Water Resources Publication No. 20 https://www.water.gov.my/jps/resources/auto%20download%20images/58746b0be2b8a.pdf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</si>
</sst>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F490-2E94-42D3-AECC-006A4BD3B40E}">
  <dimension ref="A1:U76"/>
  <sheetViews>
    <sheetView tabSelected="1" topLeftCell="A61" workbookViewId="0">
      <selection activeCell="B49" sqref="B49"/>
    </sheetView>
  </sheetViews>
  <sheetFormatPr defaultRowHeight="14.25" x14ac:dyDescent="0.45"/>
  <sheetData>
    <row r="1" spans="1:21" x14ac:dyDescent="0.4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</row>
    <row r="2" spans="1:21" ht="12.4" customHeight="1" x14ac:dyDescent="0.45">
      <c r="A2">
        <v>68</v>
      </c>
      <c r="B2" t="s">
        <v>25</v>
      </c>
      <c r="C2">
        <v>0.13300000000000001</v>
      </c>
      <c r="D2">
        <v>2126</v>
      </c>
      <c r="E2" t="s">
        <v>19</v>
      </c>
      <c r="F2" t="s">
        <v>20</v>
      </c>
      <c r="G2">
        <v>-40</v>
      </c>
      <c r="H2">
        <v>70.2</v>
      </c>
      <c r="I2" t="s">
        <v>21</v>
      </c>
      <c r="J2" t="s">
        <v>22</v>
      </c>
      <c r="K2" t="s">
        <v>23</v>
      </c>
      <c r="L2">
        <v>1471</v>
      </c>
      <c r="M2">
        <v>2.766667</v>
      </c>
      <c r="N2">
        <v>102.1</v>
      </c>
      <c r="O2">
        <v>1</v>
      </c>
      <c r="P2">
        <v>1979</v>
      </c>
      <c r="Q2">
        <v>1979</v>
      </c>
      <c r="R2" t="s">
        <v>26</v>
      </c>
      <c r="S2">
        <v>1</v>
      </c>
      <c r="U2" t="s">
        <v>27</v>
      </c>
    </row>
    <row r="3" spans="1:21" x14ac:dyDescent="0.45">
      <c r="A3">
        <v>69</v>
      </c>
      <c r="B3" t="s">
        <v>52</v>
      </c>
      <c r="C3">
        <v>0.308</v>
      </c>
      <c r="D3">
        <v>2126</v>
      </c>
      <c r="E3" t="s">
        <v>19</v>
      </c>
      <c r="F3" t="s">
        <v>20</v>
      </c>
      <c r="G3">
        <v>-33</v>
      </c>
      <c r="H3">
        <v>37</v>
      </c>
      <c r="I3" t="s">
        <v>21</v>
      </c>
      <c r="J3" t="s">
        <v>22</v>
      </c>
      <c r="K3" t="s">
        <v>23</v>
      </c>
      <c r="L3">
        <v>1471</v>
      </c>
      <c r="M3">
        <v>2.766667</v>
      </c>
      <c r="N3">
        <v>102.1</v>
      </c>
      <c r="O3">
        <v>1</v>
      </c>
      <c r="P3">
        <v>1979</v>
      </c>
      <c r="Q3">
        <v>1979</v>
      </c>
      <c r="R3" t="s">
        <v>26</v>
      </c>
      <c r="S3">
        <v>1</v>
      </c>
      <c r="U3" t="s">
        <v>27</v>
      </c>
    </row>
    <row r="4" spans="1:21" x14ac:dyDescent="0.45">
      <c r="A4">
        <v>252</v>
      </c>
      <c r="B4" t="s">
        <v>18</v>
      </c>
      <c r="C4">
        <v>0.377</v>
      </c>
      <c r="D4">
        <v>1916</v>
      </c>
      <c r="E4" t="s">
        <v>19</v>
      </c>
      <c r="F4" t="s">
        <v>20</v>
      </c>
      <c r="G4">
        <v>-100</v>
      </c>
      <c r="H4">
        <v>117</v>
      </c>
      <c r="I4" t="s">
        <v>21</v>
      </c>
      <c r="J4" t="s">
        <v>22</v>
      </c>
      <c r="K4" t="s">
        <v>23</v>
      </c>
      <c r="L4">
        <v>1466</v>
      </c>
      <c r="M4">
        <v>3.8651909999999998</v>
      </c>
      <c r="N4">
        <v>102.5316</v>
      </c>
      <c r="O4">
        <v>1</v>
      </c>
      <c r="P4">
        <v>1973</v>
      </c>
      <c r="Q4">
        <v>1973</v>
      </c>
      <c r="S4">
        <v>1</v>
      </c>
      <c r="U4" t="s">
        <v>59</v>
      </c>
    </row>
    <row r="5" spans="1:21" x14ac:dyDescent="0.45">
      <c r="A5">
        <v>253</v>
      </c>
      <c r="B5" t="s">
        <v>24</v>
      </c>
      <c r="C5">
        <v>0.59199999999999997</v>
      </c>
      <c r="D5">
        <v>1916</v>
      </c>
      <c r="E5" t="s">
        <v>19</v>
      </c>
      <c r="F5" t="s">
        <v>20</v>
      </c>
      <c r="G5">
        <v>-60</v>
      </c>
      <c r="H5">
        <v>85.3</v>
      </c>
      <c r="I5" t="s">
        <v>21</v>
      </c>
      <c r="J5" t="s">
        <v>22</v>
      </c>
      <c r="K5" t="s">
        <v>23</v>
      </c>
      <c r="L5">
        <v>1466</v>
      </c>
      <c r="M5">
        <v>3.8651909999999998</v>
      </c>
      <c r="N5">
        <v>102.5316</v>
      </c>
      <c r="O5">
        <v>1</v>
      </c>
      <c r="P5">
        <v>1973</v>
      </c>
      <c r="Q5">
        <v>1973</v>
      </c>
      <c r="S5">
        <v>1</v>
      </c>
      <c r="U5" t="s">
        <v>59</v>
      </c>
    </row>
    <row r="8" spans="1:21" x14ac:dyDescent="0.45">
      <c r="A8" s="1" t="s">
        <v>1</v>
      </c>
      <c r="B8" t="s">
        <v>48</v>
      </c>
    </row>
    <row r="9" spans="1:21" x14ac:dyDescent="0.45">
      <c r="A9" t="s">
        <v>2</v>
      </c>
      <c r="B9" t="s">
        <v>49</v>
      </c>
    </row>
    <row r="10" spans="1:21" x14ac:dyDescent="0.45">
      <c r="A10" t="s">
        <v>3</v>
      </c>
      <c r="B10" t="s">
        <v>51</v>
      </c>
    </row>
    <row r="11" spans="1:21" x14ac:dyDescent="0.45">
      <c r="A11" t="s">
        <v>4</v>
      </c>
      <c r="B11" t="s">
        <v>55</v>
      </c>
    </row>
    <row r="12" spans="1:21" x14ac:dyDescent="0.45">
      <c r="A12" t="s">
        <v>5</v>
      </c>
      <c r="B12" s="2">
        <v>0.4</v>
      </c>
    </row>
    <row r="13" spans="1:21" x14ac:dyDescent="0.45">
      <c r="A13" t="s">
        <v>6</v>
      </c>
      <c r="B13" t="s">
        <v>56</v>
      </c>
    </row>
    <row r="14" spans="1:21" x14ac:dyDescent="0.45">
      <c r="A14" t="s">
        <v>7</v>
      </c>
      <c r="B14">
        <v>1980</v>
      </c>
      <c r="C14">
        <v>1983</v>
      </c>
    </row>
    <row r="15" spans="1:21" x14ac:dyDescent="0.45">
      <c r="A15" t="s">
        <v>8</v>
      </c>
      <c r="B15">
        <v>1984</v>
      </c>
    </row>
    <row r="16" spans="1:21" x14ac:dyDescent="0.45">
      <c r="A16" t="s">
        <v>9</v>
      </c>
      <c r="B16">
        <v>1984</v>
      </c>
      <c r="C16">
        <v>1987</v>
      </c>
    </row>
    <row r="17" spans="1:3" x14ac:dyDescent="0.45">
      <c r="A17" t="s">
        <v>10</v>
      </c>
      <c r="B17" t="s">
        <v>50</v>
      </c>
    </row>
    <row r="18" spans="1:3" x14ac:dyDescent="0.45">
      <c r="A18" t="s">
        <v>11</v>
      </c>
      <c r="B18" t="s">
        <v>56</v>
      </c>
    </row>
    <row r="19" spans="1:3" x14ac:dyDescent="0.45">
      <c r="A19" t="s">
        <v>12</v>
      </c>
      <c r="B19" t="s">
        <v>54</v>
      </c>
    </row>
    <row r="20" spans="1:3" x14ac:dyDescent="0.45">
      <c r="B20" t="s">
        <v>71</v>
      </c>
    </row>
    <row r="22" spans="1:3" x14ac:dyDescent="0.45">
      <c r="A22" s="1" t="s">
        <v>13</v>
      </c>
      <c r="B22" t="s">
        <v>53</v>
      </c>
    </row>
    <row r="23" spans="1:3" x14ac:dyDescent="0.45">
      <c r="A23" t="s">
        <v>2</v>
      </c>
      <c r="B23" t="s">
        <v>49</v>
      </c>
    </row>
    <row r="24" spans="1:3" x14ac:dyDescent="0.45">
      <c r="A24" t="s">
        <v>3</v>
      </c>
      <c r="B24" t="s">
        <v>51</v>
      </c>
    </row>
    <row r="25" spans="1:3" x14ac:dyDescent="0.45">
      <c r="A25" t="s">
        <v>4</v>
      </c>
      <c r="B25" t="s">
        <v>55</v>
      </c>
    </row>
    <row r="26" spans="1:3" x14ac:dyDescent="0.45">
      <c r="A26" t="s">
        <v>5</v>
      </c>
      <c r="B26" s="2">
        <v>0.33</v>
      </c>
    </row>
    <row r="27" spans="1:3" x14ac:dyDescent="0.45">
      <c r="A27" t="s">
        <v>6</v>
      </c>
      <c r="B27" t="s">
        <v>56</v>
      </c>
    </row>
    <row r="28" spans="1:3" x14ac:dyDescent="0.45">
      <c r="A28" t="s">
        <v>7</v>
      </c>
      <c r="B28">
        <v>1980</v>
      </c>
      <c r="C28">
        <v>1983</v>
      </c>
    </row>
    <row r="29" spans="1:3" x14ac:dyDescent="0.45">
      <c r="A29" t="s">
        <v>8</v>
      </c>
      <c r="B29">
        <v>1984</v>
      </c>
    </row>
    <row r="30" spans="1:3" x14ac:dyDescent="0.45">
      <c r="A30" t="s">
        <v>9</v>
      </c>
      <c r="B30">
        <v>1984</v>
      </c>
      <c r="C30">
        <v>1987</v>
      </c>
    </row>
    <row r="31" spans="1:3" x14ac:dyDescent="0.45">
      <c r="A31" t="s">
        <v>10</v>
      </c>
      <c r="B31" t="s">
        <v>50</v>
      </c>
    </row>
    <row r="32" spans="1:3" x14ac:dyDescent="0.45">
      <c r="A32" t="s">
        <v>11</v>
      </c>
      <c r="B32" t="s">
        <v>56</v>
      </c>
    </row>
    <row r="33" spans="1:3" x14ac:dyDescent="0.45">
      <c r="A33" t="s">
        <v>12</v>
      </c>
      <c r="B33" t="s">
        <v>57</v>
      </c>
    </row>
    <row r="34" spans="1:3" x14ac:dyDescent="0.45">
      <c r="B34" t="s">
        <v>71</v>
      </c>
    </row>
    <row r="36" spans="1:3" x14ac:dyDescent="0.45">
      <c r="A36" s="1" t="s">
        <v>14</v>
      </c>
      <c r="B36" t="s">
        <v>58</v>
      </c>
    </row>
    <row r="37" spans="1:3" x14ac:dyDescent="0.45">
      <c r="A37" t="s">
        <v>2</v>
      </c>
      <c r="B37" t="s">
        <v>49</v>
      </c>
    </row>
    <row r="38" spans="1:3" x14ac:dyDescent="0.45">
      <c r="A38" t="s">
        <v>3</v>
      </c>
      <c r="B38" t="s">
        <v>81</v>
      </c>
    </row>
    <row r="39" spans="1:3" x14ac:dyDescent="0.45">
      <c r="A39" t="s">
        <v>4</v>
      </c>
      <c r="B39" t="s">
        <v>62</v>
      </c>
    </row>
    <row r="40" spans="1:3" x14ac:dyDescent="0.45">
      <c r="A40" t="s">
        <v>5</v>
      </c>
      <c r="B40" s="2">
        <v>1</v>
      </c>
    </row>
    <row r="41" spans="1:3" x14ac:dyDescent="0.45">
      <c r="A41" t="s">
        <v>6</v>
      </c>
      <c r="B41" t="s">
        <v>65</v>
      </c>
    </row>
    <row r="42" spans="1:3" x14ac:dyDescent="0.45">
      <c r="A42" t="s">
        <v>7</v>
      </c>
      <c r="B42">
        <v>1977</v>
      </c>
      <c r="C42">
        <v>1981</v>
      </c>
    </row>
    <row r="43" spans="1:3" x14ac:dyDescent="0.45">
      <c r="A43" t="s">
        <v>8</v>
      </c>
      <c r="B43">
        <v>1982</v>
      </c>
      <c r="C43">
        <v>1983</v>
      </c>
    </row>
    <row r="44" spans="1:3" x14ac:dyDescent="0.45">
      <c r="A44" t="s">
        <v>9</v>
      </c>
      <c r="B44">
        <v>1984</v>
      </c>
      <c r="C44">
        <v>1987</v>
      </c>
    </row>
    <row r="45" spans="1:3" x14ac:dyDescent="0.45">
      <c r="A45" t="s">
        <v>10</v>
      </c>
      <c r="B45" t="s">
        <v>66</v>
      </c>
    </row>
    <row r="46" spans="1:3" x14ac:dyDescent="0.45">
      <c r="A46" t="s">
        <v>11</v>
      </c>
      <c r="B46" t="s">
        <v>64</v>
      </c>
    </row>
    <row r="47" spans="1:3" x14ac:dyDescent="0.45">
      <c r="A47" t="s">
        <v>12</v>
      </c>
      <c r="B47" t="s">
        <v>63</v>
      </c>
    </row>
    <row r="48" spans="1:3" x14ac:dyDescent="0.45">
      <c r="B48" t="s">
        <v>67</v>
      </c>
    </row>
    <row r="49" spans="1:3" x14ac:dyDescent="0.45">
      <c r="B49" t="s">
        <v>82</v>
      </c>
    </row>
    <row r="50" spans="1:3" x14ac:dyDescent="0.45">
      <c r="A50" s="1" t="s">
        <v>15</v>
      </c>
      <c r="B50" t="s">
        <v>60</v>
      </c>
    </row>
    <row r="51" spans="1:3" x14ac:dyDescent="0.45">
      <c r="A51" t="s">
        <v>2</v>
      </c>
      <c r="B51" t="s">
        <v>49</v>
      </c>
    </row>
    <row r="52" spans="1:3" x14ac:dyDescent="0.45">
      <c r="A52" t="s">
        <v>3</v>
      </c>
      <c r="B52" t="s">
        <v>81</v>
      </c>
    </row>
    <row r="53" spans="1:3" x14ac:dyDescent="0.45">
      <c r="A53" t="s">
        <v>4</v>
      </c>
      <c r="B53" t="s">
        <v>61</v>
      </c>
    </row>
    <row r="54" spans="1:3" x14ac:dyDescent="0.45">
      <c r="A54" t="s">
        <v>5</v>
      </c>
      <c r="B54" s="2">
        <v>0.6</v>
      </c>
    </row>
    <row r="55" spans="1:3" x14ac:dyDescent="0.45">
      <c r="A55" t="s">
        <v>6</v>
      </c>
      <c r="B55" t="s">
        <v>65</v>
      </c>
    </row>
    <row r="56" spans="1:3" x14ac:dyDescent="0.45">
      <c r="A56" t="s">
        <v>7</v>
      </c>
      <c r="B56">
        <v>1977</v>
      </c>
      <c r="C56">
        <v>1979</v>
      </c>
    </row>
    <row r="57" spans="1:3" x14ac:dyDescent="0.45">
      <c r="A57" t="s">
        <v>8</v>
      </c>
      <c r="B57">
        <v>1980</v>
      </c>
      <c r="C57">
        <v>1981</v>
      </c>
    </row>
    <row r="58" spans="1:3" x14ac:dyDescent="0.45">
      <c r="A58" t="s">
        <v>9</v>
      </c>
      <c r="B58">
        <v>1982</v>
      </c>
      <c r="C58">
        <v>1987</v>
      </c>
    </row>
    <row r="59" spans="1:3" x14ac:dyDescent="0.45">
      <c r="A59" t="s">
        <v>10</v>
      </c>
      <c r="B59" t="s">
        <v>66</v>
      </c>
    </row>
    <row r="60" spans="1:3" x14ac:dyDescent="0.45">
      <c r="A60" t="s">
        <v>11</v>
      </c>
      <c r="B60" t="s">
        <v>64</v>
      </c>
    </row>
    <row r="61" spans="1:3" x14ac:dyDescent="0.45">
      <c r="A61" t="s">
        <v>12</v>
      </c>
      <c r="B61" t="s">
        <v>63</v>
      </c>
    </row>
    <row r="62" spans="1:3" x14ac:dyDescent="0.45">
      <c r="B62" t="s">
        <v>67</v>
      </c>
    </row>
    <row r="63" spans="1:3" x14ac:dyDescent="0.45">
      <c r="B63" t="s">
        <v>82</v>
      </c>
    </row>
    <row r="64" spans="1:3" x14ac:dyDescent="0.45">
      <c r="A64" s="1" t="s">
        <v>16</v>
      </c>
    </row>
    <row r="65" spans="1:13" x14ac:dyDescent="0.45">
      <c r="A65" t="s">
        <v>17</v>
      </c>
      <c r="B65" t="s">
        <v>68</v>
      </c>
      <c r="C65" t="s">
        <v>74</v>
      </c>
      <c r="D65" t="s">
        <v>69</v>
      </c>
      <c r="E65" t="s">
        <v>70</v>
      </c>
      <c r="F65" t="s">
        <v>72</v>
      </c>
      <c r="G65" t="s">
        <v>73</v>
      </c>
      <c r="H65" t="s">
        <v>75</v>
      </c>
      <c r="I65" t="s">
        <v>76</v>
      </c>
      <c r="J65" t="s">
        <v>77</v>
      </c>
      <c r="K65" t="s">
        <v>78</v>
      </c>
      <c r="L65" t="s">
        <v>79</v>
      </c>
      <c r="M65" t="s">
        <v>80</v>
      </c>
    </row>
    <row r="66" spans="1:13" x14ac:dyDescent="0.45">
      <c r="A66">
        <v>1977</v>
      </c>
      <c r="H66">
        <v>1839</v>
      </c>
      <c r="I66">
        <v>150</v>
      </c>
      <c r="J66">
        <v>1775</v>
      </c>
      <c r="K66">
        <f>70+44</f>
        <v>114</v>
      </c>
      <c r="L66">
        <v>1835</v>
      </c>
      <c r="M66">
        <f>140+51</f>
        <v>191</v>
      </c>
    </row>
    <row r="67" spans="1:13" x14ac:dyDescent="0.45">
      <c r="A67">
        <v>1978</v>
      </c>
      <c r="H67">
        <v>1547</v>
      </c>
      <c r="I67">
        <f>103+40</f>
        <v>143</v>
      </c>
      <c r="J67">
        <v>1584</v>
      </c>
      <c r="K67">
        <f>92+32</f>
        <v>124</v>
      </c>
      <c r="L67">
        <v>1663</v>
      </c>
      <c r="M67">
        <f>184+42</f>
        <v>226</v>
      </c>
    </row>
    <row r="68" spans="1:13" x14ac:dyDescent="0.45">
      <c r="A68">
        <v>1979</v>
      </c>
      <c r="H68">
        <v>1958</v>
      </c>
      <c r="I68">
        <f>203+73</f>
        <v>276</v>
      </c>
      <c r="J68">
        <v>1940</v>
      </c>
      <c r="K68">
        <f>165+81</f>
        <v>246</v>
      </c>
      <c r="L68">
        <v>1980</v>
      </c>
      <c r="M68">
        <f>248+118</f>
        <v>366</v>
      </c>
    </row>
    <row r="69" spans="1:13" x14ac:dyDescent="0.45">
      <c r="A69">
        <v>1980</v>
      </c>
      <c r="B69">
        <v>2490</v>
      </c>
      <c r="C69">
        <v>310</v>
      </c>
      <c r="D69">
        <v>2600</v>
      </c>
      <c r="E69">
        <v>395</v>
      </c>
      <c r="F69">
        <v>2600</v>
      </c>
      <c r="G69">
        <v>320</v>
      </c>
      <c r="H69">
        <v>1831</v>
      </c>
      <c r="I69">
        <f>159+25</f>
        <v>184</v>
      </c>
      <c r="J69">
        <v>1816</v>
      </c>
      <c r="K69">
        <f>254+63</f>
        <v>317</v>
      </c>
      <c r="L69">
        <v>1820</v>
      </c>
      <c r="M69">
        <f>254+20</f>
        <v>274</v>
      </c>
    </row>
    <row r="70" spans="1:13" x14ac:dyDescent="0.45">
      <c r="A70">
        <v>1981</v>
      </c>
      <c r="B70">
        <v>1800</v>
      </c>
      <c r="C70">
        <v>220</v>
      </c>
      <c r="D70">
        <v>1750</v>
      </c>
      <c r="E70">
        <v>290</v>
      </c>
      <c r="F70">
        <v>1800</v>
      </c>
      <c r="G70">
        <v>200</v>
      </c>
      <c r="H70">
        <v>1742</v>
      </c>
      <c r="I70">
        <f>115+55</f>
        <v>170</v>
      </c>
      <c r="J70">
        <v>1692</v>
      </c>
      <c r="K70">
        <f>232+33</f>
        <v>265</v>
      </c>
      <c r="L70">
        <v>1597</v>
      </c>
      <c r="M70">
        <f>148+38</f>
        <v>186</v>
      </c>
    </row>
    <row r="71" spans="1:13" x14ac:dyDescent="0.45">
      <c r="A71">
        <v>1982</v>
      </c>
      <c r="B71">
        <v>1490</v>
      </c>
      <c r="C71">
        <v>130</v>
      </c>
      <c r="D71">
        <v>1490</v>
      </c>
      <c r="E71">
        <v>140</v>
      </c>
      <c r="F71">
        <v>1490</v>
      </c>
      <c r="G71">
        <v>145</v>
      </c>
      <c r="H71">
        <v>1488</v>
      </c>
      <c r="I71">
        <f>115+35</f>
        <v>150</v>
      </c>
      <c r="J71">
        <v>1429</v>
      </c>
      <c r="K71">
        <f>88+50</f>
        <v>138</v>
      </c>
      <c r="L71">
        <v>1464</v>
      </c>
      <c r="M71">
        <f>94+34</f>
        <v>128</v>
      </c>
    </row>
    <row r="72" spans="1:13" x14ac:dyDescent="0.45">
      <c r="A72">
        <v>1983</v>
      </c>
      <c r="B72">
        <v>2450</v>
      </c>
      <c r="C72">
        <v>400</v>
      </c>
      <c r="D72">
        <v>2500</v>
      </c>
      <c r="E72">
        <v>130</v>
      </c>
      <c r="F72">
        <v>2450</v>
      </c>
      <c r="G72">
        <v>320</v>
      </c>
      <c r="H72">
        <v>2247</v>
      </c>
      <c r="I72">
        <v>1000</v>
      </c>
      <c r="J72">
        <v>2244</v>
      </c>
      <c r="K72">
        <v>819</v>
      </c>
      <c r="L72">
        <v>2392</v>
      </c>
      <c r="M72">
        <v>535</v>
      </c>
    </row>
    <row r="73" spans="1:13" x14ac:dyDescent="0.45">
      <c r="A73">
        <v>1984</v>
      </c>
      <c r="B73">
        <v>2150</v>
      </c>
      <c r="C73">
        <v>400</v>
      </c>
      <c r="D73">
        <v>2200</v>
      </c>
      <c r="E73">
        <v>310</v>
      </c>
      <c r="F73">
        <v>2175</v>
      </c>
      <c r="G73">
        <v>320</v>
      </c>
      <c r="H73">
        <v>2284</v>
      </c>
      <c r="I73">
        <v>918</v>
      </c>
      <c r="J73">
        <v>2316</v>
      </c>
      <c r="K73">
        <v>793</v>
      </c>
      <c r="L73">
        <v>2430</v>
      </c>
      <c r="M73">
        <v>733</v>
      </c>
    </row>
    <row r="74" spans="1:13" x14ac:dyDescent="0.45">
      <c r="A74">
        <v>1985</v>
      </c>
      <c r="B74">
        <v>2450</v>
      </c>
      <c r="C74">
        <v>425</v>
      </c>
      <c r="D74">
        <v>2500</v>
      </c>
      <c r="E74">
        <v>280</v>
      </c>
      <c r="F74">
        <v>2450</v>
      </c>
      <c r="G74">
        <v>350</v>
      </c>
      <c r="H74">
        <v>1956</v>
      </c>
      <c r="I74">
        <v>493</v>
      </c>
      <c r="J74">
        <v>1884</v>
      </c>
      <c r="K74">
        <v>475</v>
      </c>
      <c r="L74">
        <v>1937</v>
      </c>
      <c r="M74">
        <v>255</v>
      </c>
    </row>
    <row r="75" spans="1:13" x14ac:dyDescent="0.45">
      <c r="A75">
        <v>1986</v>
      </c>
      <c r="B75">
        <v>2250</v>
      </c>
      <c r="C75">
        <v>410</v>
      </c>
      <c r="D75">
        <v>2150</v>
      </c>
      <c r="E75">
        <v>275</v>
      </c>
      <c r="F75">
        <v>2150</v>
      </c>
      <c r="G75">
        <v>280</v>
      </c>
    </row>
    <row r="76" spans="1:13" x14ac:dyDescent="0.45">
      <c r="A76">
        <v>1987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2023-01-11T10:34:06Z</dcterms:created>
  <dcterms:modified xsi:type="dcterms:W3CDTF">2023-01-12T08:34:45Z</dcterms:modified>
</cp:coreProperties>
</file>