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E9E7A1CE-5782-497F-B08A-AC4E4A16CA91}" xr6:coauthVersionLast="46" xr6:coauthVersionMax="46" xr10:uidLastSave="{00000000-0000-0000-0000-000000000000}"/>
  <bookViews>
    <workbookView xWindow="19090" yWindow="-110" windowWidth="19420" windowHeight="11620" activeTab="1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4" i="2" l="1"/>
  <c r="M234" i="2"/>
  <c r="N26" i="2"/>
  <c r="M26" i="2"/>
  <c r="N239" i="2"/>
  <c r="M239" i="2"/>
  <c r="N240" i="2"/>
  <c r="M240" i="2"/>
  <c r="O241" i="2"/>
  <c r="N241" i="2"/>
  <c r="M241" i="2"/>
  <c r="N249" i="2"/>
  <c r="M249" i="2"/>
  <c r="N253" i="2"/>
  <c r="M253" i="2"/>
  <c r="N252" i="2"/>
  <c r="M252" i="2"/>
  <c r="C26" i="3"/>
  <c r="C18" i="3"/>
</calcChain>
</file>

<file path=xl/sharedStrings.xml><?xml version="1.0" encoding="utf-8"?>
<sst xmlns="http://schemas.openxmlformats.org/spreadsheetml/2006/main" count="2116" uniqueCount="602">
  <si>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</si>
  <si>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</si>
  <si>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</si>
  <si>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</si>
  <si>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</si>
  <si>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</si>
  <si>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</si>
  <si>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</si>
  <si>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</si>
  <si>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</si>
  <si>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</si>
  <si>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</si>
  <si>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</si>
  <si>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</si>
  <si>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</si>
  <si>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</si>
  <si>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</si>
  <si>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</si>
  <si>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</si>
  <si>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</si>
  <si>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</si>
  <si>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</si>
  <si>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</si>
  <si>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</si>
  <si>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</si>
  <si>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</si>
  <si>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</si>
  <si>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</si>
  <si>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</si>
  <si>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</si>
  <si>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</si>
  <si>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</si>
  <si>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</si>
  <si>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</si>
  <si>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</si>
  <si>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</si>
  <si>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</si>
  <si>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</si>
  <si>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</si>
  <si>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</si>
  <si>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</si>
  <si>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</si>
  <si>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</si>
  <si>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</si>
  <si>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</si>
  <si>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</si>
  <si>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</si>
  <si>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</si>
  <si>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</si>
  <si>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</si>
  <si>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</si>
  <si>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</si>
  <si>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</si>
  <si>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</si>
  <si>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</si>
  <si>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</si>
  <si>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</si>
  <si>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</si>
  <si>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</si>
  <si>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</si>
  <si>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</si>
  <si>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</si>
  <si>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</si>
  <si>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</si>
  <si>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</si>
  <si>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</si>
  <si>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</si>
  <si>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</si>
  <si>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</si>
  <si>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</si>
  <si>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</si>
  <si>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</si>
  <si>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</si>
  <si>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</si>
  <si>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</si>
  <si>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</si>
  <si>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</si>
  <si>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</si>
  <si>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</si>
  <si>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</si>
  <si>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</si>
  <si>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</si>
  <si>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</si>
  <si>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</si>
  <si>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</si>
  <si>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</si>
  <si>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</si>
  <si>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</si>
  <si>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</si>
  <si>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</si>
  <si>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</si>
  <si>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</si>
  <si>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</si>
  <si>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</si>
  <si>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</si>
  <si>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</si>
  <si>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</si>
  <si>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</si>
  <si>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</si>
  <si>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</si>
  <si>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</si>
  <si>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</si>
  <si>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</si>
  <si>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</si>
  <si>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</si>
  <si>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</si>
  <si>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</si>
  <si>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</si>
  <si>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</si>
  <si>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</si>
  <si>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</si>
  <si>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</si>
  <si>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</si>
  <si>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</si>
  <si>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</si>
  <si>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</si>
  <si>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</si>
  <si>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</si>
  <si>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</si>
  <si>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</si>
  <si>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</si>
  <si>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</si>
  <si>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</si>
  <si>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</si>
  <si>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</si>
  <si>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</si>
  <si>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</si>
  <si>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</si>
  <si>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</si>
  <si>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</si>
  <si>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</si>
  <si>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</si>
  <si>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</si>
  <si>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</si>
  <si>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</si>
  <si>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</si>
  <si>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</si>
  <si>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</si>
  <si>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</si>
  <si>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</si>
  <si>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</si>
  <si>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</si>
  <si>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</si>
  <si>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</si>
  <si>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</si>
  <si>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</si>
  <si>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</si>
  <si>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</si>
  <si>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</si>
  <si>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</si>
  <si>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</si>
  <si>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</si>
  <si>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</si>
  <si>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</si>
  <si>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</si>
  <si>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</si>
  <si>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</si>
  <si>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</si>
  <si>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</si>
  <si>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</si>
  <si>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</si>
  <si>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</si>
  <si>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</si>
  <si>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</si>
  <si>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</si>
  <si>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</si>
  <si>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</si>
  <si>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</si>
  <si>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</si>
  <si>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</si>
  <si>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</si>
  <si>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</si>
  <si>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</si>
  <si>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</si>
  <si>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</si>
  <si>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</si>
  <si>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</si>
  <si>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</si>
  <si>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</si>
  <si>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</si>
  <si>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</si>
  <si>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</si>
  <si>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</si>
  <si>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</si>
  <si>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</si>
  <si>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</si>
  <si>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</si>
  <si>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</si>
  <si>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</si>
  <si>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</si>
  <si>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</si>
  <si>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</si>
  <si>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</si>
  <si>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</si>
  <si>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</si>
  <si>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</si>
  <si>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</si>
  <si>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</si>
  <si>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</si>
  <si>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</si>
  <si>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</si>
  <si>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</si>
  <si>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</si>
  <si>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</si>
  <si>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</si>
  <si>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</si>
  <si>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</si>
  <si>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</si>
  <si>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</si>
  <si>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</si>
  <si>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</si>
  <si>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</si>
  <si>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</si>
  <si>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</si>
  <si>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</si>
  <si>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</si>
  <si>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</si>
  <si>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</si>
  <si>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</si>
  <si>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</si>
  <si>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</si>
  <si>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</si>
  <si>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</si>
  <si>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</si>
  <si>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</si>
  <si>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</si>
  <si>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</si>
  <si>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</si>
  <si>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</si>
  <si>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</si>
  <si>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</si>
  <si>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</si>
  <si>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</si>
  <si>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</si>
  <si>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</si>
  <si>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</si>
  <si>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</si>
  <si>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</si>
  <si>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</si>
  <si>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</si>
  <si>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</si>
  <si>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</si>
  <si>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</si>
  <si>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</si>
  <si>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</si>
  <si>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</si>
  <si>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</si>
  <si>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</si>
  <si>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</si>
  <si>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</si>
  <si>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</si>
  <si>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</si>
  <si>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</si>
  <si>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</si>
  <si>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</si>
  <si>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</si>
  <si>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</si>
  <si>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</si>
  <si>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</si>
  <si>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</si>
  <si>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</si>
  <si>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</si>
  <si>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</si>
  <si>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</si>
  <si>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</si>
  <si>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</si>
  <si>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</si>
  <si>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</si>
  <si>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</si>
  <si>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</si>
  <si>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</si>
  <si>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</si>
  <si>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</si>
  <si>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</si>
  <si>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</si>
  <si>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</si>
  <si>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</si>
  <si>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</si>
  <si>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</si>
  <si>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</si>
  <si>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</si>
  <si>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</si>
  <si>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</si>
  <si>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</si>
  <si>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</si>
  <si>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</si>
  <si>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</si>
  <si>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</si>
  <si>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</si>
  <si>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</si>
  <si>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</si>
  <si>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</si>
  <si>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</si>
  <si>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</si>
  <si>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</si>
  <si>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</si>
  <si>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</si>
  <si>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</si>
  <si>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</si>
  <si>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</si>
  <si>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</si>
  <si>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</si>
  <si>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</si>
  <si>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</si>
  <si>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</si>
  <si>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</si>
  <si>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</si>
  <si>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</si>
  <si>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</si>
  <si>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</si>
  <si>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</si>
  <si>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</si>
  <si>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</si>
  <si>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</si>
  <si>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</si>
  <si>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</si>
  <si>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</si>
  <si>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</si>
  <si>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</si>
  <si>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</si>
  <si>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</si>
  <si>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</si>
  <si>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</si>
  <si>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</si>
  <si>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</si>
  <si>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</si>
  <si>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</si>
  <si>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</si>
  <si>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</si>
  <si>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</si>
  <si>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</si>
  <si>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</si>
  <si>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</si>
  <si>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</si>
  <si>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</si>
  <si>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</si>
  <si>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</si>
  <si>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</si>
  <si>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</si>
  <si>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</si>
  <si>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</si>
  <si>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</si>
  <si>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</si>
  <si>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</si>
  <si>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</si>
  <si>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</si>
  <si>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</si>
  <si>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</si>
  <si>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</si>
  <si>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</si>
  <si>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</si>
  <si>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</si>
  <si>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</si>
  <si>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</si>
  <si>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</si>
  <si>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</si>
  <si>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</si>
  <si>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</si>
  <si>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</si>
  <si>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</si>
  <si>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</si>
  <si>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</si>
  <si>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</si>
  <si>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</si>
  <si>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</si>
  <si>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</si>
  <si>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</si>
  <si>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</si>
  <si>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</si>
  <si>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</si>
  <si>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</si>
  <si>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</si>
  <si>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</si>
  <si>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</si>
  <si>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</si>
  <si>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</si>
  <si>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</si>
  <si>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</si>
  <si>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</si>
  <si>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</si>
  <si>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</si>
  <si>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</si>
  <si>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</si>
  <si>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</si>
  <si>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</si>
  <si>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</si>
  <si>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</si>
  <si>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</si>
  <si>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</si>
  <si>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</si>
  <si>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</si>
  <si>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</si>
  <si>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</si>
  <si>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</si>
  <si>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</si>
  <si>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</si>
  <si>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</si>
  <si>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</si>
  <si>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</si>
  <si>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</si>
  <si>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</si>
  <si>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</si>
  <si>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</si>
  <si>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</si>
  <si>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</si>
  <si>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</si>
  <si>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</si>
  <si>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</si>
  <si>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</si>
  <si>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</si>
  <si>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</si>
  <si>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</si>
  <si>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</si>
  <si>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</si>
  <si>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</si>
  <si>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</si>
  <si>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</si>
  <si>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</si>
  <si>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</si>
  <si>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</si>
  <si>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</si>
  <si>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</si>
  <si>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</si>
  <si>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</si>
  <si>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</si>
  <si>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</si>
  <si>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</si>
  <si>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</si>
  <si>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</si>
  <si>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</si>
  <si>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</si>
  <si>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</si>
  <si>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</si>
  <si>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</si>
  <si>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</si>
  <si>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</si>
  <si>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</si>
  <si>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</si>
  <si>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</si>
  <si>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</si>
  <si>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</si>
  <si>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</si>
  <si>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</si>
  <si>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</si>
  <si>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</si>
  <si>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</si>
  <si>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</si>
  <si>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</si>
  <si>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</si>
  <si>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</si>
  <si>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</si>
  <si>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</si>
  <si>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</si>
  <si>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</si>
  <si>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</si>
  <si>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</si>
  <si>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</si>
  <si>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</si>
  <si>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</si>
  <si>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</si>
  <si>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</si>
  <si>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</si>
  <si>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</si>
  <si>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</si>
  <si>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</si>
  <si>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</si>
  <si>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</si>
  <si>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</si>
  <si>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</si>
  <si>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</si>
  <si>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</si>
  <si>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</si>
  <si>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</si>
  <si>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</si>
  <si>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</si>
  <si>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</si>
  <si>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</si>
  <si>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</si>
  <si>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</si>
  <si>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</si>
  <si>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</si>
  <si>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</si>
  <si>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</si>
  <si>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</si>
  <si>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</si>
  <si>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</si>
  <si>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</si>
  <si>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</si>
  <si>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</si>
  <si>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</si>
  <si>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</si>
  <si>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</si>
  <si>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</si>
  <si>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</si>
  <si>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</si>
  <si>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</si>
  <si>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</si>
  <si>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</si>
  <si>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</si>
  <si>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</si>
  <si>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</si>
  <si>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</si>
  <si>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</si>
  <si>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</si>
  <si>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</si>
  <si>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</si>
  <si>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</si>
  <si>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</si>
  <si>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</si>
  <si>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</si>
  <si>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</si>
  <si>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</si>
  <si>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</si>
  <si>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</si>
  <si>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</si>
  <si>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</si>
  <si>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</si>
  <si>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</si>
  <si>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</si>
  <si>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</si>
  <si>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</si>
  <si>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</si>
  <si>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</si>
  <si>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</si>
  <si>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</si>
  <si>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</si>
  <si>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</si>
  <si>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</si>
  <si>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</si>
  <si>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</si>
  <si>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</si>
  <si>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</si>
  <si>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</si>
  <si>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</si>
  <si>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</si>
  <si>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</si>
  <si>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</si>
  <si>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</si>
  <si>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</si>
  <si>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</si>
  <si>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</si>
  <si>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</si>
  <si>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</si>
  <si>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</si>
  <si>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</si>
  <si>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</si>
  <si>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</si>
  <si>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</si>
  <si>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</si>
  <si>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</si>
  <si>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</si>
  <si>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</si>
  <si>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</si>
  <si>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</si>
  <si>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</si>
  <si>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</si>
  <si>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</si>
  <si>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</si>
  <si>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</si>
  <si>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</si>
  <si>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</si>
  <si>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</si>
  <si>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</si>
  <si>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</si>
  <si>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</si>
  <si>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</si>
  <si>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</si>
  <si>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</si>
  <si>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</si>
  <si>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</si>
  <si>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</si>
  <si>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</si>
  <si>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</si>
  <si>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</si>
  <si>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</si>
  <si>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</si>
  <si>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</si>
  <si>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</si>
  <si>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</si>
  <si>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</si>
  <si>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</si>
  <si>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</si>
  <si>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</si>
  <si>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</si>
  <si>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</si>
  <si>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</si>
  <si>
    <t>The tree felling is actually incremental in time, so not really a single observation</t>
  </si>
  <si>
    <t>time period guessed from Fig 5 in Beck et al.</t>
  </si>
  <si>
    <t xml:space="preserve">https://www2.ffpri.go.jp/labs/fwdb/sites/takaragawaE.htm reference should be Bosch, J.M., Hewlett, J.D., 1982. A review of catchment experiments to determine the effect of vegetation changes on water yield and evapotranspiration. Journal of Hydrology, 55: 3-23. </t>
  </si>
  <si>
    <t>Swartboskloof is the name in the paper, increase in flow is 15.3%? Table 4 in paper</t>
  </si>
  <si>
    <t>time period to the first change point in Webb and Jarrett (2013)</t>
  </si>
  <si>
    <t>There is no Yerrami S in Zhou et al.</t>
  </si>
  <si>
    <t>Bosboukloof</t>
  </si>
  <si>
    <t>duplicate of 156 and 157?</t>
  </si>
  <si>
    <t>reference should be: Troendle and King, 1987, watershed is the same as 222, just a part called "unit 8" in the paper</t>
  </si>
  <si>
    <t>coordinates guessed from google maps, should this be Fool Creek mentioned in Troendle and Olssen 1994? This mentions CO1</t>
  </si>
  <si>
    <t>duplicate? Different time period?</t>
  </si>
  <si>
    <t>reference should be: Troendle and King, 1987. coordinates guessed from google maps, struggling to find the estimated results in the actual paper</t>
  </si>
  <si>
    <t>duplicates of Troendle and King?</t>
  </si>
  <si>
    <t>not in the Hibbert reference? Seems a straight copy from Bosch and Hewlett? Why was "South Fork" not added? Coordinates from google maps</t>
  </si>
  <si>
    <t>duplicate of 260?</t>
  </si>
  <si>
    <t>duplicate? Not in Hibbert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</si>
</sst>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2.ffpri.go.jp/labs/fwdb/sites/takaragawaE.htm%20reference%20should%20be%20Bosch,%20J.M.,%20Hewlett,%20J.D.,%201982.%20A%20review%20of%20catchment%20experiments%20to%20determine%20the%20effect%20of%20vegetation%20changes%20on%20water%20yield%20and%20evapotranspiration.%20Journal%20of%20Hydrology,%2055:%203-23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K63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  <c r="H1" s="15" t="s">
        <v>7</v>
      </c>
      <c r="I1" s="2" t="s">
        <v>8</v>
      </c>
      <c r="J1" s="17" t="s">
        <v>10</v>
      </c>
      <c r="K1" s="17" t="s">
        <v>11</v>
      </c>
    </row>
    <row r="2" spans="1:11" ht="15" thickBot="1" x14ac:dyDescent="0.35">
      <c r="A2" s="18"/>
      <c r="B2" s="18"/>
      <c r="C2" s="18"/>
      <c r="D2" s="18"/>
      <c r="E2" s="18"/>
      <c r="F2" s="18"/>
      <c r="G2" s="16"/>
      <c r="H2" s="16"/>
      <c r="I2" s="3" t="s">
        <v>9</v>
      </c>
      <c r="J2" s="18"/>
      <c r="K2" s="18"/>
    </row>
    <row r="3" spans="1:11" x14ac:dyDescent="0.3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</row>
    <row r="4" spans="1:11" ht="20.399999999999999" x14ac:dyDescent="0.3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</row>
    <row r="5" spans="1:11" ht="20.399999999999999" x14ac:dyDescent="0.3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</row>
    <row r="6" spans="1:11" ht="40.799999999999997" x14ac:dyDescent="0.3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</row>
    <row r="7" spans="1:11" ht="30.6" x14ac:dyDescent="0.3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</row>
    <row r="8" spans="1:11" ht="20.399999999999999" x14ac:dyDescent="0.3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</row>
    <row r="9" spans="1:11" ht="20.399999999999999" x14ac:dyDescent="0.3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</row>
    <row r="10" spans="1:11" ht="20.399999999999999" x14ac:dyDescent="0.3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</row>
    <row r="11" spans="1:11" ht="20.399999999999999" x14ac:dyDescent="0.3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</row>
    <row r="12" spans="1:11" ht="20.399999999999999" x14ac:dyDescent="0.3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</row>
    <row r="13" spans="1:11" ht="20.399999999999999" x14ac:dyDescent="0.3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</row>
    <row r="14" spans="1:11" ht="30.6" x14ac:dyDescent="0.3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</row>
    <row r="15" spans="1:11" ht="20.399999999999999" x14ac:dyDescent="0.3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</row>
    <row r="16" spans="1:11" ht="20.399999999999999" x14ac:dyDescent="0.3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</row>
    <row r="17" spans="1:11" ht="20.399999999999999" x14ac:dyDescent="0.3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</row>
    <row r="18" spans="1:11" ht="20.399999999999999" x14ac:dyDescent="0.3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</row>
    <row r="19" spans="1:11" ht="20.399999999999999" x14ac:dyDescent="0.3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</row>
    <row r="20" spans="1:11" ht="20.399999999999999" x14ac:dyDescent="0.3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</row>
    <row r="21" spans="1:11" ht="20.399999999999999" x14ac:dyDescent="0.3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</row>
    <row r="22" spans="1:11" ht="30.6" x14ac:dyDescent="0.3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</row>
    <row r="23" spans="1:11" ht="20.399999999999999" x14ac:dyDescent="0.3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</row>
    <row r="24" spans="1:11" ht="30.6" x14ac:dyDescent="0.3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</row>
    <row r="25" spans="1:11" ht="30.6" x14ac:dyDescent="0.3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</row>
    <row r="26" spans="1:11" ht="30.6" x14ac:dyDescent="0.3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</row>
    <row r="27" spans="1:11" ht="30.6" x14ac:dyDescent="0.3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</row>
    <row r="28" spans="1:11" ht="20.399999999999999" x14ac:dyDescent="0.3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</row>
    <row r="29" spans="1:11" ht="30.6" x14ac:dyDescent="0.3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</row>
    <row r="30" spans="1:11" ht="21" thickBot="1" x14ac:dyDescent="0.35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</row>
    <row r="31" spans="1:11" ht="20.399999999999999" x14ac:dyDescent="0.3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</row>
    <row r="32" spans="1:11" x14ac:dyDescent="0.3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</row>
    <row r="33" spans="1:11" x14ac:dyDescent="0.3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</row>
    <row r="34" spans="1:11" ht="30.6" x14ac:dyDescent="0.3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</row>
    <row r="35" spans="1:11" ht="20.399999999999999" x14ac:dyDescent="0.3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</row>
    <row r="36" spans="1:11" ht="20.399999999999999" x14ac:dyDescent="0.3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</row>
    <row r="37" spans="1:11" ht="20.399999999999999" x14ac:dyDescent="0.3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</row>
    <row r="38" spans="1:11" ht="20.399999999999999" x14ac:dyDescent="0.3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</row>
    <row r="39" spans="1:11" ht="20.399999999999999" x14ac:dyDescent="0.3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</row>
    <row r="40" spans="1:11" ht="20.399999999999999" x14ac:dyDescent="0.3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</row>
    <row r="41" spans="1:11" ht="20.399999999999999" x14ac:dyDescent="0.3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</row>
    <row r="42" spans="1:11" ht="20.399999999999999" x14ac:dyDescent="0.3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</row>
    <row r="43" spans="1:11" ht="20.399999999999999" x14ac:dyDescent="0.3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</row>
    <row r="44" spans="1:11" ht="20.399999999999999" x14ac:dyDescent="0.3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</row>
    <row r="45" spans="1:11" ht="20.399999999999999" x14ac:dyDescent="0.3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</row>
    <row r="46" spans="1:11" ht="20.399999999999999" x14ac:dyDescent="0.3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</row>
    <row r="47" spans="1:11" ht="20.399999999999999" x14ac:dyDescent="0.3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</row>
    <row r="48" spans="1:11" ht="20.399999999999999" x14ac:dyDescent="0.3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</row>
    <row r="49" spans="1:11" ht="20.399999999999999" x14ac:dyDescent="0.3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</row>
    <row r="50" spans="1:11" ht="30.6" x14ac:dyDescent="0.3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</row>
    <row r="51" spans="1:11" ht="20.399999999999999" x14ac:dyDescent="0.3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</row>
    <row r="52" spans="1:11" ht="20.399999999999999" x14ac:dyDescent="0.3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</row>
    <row r="53" spans="1:11" ht="30.6" x14ac:dyDescent="0.3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</row>
    <row r="54" spans="1:11" ht="30.6" x14ac:dyDescent="0.3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</row>
    <row r="55" spans="1:11" ht="20.399999999999999" x14ac:dyDescent="0.3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</row>
    <row r="56" spans="1:11" ht="20.399999999999999" x14ac:dyDescent="0.3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</row>
    <row r="57" spans="1:11" ht="20.399999999999999" x14ac:dyDescent="0.3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</row>
    <row r="58" spans="1:11" ht="30.6" x14ac:dyDescent="0.3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</row>
    <row r="59" spans="1:11" ht="20.399999999999999" x14ac:dyDescent="0.3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</row>
    <row r="60" spans="1:11" ht="20.399999999999999" x14ac:dyDescent="0.3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</row>
    <row r="61" spans="1:11" ht="20.399999999999999" x14ac:dyDescent="0.3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</row>
    <row r="62" spans="1:11" ht="20.399999999999999" x14ac:dyDescent="0.3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</row>
    <row r="63" spans="1:11" ht="21" thickBot="1" x14ac:dyDescent="0.35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P253"/>
  <sheetViews>
    <sheetView tabSelected="1" workbookViewId="0">
      <selection activeCell="P162" sqref="P162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6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  <c r="H1" s="15" t="s">
        <v>7</v>
      </c>
      <c r="I1" s="2" t="s">
        <v>8</v>
      </c>
      <c r="J1" s="17" t="s">
        <v>10</v>
      </c>
      <c r="K1" s="17" t="s">
        <v>11</v>
      </c>
      <c r="L1" s="10"/>
    </row>
    <row r="2" spans="1:16" ht="15" thickBot="1" x14ac:dyDescent="0.35">
      <c r="A2" s="18"/>
      <c r="B2" s="18"/>
      <c r="C2" s="18"/>
      <c r="D2" s="18"/>
      <c r="E2" s="18"/>
      <c r="F2" s="18"/>
      <c r="G2" s="16"/>
      <c r="H2" s="16"/>
      <c r="I2" s="1" t="s">
        <v>9</v>
      </c>
      <c r="J2" s="18"/>
      <c r="K2" s="18"/>
      <c r="L2" s="10" t="s">
        <v>530</v>
      </c>
      <c r="M2" t="s">
        <v>553</v>
      </c>
      <c r="N2" t="s">
        <v>554</v>
      </c>
      <c r="O2" t="s">
        <v>551</v>
      </c>
      <c r="P2" t="s">
        <v>550</v>
      </c>
    </row>
    <row r="3" spans="1:16" ht="30.6" x14ac:dyDescent="0.3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  <c r="L3" s="11"/>
    </row>
    <row r="4" spans="1:16" ht="30.6" x14ac:dyDescent="0.3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  <c r="L4" s="4"/>
    </row>
    <row r="5" spans="1:16" ht="30.6" x14ac:dyDescent="0.3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  <c r="M5" s="13">
        <v>34.790599999999998</v>
      </c>
      <c r="N5" s="13">
        <v>-93.024600000000007</v>
      </c>
      <c r="O5">
        <v>4</v>
      </c>
    </row>
    <row r="6" spans="1:16" ht="30.6" x14ac:dyDescent="0.3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  <c r="L6" s="4"/>
      <c r="M6" s="13">
        <v>34.790599999999998</v>
      </c>
      <c r="N6" s="13">
        <v>-93.024600000000007</v>
      </c>
      <c r="O6">
        <v>4</v>
      </c>
    </row>
    <row r="7" spans="1:16" ht="20.399999999999999" x14ac:dyDescent="0.3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  <c r="L7" s="4"/>
    </row>
    <row r="8" spans="1:16" ht="30.6" x14ac:dyDescent="0.3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  <c r="L8" s="4" t="s">
        <v>579</v>
      </c>
      <c r="M8" s="4" t="s">
        <v>579</v>
      </c>
      <c r="N8" s="4" t="s">
        <v>579</v>
      </c>
      <c r="O8" s="4" t="s">
        <v>579</v>
      </c>
      <c r="P8" t="s">
        <v>578</v>
      </c>
    </row>
    <row r="9" spans="1:16" ht="20.399999999999999" x14ac:dyDescent="0.3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  <c r="L9" s="4"/>
    </row>
    <row r="10" spans="1:16" ht="20.399999999999999" x14ac:dyDescent="0.3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  <c r="L10" s="4"/>
    </row>
    <row r="11" spans="1:16" x14ac:dyDescent="0.3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  <c r="L11" s="4"/>
    </row>
    <row r="12" spans="1:16" x14ac:dyDescent="0.3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  <c r="L12" s="4"/>
    </row>
    <row r="13" spans="1:16" ht="30.6" x14ac:dyDescent="0.3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  <c r="L13" s="4"/>
      <c r="P13" t="s">
        <v>581</v>
      </c>
    </row>
    <row r="14" spans="1:16" ht="20.399999999999999" x14ac:dyDescent="0.3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  <c r="L14" s="4"/>
    </row>
    <row r="15" spans="1:16" ht="30.6" x14ac:dyDescent="0.3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  <c r="L15" s="4"/>
    </row>
    <row r="16" spans="1:16" ht="30.6" x14ac:dyDescent="0.3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  <c r="L16" s="4"/>
    </row>
    <row r="17" spans="1:16" ht="30.6" x14ac:dyDescent="0.3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  <c r="L17" s="4"/>
    </row>
    <row r="18" spans="1:16" ht="20.399999999999999" x14ac:dyDescent="0.3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  <c r="L18" s="4"/>
      <c r="P18" t="s">
        <v>581</v>
      </c>
    </row>
    <row r="19" spans="1:16" ht="51" x14ac:dyDescent="0.3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  <c r="L19" s="4"/>
    </row>
    <row r="20" spans="1:16" ht="51" x14ac:dyDescent="0.3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  <c r="L20" s="4"/>
    </row>
    <row r="21" spans="1:16" ht="20.399999999999999" x14ac:dyDescent="0.3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  <c r="L21" s="4"/>
    </row>
    <row r="22" spans="1:16" ht="20.399999999999999" x14ac:dyDescent="0.3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  <c r="L22" s="4"/>
    </row>
    <row r="23" spans="1:16" ht="20.399999999999999" x14ac:dyDescent="0.3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  <c r="L23" s="4"/>
    </row>
    <row r="24" spans="1:16" ht="30.6" x14ac:dyDescent="0.3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  <c r="L24" s="4"/>
      <c r="P24" t="s">
        <v>581</v>
      </c>
    </row>
    <row r="25" spans="1:16" ht="20.399999999999999" x14ac:dyDescent="0.3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  <c r="L25" s="4"/>
    </row>
    <row r="26" spans="1:16" x14ac:dyDescent="0.3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  <c r="L26" s="4"/>
      <c r="M26">
        <f>-33-57/60</f>
        <v>-33.950000000000003</v>
      </c>
      <c r="N26">
        <f>-18-15/60</f>
        <v>-18.25</v>
      </c>
      <c r="O26">
        <v>1</v>
      </c>
      <c r="P26" t="s">
        <v>592</v>
      </c>
    </row>
    <row r="27" spans="1:16" ht="20.399999999999999" x14ac:dyDescent="0.3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  <c r="L27" s="4"/>
    </row>
    <row r="28" spans="1:16" ht="20.399999999999999" x14ac:dyDescent="0.3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  <c r="L28" s="4"/>
    </row>
    <row r="29" spans="1:16" x14ac:dyDescent="0.3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  <c r="L29" s="4"/>
    </row>
    <row r="30" spans="1:16" ht="20.399999999999999" x14ac:dyDescent="0.3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  <c r="L30" s="4"/>
    </row>
    <row r="31" spans="1:16" ht="21" thickBot="1" x14ac:dyDescent="0.35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  <c r="L31" s="11"/>
    </row>
    <row r="32" spans="1:16" ht="20.399999999999999" x14ac:dyDescent="0.3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  <c r="L32" s="4"/>
    </row>
    <row r="33" spans="1:16" ht="30.6" x14ac:dyDescent="0.3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  <c r="L33" s="4"/>
    </row>
    <row r="34" spans="1:16" ht="30.6" x14ac:dyDescent="0.3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  <c r="L34" s="4"/>
    </row>
    <row r="35" spans="1:16" ht="30.6" x14ac:dyDescent="0.3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  <c r="L35" s="4"/>
    </row>
    <row r="36" spans="1:16" ht="30.6" x14ac:dyDescent="0.3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  <c r="L36" s="4"/>
    </row>
    <row r="37" spans="1:16" ht="20.399999999999999" x14ac:dyDescent="0.3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  <c r="L37" s="4"/>
    </row>
    <row r="38" spans="1:16" ht="20.399999999999999" x14ac:dyDescent="0.3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  <c r="L38" s="4"/>
    </row>
    <row r="39" spans="1:16" x14ac:dyDescent="0.3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  <c r="L39" s="4"/>
    </row>
    <row r="40" spans="1:16" ht="20.399999999999999" x14ac:dyDescent="0.3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  <c r="L40" s="4"/>
    </row>
    <row r="41" spans="1:16" x14ac:dyDescent="0.3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  <c r="L41" s="4"/>
      <c r="O41" t="s">
        <v>581</v>
      </c>
    </row>
    <row r="42" spans="1:16" ht="20.399999999999999" x14ac:dyDescent="0.3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  <c r="L42" s="4"/>
    </row>
    <row r="43" spans="1:16" ht="20.399999999999999" x14ac:dyDescent="0.3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  <c r="M43" s="4">
        <v>42.173830140236902</v>
      </c>
      <c r="N43">
        <v>-75.409262268186097</v>
      </c>
      <c r="P43" t="s">
        <v>580</v>
      </c>
    </row>
    <row r="44" spans="1:16" ht="30.6" x14ac:dyDescent="0.3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  <c r="L44" s="4"/>
    </row>
    <row r="45" spans="1:16" ht="30.6" x14ac:dyDescent="0.3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  <c r="L45" s="4"/>
    </row>
    <row r="46" spans="1:16" ht="20.399999999999999" x14ac:dyDescent="0.3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  <c r="L46" s="4"/>
    </row>
    <row r="47" spans="1:16" ht="20.399999999999999" x14ac:dyDescent="0.3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  <c r="L47" s="4"/>
    </row>
    <row r="48" spans="1:16" ht="30.6" x14ac:dyDescent="0.3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  <c r="L48" s="4"/>
    </row>
    <row r="49" spans="1:12" ht="30.6" x14ac:dyDescent="0.3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  <c r="L49" s="4"/>
    </row>
    <row r="50" spans="1:12" ht="30.6" x14ac:dyDescent="0.3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  <c r="L50" s="4"/>
    </row>
    <row r="51" spans="1:12" ht="30.6" x14ac:dyDescent="0.3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  <c r="L51" s="4"/>
    </row>
    <row r="52" spans="1:12" ht="30.6" x14ac:dyDescent="0.3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  <c r="L52" s="4"/>
    </row>
    <row r="53" spans="1:12" ht="61.2" x14ac:dyDescent="0.3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  <c r="L53" s="4"/>
    </row>
    <row r="54" spans="1:12" ht="30.6" x14ac:dyDescent="0.3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  <c r="L54" s="4"/>
    </row>
    <row r="55" spans="1:12" ht="40.799999999999997" x14ac:dyDescent="0.3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  <c r="L55" s="4"/>
    </row>
    <row r="56" spans="1:12" ht="30.6" x14ac:dyDescent="0.3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  <c r="L56" s="4"/>
    </row>
    <row r="57" spans="1:12" ht="31.2" thickBot="1" x14ac:dyDescent="0.35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  <c r="L57" s="11"/>
    </row>
    <row r="58" spans="1:12" ht="20.399999999999999" x14ac:dyDescent="0.3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  <c r="L58" s="4"/>
    </row>
    <row r="59" spans="1:12" ht="20.399999999999999" x14ac:dyDescent="0.3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  <c r="L59" s="4"/>
    </row>
    <row r="60" spans="1:12" ht="30.6" x14ac:dyDescent="0.3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  <c r="L60" s="4"/>
    </row>
    <row r="61" spans="1:12" ht="30.6" x14ac:dyDescent="0.3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  <c r="L61" s="4"/>
    </row>
    <row r="62" spans="1:12" ht="30.6" x14ac:dyDescent="0.3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  <c r="L62" s="4"/>
    </row>
    <row r="63" spans="1:12" ht="20.399999999999999" x14ac:dyDescent="0.3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  <c r="L63" s="4"/>
    </row>
    <row r="64" spans="1:12" ht="20.399999999999999" x14ac:dyDescent="0.3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  <c r="L64" s="4"/>
    </row>
    <row r="65" spans="1:16" ht="20.399999999999999" x14ac:dyDescent="0.3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  <c r="L65" s="4"/>
    </row>
    <row r="66" spans="1:16" ht="20.399999999999999" x14ac:dyDescent="0.3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  <c r="L66" s="4"/>
    </row>
    <row r="67" spans="1:16" ht="30.6" x14ac:dyDescent="0.3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  <c r="L67" s="4"/>
      <c r="M67">
        <v>39.8456849054676</v>
      </c>
      <c r="N67">
        <v>-105.92363805782</v>
      </c>
      <c r="O67">
        <v>6</v>
      </c>
    </row>
    <row r="68" spans="1:16" ht="20.399999999999999" x14ac:dyDescent="0.3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  <c r="L68" s="4"/>
    </row>
    <row r="69" spans="1:16" ht="20.399999999999999" x14ac:dyDescent="0.3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  <c r="L69" s="4"/>
    </row>
    <row r="70" spans="1:16" ht="20.399999999999999" x14ac:dyDescent="0.3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  <c r="L70" s="4"/>
    </row>
    <row r="71" spans="1:16" ht="20.399999999999999" x14ac:dyDescent="0.3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  <c r="L71" s="4"/>
    </row>
    <row r="72" spans="1:16" x14ac:dyDescent="0.3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  <c r="L72" s="4">
        <v>1299.5999999999999</v>
      </c>
      <c r="M72">
        <v>-34.290999999999997</v>
      </c>
      <c r="N72">
        <v>115.248</v>
      </c>
      <c r="O72">
        <v>24</v>
      </c>
      <c r="P72" t="s">
        <v>559</v>
      </c>
    </row>
    <row r="73" spans="1:16" ht="20.399999999999999" x14ac:dyDescent="0.3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  <c r="L73" s="4"/>
    </row>
    <row r="74" spans="1:16" ht="51" x14ac:dyDescent="0.3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  <c r="L74" s="4"/>
    </row>
    <row r="75" spans="1:16" ht="40.799999999999997" x14ac:dyDescent="0.3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  <c r="L75" s="4"/>
    </row>
    <row r="76" spans="1:16" ht="20.399999999999999" x14ac:dyDescent="0.3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  <c r="L76" s="4"/>
    </row>
    <row r="77" spans="1:16" ht="20.399999999999999" x14ac:dyDescent="0.3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  <c r="L77" s="4"/>
    </row>
    <row r="78" spans="1:16" ht="20.399999999999999" x14ac:dyDescent="0.3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  <c r="L78" s="4"/>
    </row>
    <row r="79" spans="1:16" ht="20.399999999999999" x14ac:dyDescent="0.3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  <c r="L79" s="4"/>
    </row>
    <row r="80" spans="1:16" ht="30.6" x14ac:dyDescent="0.3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  <c r="L80" s="4"/>
    </row>
    <row r="81" spans="1:16" ht="20.399999999999999" x14ac:dyDescent="0.3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  <c r="L81" s="4"/>
    </row>
    <row r="82" spans="1:16" ht="20.399999999999999" x14ac:dyDescent="0.3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  <c r="L82" s="4"/>
    </row>
    <row r="83" spans="1:16" ht="20.399999999999999" x14ac:dyDescent="0.3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  <c r="L83" s="4"/>
    </row>
    <row r="84" spans="1:16" ht="20.399999999999999" x14ac:dyDescent="0.3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  <c r="L84" s="4"/>
    </row>
    <row r="85" spans="1:16" ht="21" thickBot="1" x14ac:dyDescent="0.35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  <c r="L85" s="11"/>
    </row>
    <row r="86" spans="1:16" ht="20.399999999999999" x14ac:dyDescent="0.3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  <c r="L86" s="4"/>
    </row>
    <row r="87" spans="1:16" ht="20.399999999999999" x14ac:dyDescent="0.3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  <c r="L87" s="4"/>
    </row>
    <row r="88" spans="1:16" ht="20.399999999999999" x14ac:dyDescent="0.3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  <c r="L88" s="4"/>
    </row>
    <row r="89" spans="1:16" ht="20.399999999999999" x14ac:dyDescent="0.3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  <c r="L89" s="4"/>
    </row>
    <row r="90" spans="1:16" ht="20.399999999999999" x14ac:dyDescent="0.3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  <c r="L90" s="4"/>
    </row>
    <row r="91" spans="1:16" ht="20.399999999999999" x14ac:dyDescent="0.3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  <c r="L91" s="4"/>
    </row>
    <row r="92" spans="1:16" ht="20.399999999999999" x14ac:dyDescent="0.3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  <c r="L92" s="4"/>
      <c r="M92">
        <v>39.8456849054676</v>
      </c>
      <c r="N92">
        <v>-105.92363805782</v>
      </c>
      <c r="O92">
        <v>30</v>
      </c>
      <c r="P92" t="s">
        <v>593</v>
      </c>
    </row>
    <row r="93" spans="1:16" ht="20.399999999999999" x14ac:dyDescent="0.3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  <c r="L93" s="4"/>
      <c r="M93">
        <v>39.8456849054676</v>
      </c>
      <c r="N93">
        <v>-105.92363805782</v>
      </c>
      <c r="O93">
        <v>30</v>
      </c>
      <c r="P93" t="s">
        <v>593</v>
      </c>
    </row>
    <row r="94" spans="1:16" ht="20.399999999999999" x14ac:dyDescent="0.3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  <c r="L94" s="4"/>
      <c r="M94">
        <v>39.8456849054676</v>
      </c>
      <c r="N94">
        <v>-105.92363805782</v>
      </c>
      <c r="O94">
        <v>30</v>
      </c>
      <c r="P94" t="s">
        <v>593</v>
      </c>
    </row>
    <row r="95" spans="1:16" ht="30.6" x14ac:dyDescent="0.3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  <c r="L95" s="4"/>
    </row>
    <row r="96" spans="1:16" ht="30.6" x14ac:dyDescent="0.3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  <c r="L96" s="4"/>
    </row>
    <row r="97" spans="1:16" ht="20.399999999999999" x14ac:dyDescent="0.3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  <c r="L97" s="4"/>
      <c r="M97">
        <v>39.8456849054676</v>
      </c>
      <c r="N97">
        <v>-105.92363805782</v>
      </c>
      <c r="O97">
        <v>30</v>
      </c>
      <c r="P97" t="s">
        <v>598</v>
      </c>
    </row>
    <row r="98" spans="1:16" ht="20.399999999999999" x14ac:dyDescent="0.3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  <c r="L98" s="4"/>
      <c r="M98">
        <v>39.8456849054676</v>
      </c>
      <c r="N98">
        <v>-105.92363805782</v>
      </c>
      <c r="O98">
        <v>30</v>
      </c>
      <c r="P98" t="s">
        <v>598</v>
      </c>
    </row>
    <row r="99" spans="1:16" ht="61.2" x14ac:dyDescent="0.3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  <c r="L99" s="4"/>
      <c r="M99">
        <v>39.8456849054676</v>
      </c>
      <c r="N99">
        <v>-105.92363805782</v>
      </c>
      <c r="P99" t="s">
        <v>596</v>
      </c>
    </row>
    <row r="100" spans="1:16" ht="20.399999999999999" x14ac:dyDescent="0.3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  <c r="L100" s="4"/>
    </row>
    <row r="101" spans="1:16" ht="20.399999999999999" x14ac:dyDescent="0.3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  <c r="L101" s="4"/>
    </row>
    <row r="102" spans="1:16" ht="20.399999999999999" x14ac:dyDescent="0.3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  <c r="L102" s="4"/>
    </row>
    <row r="103" spans="1:16" ht="20.399999999999999" x14ac:dyDescent="0.3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  <c r="L103" s="4"/>
    </row>
    <row r="104" spans="1:16" ht="20.399999999999999" x14ac:dyDescent="0.3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  <c r="L104" s="4"/>
    </row>
    <row r="105" spans="1:16" ht="30.6" x14ac:dyDescent="0.3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  <c r="L105" s="4"/>
    </row>
    <row r="106" spans="1:16" ht="20.399999999999999" x14ac:dyDescent="0.3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  <c r="L106" s="4"/>
    </row>
    <row r="107" spans="1:16" ht="40.799999999999997" x14ac:dyDescent="0.3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  <c r="L107" s="4"/>
    </row>
    <row r="108" spans="1:16" ht="20.399999999999999" x14ac:dyDescent="0.3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  <c r="L108">
        <v>-32.630000000000003</v>
      </c>
      <c r="M108">
        <v>116.1</v>
      </c>
      <c r="N108">
        <v>1600</v>
      </c>
      <c r="O108">
        <v>3</v>
      </c>
    </row>
    <row r="109" spans="1:16" ht="20.399999999999999" x14ac:dyDescent="0.3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  <c r="L109" s="4"/>
    </row>
    <row r="110" spans="1:16" ht="20.399999999999999" x14ac:dyDescent="0.3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  <c r="L110" s="4"/>
    </row>
    <row r="111" spans="1:16" ht="20.399999999999999" x14ac:dyDescent="0.3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  <c r="L111" s="4"/>
    </row>
    <row r="112" spans="1:16" ht="20.399999999999999" x14ac:dyDescent="0.3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  <c r="L112" s="4"/>
    </row>
    <row r="113" spans="1:12" ht="21" thickBot="1" x14ac:dyDescent="0.35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  <c r="L113" s="11"/>
    </row>
    <row r="114" spans="1:12" ht="20.399999999999999" x14ac:dyDescent="0.3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  <c r="L114" s="4"/>
    </row>
    <row r="115" spans="1:12" ht="20.399999999999999" x14ac:dyDescent="0.3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  <c r="L115" s="4"/>
    </row>
    <row r="116" spans="1:12" ht="20.399999999999999" x14ac:dyDescent="0.3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  <c r="L116" s="4"/>
    </row>
    <row r="117" spans="1:12" ht="20.399999999999999" x14ac:dyDescent="0.3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  <c r="L117" s="4"/>
    </row>
    <row r="118" spans="1:12" ht="40.799999999999997" x14ac:dyDescent="0.3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  <c r="L118" s="4"/>
    </row>
    <row r="119" spans="1:12" ht="20.399999999999999" x14ac:dyDescent="0.3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  <c r="L119" s="4"/>
    </row>
    <row r="120" spans="1:12" ht="30.6" x14ac:dyDescent="0.3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  <c r="L120" s="4"/>
    </row>
    <row r="121" spans="1:12" ht="30.6" x14ac:dyDescent="0.3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  <c r="L121" s="4"/>
    </row>
    <row r="122" spans="1:12" ht="20.399999999999999" x14ac:dyDescent="0.3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  <c r="L122" s="4"/>
    </row>
    <row r="123" spans="1:12" ht="30.6" x14ac:dyDescent="0.3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  <c r="L123" s="4"/>
    </row>
    <row r="124" spans="1:12" ht="20.399999999999999" x14ac:dyDescent="0.3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  <c r="L124" s="4"/>
    </row>
    <row r="125" spans="1:12" ht="40.799999999999997" x14ac:dyDescent="0.3">
      <c r="A125" s="4">
        <v>184</v>
      </c>
      <c r="B125" s="4" t="s">
        <v>555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324</v>
      </c>
      <c r="L125" s="4"/>
    </row>
    <row r="126" spans="1:12" ht="20.399999999999999" x14ac:dyDescent="0.3">
      <c r="A126" s="4">
        <v>185</v>
      </c>
      <c r="B126" s="4" t="s">
        <v>325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326</v>
      </c>
      <c r="L126" s="4"/>
    </row>
    <row r="127" spans="1:12" ht="20.399999999999999" x14ac:dyDescent="0.3">
      <c r="A127" s="4">
        <v>186</v>
      </c>
      <c r="B127" s="4" t="s">
        <v>327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328</v>
      </c>
      <c r="K127" s="4" t="s">
        <v>329</v>
      </c>
      <c r="L127" s="4"/>
    </row>
    <row r="128" spans="1:12" ht="20.399999999999999" x14ac:dyDescent="0.3">
      <c r="A128" s="4">
        <v>187</v>
      </c>
      <c r="B128" s="4" t="s">
        <v>330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331</v>
      </c>
      <c r="L128" s="4"/>
    </row>
    <row r="129" spans="1:16" ht="20.399999999999999" x14ac:dyDescent="0.3">
      <c r="A129" s="4">
        <v>188</v>
      </c>
      <c r="B129" s="4" t="s">
        <v>332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  <c r="L129" s="4"/>
    </row>
    <row r="130" spans="1:16" ht="20.399999999999999" x14ac:dyDescent="0.3">
      <c r="A130" s="4">
        <v>189</v>
      </c>
      <c r="B130" s="4" t="s">
        <v>333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  <c r="L130" s="4"/>
    </row>
    <row r="131" spans="1:16" x14ac:dyDescent="0.3">
      <c r="A131" s="4">
        <v>190</v>
      </c>
      <c r="B131" s="4" t="s">
        <v>334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335</v>
      </c>
      <c r="L131" s="4"/>
    </row>
    <row r="132" spans="1:16" x14ac:dyDescent="0.3">
      <c r="A132" s="4">
        <v>191</v>
      </c>
      <c r="B132" s="4" t="s">
        <v>336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337</v>
      </c>
      <c r="L132" s="4"/>
    </row>
    <row r="133" spans="1:16" ht="20.399999999999999" x14ac:dyDescent="0.3">
      <c r="A133" s="4">
        <v>192</v>
      </c>
      <c r="B133" s="4" t="s">
        <v>338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339</v>
      </c>
      <c r="L133" s="4"/>
    </row>
    <row r="134" spans="1:16" ht="20.399999999999999" x14ac:dyDescent="0.3">
      <c r="A134" s="4">
        <v>193</v>
      </c>
      <c r="B134" s="4" t="s">
        <v>340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341</v>
      </c>
      <c r="L134" s="4"/>
    </row>
    <row r="135" spans="1:16" ht="20.399999999999999" x14ac:dyDescent="0.3">
      <c r="A135" s="4">
        <v>194</v>
      </c>
      <c r="B135" s="4" t="s">
        <v>342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343</v>
      </c>
      <c r="L135" s="4"/>
    </row>
    <row r="136" spans="1:16" ht="20.399999999999999" x14ac:dyDescent="0.3">
      <c r="A136" s="4">
        <v>195</v>
      </c>
      <c r="B136" s="4" t="s">
        <v>344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345</v>
      </c>
      <c r="L136">
        <v>1103</v>
      </c>
      <c r="M136">
        <v>-37.909999999999997</v>
      </c>
      <c r="N136">
        <v>146.02000000000001</v>
      </c>
      <c r="O136">
        <v>25</v>
      </c>
    </row>
    <row r="137" spans="1:16" ht="30.6" x14ac:dyDescent="0.3">
      <c r="A137" s="4">
        <v>196</v>
      </c>
      <c r="B137" s="4" t="s">
        <v>346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347</v>
      </c>
      <c r="L137" s="4"/>
    </row>
    <row r="138" spans="1:16" ht="20.399999999999999" x14ac:dyDescent="0.3">
      <c r="A138" s="4">
        <v>197</v>
      </c>
      <c r="B138" s="4" t="s">
        <v>348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  <c r="L138" s="4"/>
    </row>
    <row r="139" spans="1:16" x14ac:dyDescent="0.3">
      <c r="A139" s="4">
        <v>198</v>
      </c>
      <c r="B139" s="4" t="s">
        <v>349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350</v>
      </c>
      <c r="L139" s="4"/>
    </row>
    <row r="140" spans="1:16" ht="20.399999999999999" x14ac:dyDescent="0.3">
      <c r="A140" s="4">
        <v>199</v>
      </c>
      <c r="B140" s="4" t="s">
        <v>351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  <c r="L140" s="4"/>
    </row>
    <row r="141" spans="1:16" ht="21" thickBot="1" x14ac:dyDescent="0.35">
      <c r="A141" s="6">
        <v>200</v>
      </c>
      <c r="B141" s="6" t="s">
        <v>352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  <c r="L141" s="11"/>
    </row>
    <row r="142" spans="1:16" ht="20.399999999999999" x14ac:dyDescent="0.3">
      <c r="A142" s="4">
        <v>201</v>
      </c>
      <c r="B142" s="4" t="s">
        <v>353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354</v>
      </c>
      <c r="L142" s="4"/>
    </row>
    <row r="143" spans="1:16" ht="20.399999999999999" x14ac:dyDescent="0.3">
      <c r="A143" s="4">
        <v>202</v>
      </c>
      <c r="B143" s="4" t="s">
        <v>355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356</v>
      </c>
      <c r="K143" s="4" t="s">
        <v>357</v>
      </c>
      <c r="L143" s="4"/>
      <c r="M143">
        <v>49.573841926828699</v>
      </c>
      <c r="N143">
        <v>-114.567104802245</v>
      </c>
      <c r="O143">
        <v>6</v>
      </c>
      <c r="P143" t="s">
        <v>585</v>
      </c>
    </row>
    <row r="144" spans="1:16" ht="20.399999999999999" x14ac:dyDescent="0.3">
      <c r="A144" s="4">
        <v>203</v>
      </c>
      <c r="B144" s="4" t="s">
        <v>358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359</v>
      </c>
      <c r="L144" s="4"/>
    </row>
    <row r="145" spans="1:12" ht="30.6" x14ac:dyDescent="0.3">
      <c r="A145" s="4">
        <v>204</v>
      </c>
      <c r="B145" s="4" t="s">
        <v>360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  <c r="L145" s="4"/>
    </row>
    <row r="146" spans="1:12" ht="20.399999999999999" x14ac:dyDescent="0.3">
      <c r="A146" s="4">
        <v>205</v>
      </c>
      <c r="B146" s="4" t="s">
        <v>361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362</v>
      </c>
      <c r="L146" s="4"/>
    </row>
    <row r="147" spans="1:12" ht="20.399999999999999" x14ac:dyDescent="0.3">
      <c r="A147" s="4">
        <v>206</v>
      </c>
      <c r="B147" s="4" t="s">
        <v>363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364</v>
      </c>
      <c r="L147" s="4"/>
    </row>
    <row r="148" spans="1:12" ht="20.399999999999999" x14ac:dyDescent="0.3">
      <c r="A148" s="4">
        <v>207</v>
      </c>
      <c r="B148" s="4" t="s">
        <v>365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366</v>
      </c>
      <c r="L148" s="4"/>
    </row>
    <row r="149" spans="1:12" ht="20.399999999999999" x14ac:dyDescent="0.3">
      <c r="A149" s="4">
        <v>208</v>
      </c>
      <c r="B149" s="4" t="s">
        <v>367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366</v>
      </c>
      <c r="L149" s="4"/>
    </row>
    <row r="150" spans="1:12" ht="20.399999999999999" x14ac:dyDescent="0.3">
      <c r="A150" s="4">
        <v>209</v>
      </c>
      <c r="B150" s="4" t="s">
        <v>368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369</v>
      </c>
      <c r="L150" s="4"/>
    </row>
    <row r="151" spans="1:12" ht="20.399999999999999" x14ac:dyDescent="0.3">
      <c r="A151" s="4">
        <v>210</v>
      </c>
      <c r="B151" s="4" t="s">
        <v>370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371</v>
      </c>
      <c r="L151" s="4"/>
    </row>
    <row r="152" spans="1:12" ht="20.399999999999999" x14ac:dyDescent="0.3">
      <c r="A152" s="4">
        <v>211</v>
      </c>
      <c r="B152" s="4" t="s">
        <v>372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373</v>
      </c>
      <c r="L152" s="4"/>
    </row>
    <row r="153" spans="1:12" ht="30.6" x14ac:dyDescent="0.3">
      <c r="A153" s="4">
        <v>212</v>
      </c>
      <c r="B153" s="4" t="s">
        <v>374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375</v>
      </c>
      <c r="L153" s="4"/>
    </row>
    <row r="154" spans="1:12" ht="51" x14ac:dyDescent="0.3">
      <c r="A154" s="4">
        <v>213</v>
      </c>
      <c r="B154" s="4" t="s">
        <v>376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  <c r="L154" s="4"/>
    </row>
    <row r="155" spans="1:12" ht="51" x14ac:dyDescent="0.3">
      <c r="A155" s="4">
        <v>214</v>
      </c>
      <c r="B155" s="4" t="s">
        <v>377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  <c r="L155" s="4"/>
    </row>
    <row r="156" spans="1:12" ht="51" x14ac:dyDescent="0.3">
      <c r="A156" s="4">
        <v>215</v>
      </c>
      <c r="B156" s="4" t="s">
        <v>378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  <c r="L156" s="4"/>
    </row>
    <row r="157" spans="1:12" ht="20.399999999999999" x14ac:dyDescent="0.3">
      <c r="A157" s="4">
        <v>216</v>
      </c>
      <c r="B157" s="4" t="s">
        <v>379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380</v>
      </c>
      <c r="L157" s="4"/>
    </row>
    <row r="158" spans="1:12" ht="20.399999999999999" x14ac:dyDescent="0.3">
      <c r="A158" s="4">
        <v>217</v>
      </c>
      <c r="B158" s="4" t="s">
        <v>381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  <c r="L158" s="4"/>
    </row>
    <row r="159" spans="1:12" ht="20.399999999999999" x14ac:dyDescent="0.3">
      <c r="A159" s="4">
        <v>218</v>
      </c>
      <c r="B159" s="4" t="s">
        <v>382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  <c r="L159" s="4"/>
    </row>
    <row r="160" spans="1:12" ht="51" x14ac:dyDescent="0.3">
      <c r="A160" s="4">
        <v>219</v>
      </c>
      <c r="B160" s="4" t="s">
        <v>383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  <c r="L160" s="4"/>
    </row>
    <row r="161" spans="1:16" x14ac:dyDescent="0.3">
      <c r="A161" s="4">
        <v>220</v>
      </c>
      <c r="B161" s="4" t="s">
        <v>384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385</v>
      </c>
      <c r="L161" s="4"/>
      <c r="P161" t="s">
        <v>601</v>
      </c>
    </row>
    <row r="162" spans="1:16" ht="30.6" x14ac:dyDescent="0.3">
      <c r="A162" s="4">
        <v>221</v>
      </c>
      <c r="B162" s="4" t="s">
        <v>386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387</v>
      </c>
      <c r="L162" s="4"/>
    </row>
    <row r="163" spans="1:16" ht="30.6" x14ac:dyDescent="0.3">
      <c r="A163" s="4">
        <v>222</v>
      </c>
      <c r="B163" s="4" t="s">
        <v>388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389</v>
      </c>
      <c r="L163" s="4"/>
      <c r="M163">
        <v>39.8456849054676</v>
      </c>
      <c r="N163">
        <v>-105.92363805782</v>
      </c>
      <c r="O163">
        <v>6</v>
      </c>
      <c r="P163" t="s">
        <v>597</v>
      </c>
    </row>
    <row r="164" spans="1:16" ht="20.399999999999999" x14ac:dyDescent="0.3">
      <c r="A164" s="4">
        <v>223</v>
      </c>
      <c r="B164" s="4" t="s">
        <v>390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391</v>
      </c>
      <c r="L164" s="4"/>
      <c r="M164">
        <v>39.8456849054676</v>
      </c>
      <c r="N164">
        <v>-105.92363805782</v>
      </c>
      <c r="O164">
        <v>3</v>
      </c>
      <c r="P164" t="s">
        <v>594</v>
      </c>
    </row>
    <row r="165" spans="1:16" ht="20.399999999999999" x14ac:dyDescent="0.3">
      <c r="A165" s="4">
        <v>224</v>
      </c>
      <c r="B165" s="4" t="s">
        <v>392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393</v>
      </c>
      <c r="L165" s="4"/>
    </row>
    <row r="166" spans="1:16" ht="40.799999999999997" x14ac:dyDescent="0.3">
      <c r="A166" s="4">
        <v>225</v>
      </c>
      <c r="B166" s="4" t="s">
        <v>394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395</v>
      </c>
      <c r="L166" s="4"/>
    </row>
    <row r="167" spans="1:16" ht="40.799999999999997" x14ac:dyDescent="0.3">
      <c r="A167" s="4">
        <v>226</v>
      </c>
      <c r="B167" s="4" t="s">
        <v>396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397</v>
      </c>
      <c r="L167" s="4"/>
    </row>
    <row r="168" spans="1:16" ht="20.399999999999999" x14ac:dyDescent="0.3">
      <c r="A168" s="4">
        <v>227</v>
      </c>
      <c r="B168" s="4" t="s">
        <v>398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399</v>
      </c>
      <c r="L168" s="4"/>
    </row>
    <row r="169" spans="1:16" ht="21" thickBot="1" x14ac:dyDescent="0.35">
      <c r="A169" s="6">
        <v>228</v>
      </c>
      <c r="B169" s="6" t="s">
        <v>400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401</v>
      </c>
      <c r="L169" s="11"/>
    </row>
    <row r="170" spans="1:16" ht="20.399999999999999" x14ac:dyDescent="0.3">
      <c r="A170" s="4">
        <v>229</v>
      </c>
      <c r="B170" s="4" t="s">
        <v>402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356</v>
      </c>
      <c r="K170" s="4" t="s">
        <v>357</v>
      </c>
      <c r="L170" s="4"/>
      <c r="M170">
        <v>49.591598386908103</v>
      </c>
      <c r="N170">
        <v>-114.59201829569599</v>
      </c>
      <c r="O170">
        <v>6</v>
      </c>
      <c r="P170" t="s">
        <v>585</v>
      </c>
    </row>
    <row r="171" spans="1:16" ht="20.399999999999999" x14ac:dyDescent="0.3">
      <c r="A171" s="4">
        <v>230</v>
      </c>
      <c r="B171" s="4" t="s">
        <v>403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404</v>
      </c>
      <c r="L171" s="4"/>
    </row>
    <row r="172" spans="1:16" ht="20.399999999999999" x14ac:dyDescent="0.3">
      <c r="A172" s="4">
        <v>231</v>
      </c>
      <c r="B172" s="4" t="s">
        <v>405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339</v>
      </c>
      <c r="L172" s="4"/>
    </row>
    <row r="173" spans="1:16" ht="20.399999999999999" x14ac:dyDescent="0.3">
      <c r="A173" s="4">
        <v>232</v>
      </c>
      <c r="B173" s="4" t="s">
        <v>406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407</v>
      </c>
      <c r="L173" s="4"/>
    </row>
    <row r="174" spans="1:16" ht="30.6" x14ac:dyDescent="0.3">
      <c r="A174" s="4">
        <v>233</v>
      </c>
      <c r="B174" s="4" t="s">
        <v>408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409</v>
      </c>
      <c r="L174" s="4"/>
    </row>
    <row r="175" spans="1:16" ht="30.6" x14ac:dyDescent="0.3">
      <c r="A175" s="4">
        <v>234</v>
      </c>
      <c r="B175" s="4" t="s">
        <v>410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411</v>
      </c>
      <c r="L175" s="4"/>
    </row>
    <row r="176" spans="1:16" ht="30.6" x14ac:dyDescent="0.3">
      <c r="A176" s="4">
        <v>235</v>
      </c>
      <c r="B176" s="4" t="s">
        <v>412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413</v>
      </c>
      <c r="L176" s="4"/>
    </row>
    <row r="177" spans="1:16" ht="20.399999999999999" x14ac:dyDescent="0.3">
      <c r="A177" s="4">
        <v>236</v>
      </c>
      <c r="B177" s="4" t="s">
        <v>414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415</v>
      </c>
      <c r="L177" s="4"/>
    </row>
    <row r="178" spans="1:16" ht="30.6" x14ac:dyDescent="0.3">
      <c r="A178" s="4">
        <v>237</v>
      </c>
      <c r="B178" s="4" t="s">
        <v>416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417</v>
      </c>
      <c r="L178" s="4"/>
    </row>
    <row r="179" spans="1:16" ht="20.399999999999999" x14ac:dyDescent="0.3">
      <c r="A179" s="4">
        <v>238</v>
      </c>
      <c r="B179" s="4" t="s">
        <v>418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419</v>
      </c>
      <c r="L179" s="4"/>
    </row>
    <row r="180" spans="1:16" ht="20.399999999999999" x14ac:dyDescent="0.3">
      <c r="A180" s="4">
        <v>239</v>
      </c>
      <c r="B180" s="4" t="s">
        <v>420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  <c r="L180" s="4"/>
    </row>
    <row r="181" spans="1:16" ht="20.399999999999999" x14ac:dyDescent="0.3">
      <c r="A181" s="4">
        <v>240</v>
      </c>
      <c r="B181" s="4" t="s">
        <v>420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  <c r="L181" s="4"/>
      <c r="P181" t="s">
        <v>558</v>
      </c>
    </row>
    <row r="182" spans="1:16" ht="20.399999999999999" x14ac:dyDescent="0.3">
      <c r="A182" s="4">
        <v>241</v>
      </c>
      <c r="B182" s="4" t="s">
        <v>421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422</v>
      </c>
      <c r="L182" s="4"/>
    </row>
    <row r="183" spans="1:16" ht="20.399999999999999" x14ac:dyDescent="0.3">
      <c r="A183" s="4">
        <v>242</v>
      </c>
      <c r="B183" s="4" t="s">
        <v>423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424</v>
      </c>
      <c r="L183" s="4"/>
    </row>
    <row r="184" spans="1:16" ht="30.6" x14ac:dyDescent="0.3">
      <c r="A184" s="4">
        <v>243</v>
      </c>
      <c r="B184" s="4" t="s">
        <v>425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426</v>
      </c>
      <c r="L184" s="4"/>
    </row>
    <row r="185" spans="1:16" ht="20.399999999999999" x14ac:dyDescent="0.3">
      <c r="A185" s="4">
        <v>244</v>
      </c>
      <c r="B185" s="4" t="s">
        <v>427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  <c r="L185" s="4"/>
    </row>
    <row r="186" spans="1:16" ht="20.399999999999999" x14ac:dyDescent="0.3">
      <c r="A186" s="4">
        <v>245</v>
      </c>
      <c r="B186" s="4" t="s">
        <v>428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  <c r="L186" s="4"/>
    </row>
    <row r="187" spans="1:16" ht="20.399999999999999" x14ac:dyDescent="0.3">
      <c r="A187" s="4">
        <v>246</v>
      </c>
      <c r="B187" s="4" t="s">
        <v>429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  <c r="L187" s="4"/>
    </row>
    <row r="188" spans="1:16" ht="20.399999999999999" x14ac:dyDescent="0.3">
      <c r="A188" s="4">
        <v>247</v>
      </c>
      <c r="B188" s="4" t="s">
        <v>430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431</v>
      </c>
      <c r="L188" s="4"/>
    </row>
    <row r="189" spans="1:16" ht="30.6" x14ac:dyDescent="0.3">
      <c r="A189" s="4">
        <v>248</v>
      </c>
      <c r="B189" s="4" t="s">
        <v>432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433</v>
      </c>
      <c r="L189" s="4">
        <v>1300</v>
      </c>
      <c r="M189">
        <v>-35.011000000000003</v>
      </c>
      <c r="N189">
        <v>148.34299999999999</v>
      </c>
      <c r="O189">
        <v>20</v>
      </c>
    </row>
    <row r="190" spans="1:16" ht="20.399999999999999" x14ac:dyDescent="0.3">
      <c r="A190" s="4">
        <v>249</v>
      </c>
      <c r="B190" s="4" t="s">
        <v>434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435</v>
      </c>
      <c r="L190" s="4"/>
    </row>
    <row r="191" spans="1:16" ht="20.399999999999999" x14ac:dyDescent="0.3">
      <c r="A191" s="4">
        <v>250</v>
      </c>
      <c r="B191" s="4" t="s">
        <v>436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437</v>
      </c>
      <c r="L191" s="4"/>
    </row>
    <row r="192" spans="1:16" x14ac:dyDescent="0.3">
      <c r="A192" s="4">
        <v>251</v>
      </c>
      <c r="B192" s="4" t="s">
        <v>438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439</v>
      </c>
      <c r="L192" s="4"/>
    </row>
    <row r="193" spans="1:12" ht="20.399999999999999" x14ac:dyDescent="0.3">
      <c r="A193" s="4">
        <v>252</v>
      </c>
      <c r="B193" s="4" t="s">
        <v>440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  <c r="L193" s="4"/>
    </row>
    <row r="194" spans="1:12" ht="20.399999999999999" x14ac:dyDescent="0.3">
      <c r="A194" s="4">
        <v>253</v>
      </c>
      <c r="B194" s="4" t="s">
        <v>441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  <c r="L194" s="4"/>
    </row>
    <row r="195" spans="1:12" ht="20.399999999999999" x14ac:dyDescent="0.3">
      <c r="A195" s="4">
        <v>254</v>
      </c>
      <c r="B195" s="4" t="s">
        <v>442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  <c r="L195" s="4"/>
    </row>
    <row r="196" spans="1:12" ht="30.6" x14ac:dyDescent="0.3">
      <c r="A196" s="4">
        <v>255</v>
      </c>
      <c r="B196" s="4" t="s">
        <v>443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444</v>
      </c>
      <c r="L196" s="4"/>
    </row>
    <row r="197" spans="1:12" ht="21" thickBot="1" x14ac:dyDescent="0.35">
      <c r="A197" s="6">
        <v>256</v>
      </c>
      <c r="B197" s="6" t="s">
        <v>445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  <c r="L197" s="11"/>
    </row>
    <row r="198" spans="1:12" ht="20.399999999999999" x14ac:dyDescent="0.3">
      <c r="A198" s="4">
        <v>283</v>
      </c>
      <c r="B198" s="4" t="s">
        <v>483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  <c r="L198" s="4"/>
    </row>
    <row r="199" spans="1:12" x14ac:dyDescent="0.3">
      <c r="A199" s="4">
        <v>284</v>
      </c>
      <c r="B199" s="4" t="s">
        <v>484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335</v>
      </c>
      <c r="L199" s="4"/>
    </row>
    <row r="200" spans="1:12" ht="30.6" x14ac:dyDescent="0.3">
      <c r="A200" s="4">
        <v>285</v>
      </c>
      <c r="B200" s="4" t="s">
        <v>485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486</v>
      </c>
      <c r="L200" s="4"/>
    </row>
    <row r="201" spans="1:12" x14ac:dyDescent="0.3">
      <c r="A201" s="4">
        <v>286</v>
      </c>
      <c r="B201" s="4" t="s">
        <v>487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  <c r="L201" s="4"/>
    </row>
    <row r="202" spans="1:12" ht="30.6" x14ac:dyDescent="0.3">
      <c r="A202" s="4">
        <v>287</v>
      </c>
      <c r="B202" s="4" t="s">
        <v>488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489</v>
      </c>
      <c r="L202" s="4"/>
    </row>
    <row r="203" spans="1:12" ht="30.6" x14ac:dyDescent="0.3">
      <c r="A203" s="4">
        <v>288</v>
      </c>
      <c r="B203" s="4" t="s">
        <v>490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489</v>
      </c>
      <c r="L203" s="4"/>
    </row>
    <row r="204" spans="1:12" ht="30.6" x14ac:dyDescent="0.3">
      <c r="A204" s="4">
        <v>289</v>
      </c>
      <c r="B204" s="4" t="s">
        <v>491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489</v>
      </c>
      <c r="L204" s="4"/>
    </row>
    <row r="205" spans="1:12" ht="30.6" x14ac:dyDescent="0.3">
      <c r="A205" s="4">
        <v>290</v>
      </c>
      <c r="B205" s="4" t="s">
        <v>492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489</v>
      </c>
      <c r="L205" s="4"/>
    </row>
    <row r="206" spans="1:12" ht="30.6" x14ac:dyDescent="0.3">
      <c r="A206" s="4">
        <v>291</v>
      </c>
      <c r="B206" s="4" t="s">
        <v>493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494</v>
      </c>
      <c r="L206" s="4"/>
    </row>
    <row r="207" spans="1:12" ht="30.6" x14ac:dyDescent="0.3">
      <c r="A207" s="4">
        <v>292</v>
      </c>
      <c r="B207" s="4" t="s">
        <v>495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496</v>
      </c>
      <c r="L207" s="4"/>
    </row>
    <row r="208" spans="1:12" ht="30.6" x14ac:dyDescent="0.3">
      <c r="A208" s="4">
        <v>293</v>
      </c>
      <c r="B208" s="4" t="s">
        <v>497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498</v>
      </c>
      <c r="L208" s="4"/>
    </row>
    <row r="209" spans="1:16" ht="20.399999999999999" x14ac:dyDescent="0.3">
      <c r="A209" s="4">
        <v>294</v>
      </c>
      <c r="B209" s="4" t="s">
        <v>499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500</v>
      </c>
      <c r="L209" s="4"/>
    </row>
    <row r="210" spans="1:16" ht="30.6" x14ac:dyDescent="0.3">
      <c r="A210" s="4">
        <v>295</v>
      </c>
      <c r="B210" s="4" t="s">
        <v>501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449</v>
      </c>
      <c r="L210" s="4"/>
    </row>
    <row r="211" spans="1:16" ht="20.399999999999999" x14ac:dyDescent="0.3">
      <c r="A211" s="4">
        <v>296</v>
      </c>
      <c r="B211" s="4" t="s">
        <v>502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503</v>
      </c>
      <c r="L211" s="4"/>
    </row>
    <row r="212" spans="1:16" ht="20.399999999999999" x14ac:dyDescent="0.3">
      <c r="A212" s="4">
        <v>297</v>
      </c>
      <c r="B212" s="4" t="s">
        <v>504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505</v>
      </c>
      <c r="L212" s="4"/>
    </row>
    <row r="213" spans="1:16" ht="20.399999999999999" x14ac:dyDescent="0.3">
      <c r="A213" s="4">
        <v>298</v>
      </c>
      <c r="B213" s="4" t="s">
        <v>506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507</v>
      </c>
      <c r="L213" s="4">
        <v>1470.8</v>
      </c>
      <c r="M213">
        <v>-33.420999999999999</v>
      </c>
      <c r="N213">
        <v>115.989</v>
      </c>
      <c r="O213" s="4">
        <v>24</v>
      </c>
      <c r="P213" t="s">
        <v>557</v>
      </c>
    </row>
    <row r="214" spans="1:16" ht="20.399999999999999" x14ac:dyDescent="0.3">
      <c r="A214" s="4">
        <v>299</v>
      </c>
      <c r="B214" s="4" t="s">
        <v>508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509</v>
      </c>
      <c r="L214" s="4"/>
    </row>
    <row r="215" spans="1:16" ht="20.399999999999999" x14ac:dyDescent="0.3">
      <c r="A215" s="4">
        <v>300</v>
      </c>
      <c r="B215" s="4" t="s">
        <v>510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505</v>
      </c>
      <c r="L215" s="4"/>
    </row>
    <row r="216" spans="1:16" ht="20.399999999999999" x14ac:dyDescent="0.3">
      <c r="A216" s="4">
        <v>301</v>
      </c>
      <c r="B216" s="4" t="s">
        <v>511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512</v>
      </c>
      <c r="L216" s="4"/>
    </row>
    <row r="217" spans="1:16" ht="20.399999999999999" x14ac:dyDescent="0.3">
      <c r="A217" s="4">
        <v>302</v>
      </c>
      <c r="B217" s="4" t="s">
        <v>513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503</v>
      </c>
      <c r="L217" s="4"/>
      <c r="P217" t="s">
        <v>600</v>
      </c>
    </row>
    <row r="218" spans="1:16" ht="30.6" x14ac:dyDescent="0.3">
      <c r="A218" s="4">
        <v>303</v>
      </c>
      <c r="B218" s="4" t="s">
        <v>514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515</v>
      </c>
      <c r="L218" s="4"/>
      <c r="P218" t="s">
        <v>600</v>
      </c>
    </row>
    <row r="219" spans="1:16" ht="30.6" x14ac:dyDescent="0.3">
      <c r="A219" s="4">
        <v>304</v>
      </c>
      <c r="B219" s="4" t="s">
        <v>516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517</v>
      </c>
      <c r="L219" s="4"/>
      <c r="P219" t="s">
        <v>600</v>
      </c>
    </row>
    <row r="220" spans="1:16" ht="30.6" x14ac:dyDescent="0.3">
      <c r="A220" s="4">
        <v>305</v>
      </c>
      <c r="B220" s="4" t="s">
        <v>518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519</v>
      </c>
      <c r="L220" s="4"/>
      <c r="P220" t="s">
        <v>600</v>
      </c>
    </row>
    <row r="221" spans="1:16" ht="30.6" x14ac:dyDescent="0.3">
      <c r="A221" s="4">
        <v>306</v>
      </c>
      <c r="B221" s="4" t="s">
        <v>520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521</v>
      </c>
      <c r="L221" s="4"/>
      <c r="P221" t="s">
        <v>600</v>
      </c>
    </row>
    <row r="222" spans="1:16" ht="20.399999999999999" x14ac:dyDescent="0.3">
      <c r="A222" s="4">
        <v>307</v>
      </c>
      <c r="B222" s="4" t="s">
        <v>522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523</v>
      </c>
      <c r="L222" s="4"/>
    </row>
    <row r="223" spans="1:16" ht="20.399999999999999" x14ac:dyDescent="0.3">
      <c r="A223" s="4">
        <v>308</v>
      </c>
      <c r="B223" s="4" t="s">
        <v>522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523</v>
      </c>
      <c r="L223" s="4"/>
    </row>
    <row r="224" spans="1:16" ht="20.399999999999999" x14ac:dyDescent="0.3">
      <c r="A224" s="4">
        <v>309</v>
      </c>
      <c r="B224" s="4" t="s">
        <v>522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523</v>
      </c>
      <c r="L224" s="4"/>
    </row>
    <row r="225" spans="1:16" ht="20.399999999999999" x14ac:dyDescent="0.3">
      <c r="A225" s="4">
        <v>310</v>
      </c>
      <c r="B225" s="4" t="s">
        <v>524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523</v>
      </c>
      <c r="L225" s="4"/>
    </row>
    <row r="226" spans="1:16" ht="20.399999999999999" x14ac:dyDescent="0.3">
      <c r="A226" s="4">
        <v>311</v>
      </c>
      <c r="B226" s="4" t="s">
        <v>525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345</v>
      </c>
      <c r="L226" s="4">
        <v>1113</v>
      </c>
      <c r="M226">
        <v>-37.78</v>
      </c>
      <c r="N226">
        <v>145.62</v>
      </c>
      <c r="O226">
        <v>17</v>
      </c>
    </row>
    <row r="227" spans="1:16" ht="21" thickBot="1" x14ac:dyDescent="0.35">
      <c r="A227" s="6">
        <v>312</v>
      </c>
      <c r="B227" s="6" t="s">
        <v>526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345</v>
      </c>
      <c r="L227" s="11"/>
      <c r="P227" t="s">
        <v>591</v>
      </c>
    </row>
    <row r="228" spans="1:16" ht="20.399999999999999" x14ac:dyDescent="0.3">
      <c r="A228" s="8">
        <v>257</v>
      </c>
      <c r="B228" s="8" t="s">
        <v>446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  <c r="L228" s="11"/>
    </row>
    <row r="229" spans="1:16" ht="40.799999999999997" x14ac:dyDescent="0.3">
      <c r="A229" s="4">
        <v>258</v>
      </c>
      <c r="B229" s="4" t="s">
        <v>447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  <c r="L229" s="4"/>
    </row>
    <row r="230" spans="1:16" ht="20.399999999999999" x14ac:dyDescent="0.3">
      <c r="A230" s="4">
        <v>259</v>
      </c>
      <c r="B230" s="4" t="s">
        <v>448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449</v>
      </c>
      <c r="L230" s="4"/>
    </row>
    <row r="231" spans="1:16" ht="61.2" x14ac:dyDescent="0.3">
      <c r="A231" s="4">
        <v>260</v>
      </c>
      <c r="B231" s="4" t="s">
        <v>450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451</v>
      </c>
      <c r="L231" s="4"/>
      <c r="M231">
        <v>33.788912562983</v>
      </c>
      <c r="N231">
        <v>-110.963855204659</v>
      </c>
      <c r="O231">
        <v>5</v>
      </c>
      <c r="P231" t="s">
        <v>599</v>
      </c>
    </row>
    <row r="232" spans="1:16" ht="30.6" x14ac:dyDescent="0.3">
      <c r="A232" s="4">
        <v>261</v>
      </c>
      <c r="B232" s="4" t="s">
        <v>452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453</v>
      </c>
      <c r="L232" s="4"/>
      <c r="M232">
        <v>39.344346642072701</v>
      </c>
      <c r="N232">
        <v>-123.740656376505</v>
      </c>
      <c r="O232">
        <v>21</v>
      </c>
      <c r="P232" t="s">
        <v>585</v>
      </c>
    </row>
    <row r="233" spans="1:16" ht="20.399999999999999" x14ac:dyDescent="0.3">
      <c r="A233" s="4">
        <v>262</v>
      </c>
      <c r="B233" s="4" t="s">
        <v>454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356</v>
      </c>
      <c r="K233" s="4" t="s">
        <v>357</v>
      </c>
      <c r="L233" s="4"/>
      <c r="M233">
        <v>49.582549127594902</v>
      </c>
      <c r="N233">
        <v>-114.57752959737699</v>
      </c>
      <c r="O233">
        <v>6</v>
      </c>
      <c r="P233" t="s">
        <v>585</v>
      </c>
    </row>
    <row r="234" spans="1:16" ht="40.799999999999997" x14ac:dyDescent="0.3">
      <c r="A234" s="4">
        <v>263</v>
      </c>
      <c r="B234" s="4" t="s">
        <v>455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456</v>
      </c>
      <c r="L234" s="4"/>
      <c r="M234">
        <f>31+51/60</f>
        <v>31.85</v>
      </c>
      <c r="N234">
        <f>131+13/60</f>
        <v>131.21666666666667</v>
      </c>
      <c r="O234">
        <v>39</v>
      </c>
    </row>
    <row r="235" spans="1:16" ht="20.399999999999999" x14ac:dyDescent="0.3">
      <c r="A235" s="4">
        <v>264</v>
      </c>
      <c r="B235" s="4" t="s">
        <v>457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458</v>
      </c>
      <c r="L235" s="4"/>
      <c r="M235">
        <v>39.846311838131903</v>
      </c>
      <c r="N235">
        <v>-105.915166208657</v>
      </c>
      <c r="P235" t="s">
        <v>595</v>
      </c>
    </row>
    <row r="236" spans="1:16" ht="20.399999999999999" x14ac:dyDescent="0.3">
      <c r="A236" s="4">
        <v>265</v>
      </c>
      <c r="B236" s="4" t="s">
        <v>459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458</v>
      </c>
      <c r="L236" s="4"/>
      <c r="M236">
        <v>39.846311838131903</v>
      </c>
      <c r="N236">
        <v>-105.915166208657</v>
      </c>
      <c r="P236" t="s">
        <v>585</v>
      </c>
    </row>
    <row r="237" spans="1:16" ht="20.399999999999999" x14ac:dyDescent="0.3">
      <c r="A237" s="4">
        <v>266</v>
      </c>
      <c r="B237" s="4" t="s">
        <v>460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356</v>
      </c>
      <c r="K237" s="4" t="s">
        <v>357</v>
      </c>
      <c r="L237" s="4"/>
      <c r="M237">
        <v>49.599958868551902</v>
      </c>
      <c r="N237">
        <v>-114.61216112018801</v>
      </c>
      <c r="O237">
        <v>6</v>
      </c>
      <c r="P237" t="s">
        <v>585</v>
      </c>
    </row>
    <row r="238" spans="1:16" ht="20.399999999999999" x14ac:dyDescent="0.3">
      <c r="A238" s="4">
        <v>267</v>
      </c>
      <c r="B238" s="4" t="s">
        <v>461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345</v>
      </c>
      <c r="L238">
        <v>1075</v>
      </c>
      <c r="M238">
        <v>-37.76</v>
      </c>
      <c r="N238">
        <v>145.85</v>
      </c>
      <c r="O238">
        <v>22</v>
      </c>
    </row>
    <row r="239" spans="1:16" ht="20.399999999999999" x14ac:dyDescent="0.3">
      <c r="A239" s="4">
        <v>268</v>
      </c>
      <c r="B239" s="4" t="s">
        <v>462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  <c r="L239" s="4"/>
      <c r="M239">
        <f>-37-20/60</f>
        <v>-37.333333333333336</v>
      </c>
      <c r="N239">
        <f>149+35/60</f>
        <v>149.58333333333334</v>
      </c>
      <c r="O239">
        <v>8</v>
      </c>
      <c r="P239" t="s">
        <v>590</v>
      </c>
    </row>
    <row r="240" spans="1:16" x14ac:dyDescent="0.3">
      <c r="A240" s="4">
        <v>269</v>
      </c>
      <c r="B240" s="4" t="s">
        <v>463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464</v>
      </c>
      <c r="L240" s="4"/>
      <c r="M240">
        <f>-33-57/60</f>
        <v>-33.950000000000003</v>
      </c>
      <c r="N240">
        <f>-18-15/60</f>
        <v>-18.25</v>
      </c>
      <c r="O240">
        <v>1</v>
      </c>
      <c r="P240" t="s">
        <v>589</v>
      </c>
    </row>
    <row r="241" spans="1:16" ht="20.399999999999999" x14ac:dyDescent="0.3">
      <c r="A241" s="4">
        <v>270</v>
      </c>
      <c r="B241" s="4" t="s">
        <v>465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449</v>
      </c>
      <c r="L241" s="4"/>
      <c r="M241">
        <f>36+51/60</f>
        <v>36.85</v>
      </c>
      <c r="N241">
        <f>139+1/60</f>
        <v>139.01666666666668</v>
      </c>
      <c r="O241">
        <f>1981-1957</f>
        <v>24</v>
      </c>
      <c r="P241" s="19" t="s">
        <v>588</v>
      </c>
    </row>
    <row r="242" spans="1:16" ht="20.399999999999999" x14ac:dyDescent="0.3">
      <c r="A242" s="4">
        <v>271</v>
      </c>
      <c r="B242" s="4" t="s">
        <v>466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  <c r="L242">
        <v>1487</v>
      </c>
      <c r="M242">
        <v>18.300999999999998</v>
      </c>
      <c r="N242">
        <v>66.781999999999996</v>
      </c>
      <c r="O242">
        <v>20</v>
      </c>
      <c r="P242" t="s">
        <v>587</v>
      </c>
    </row>
    <row r="243" spans="1:16" ht="40.799999999999997" x14ac:dyDescent="0.3">
      <c r="A243" s="4">
        <v>272</v>
      </c>
      <c r="B243" s="4" t="s">
        <v>467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  <c r="L243" s="4"/>
      <c r="M243">
        <v>52.472088267260901</v>
      </c>
      <c r="N243">
        <v>-3.71674779431117</v>
      </c>
      <c r="O243">
        <v>17</v>
      </c>
      <c r="P243" t="s">
        <v>586</v>
      </c>
    </row>
    <row r="244" spans="1:16" ht="20.399999999999999" x14ac:dyDescent="0.3">
      <c r="A244" s="4">
        <v>273</v>
      </c>
      <c r="B244" s="4" t="s">
        <v>468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469</v>
      </c>
      <c r="L244" s="4"/>
      <c r="M244">
        <v>33.708252528911899</v>
      </c>
      <c r="N244">
        <v>-109.24261142068301</v>
      </c>
      <c r="O244">
        <v>8</v>
      </c>
      <c r="P244" t="s">
        <v>585</v>
      </c>
    </row>
    <row r="245" spans="1:16" ht="20.399999999999999" x14ac:dyDescent="0.3">
      <c r="A245" s="4">
        <v>274</v>
      </c>
      <c r="B245" s="4" t="s">
        <v>470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471</v>
      </c>
      <c r="L245" s="4"/>
      <c r="M245" s="14">
        <v>-33.810141399699802</v>
      </c>
      <c r="N245" s="14">
        <v>116.003923121299</v>
      </c>
      <c r="O245">
        <v>10</v>
      </c>
    </row>
    <row r="246" spans="1:16" ht="30.6" x14ac:dyDescent="0.3">
      <c r="A246" s="4">
        <v>275</v>
      </c>
      <c r="B246" s="4" t="s">
        <v>472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473</v>
      </c>
      <c r="L246" s="4"/>
      <c r="M246">
        <v>33.828561360954403</v>
      </c>
      <c r="N246">
        <v>-111.1483972069</v>
      </c>
      <c r="O246">
        <v>10</v>
      </c>
      <c r="P246" t="s">
        <v>585</v>
      </c>
    </row>
    <row r="247" spans="1:16" ht="40.799999999999997" x14ac:dyDescent="0.3">
      <c r="A247" s="4">
        <v>276</v>
      </c>
      <c r="B247" s="4" t="s">
        <v>474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475</v>
      </c>
      <c r="L247" s="4"/>
      <c r="M247">
        <v>33.828561360954403</v>
      </c>
      <c r="N247">
        <v>-111.1483972069</v>
      </c>
      <c r="O247">
        <v>10</v>
      </c>
      <c r="P247" t="s">
        <v>585</v>
      </c>
    </row>
    <row r="248" spans="1:16" ht="40.799999999999997" x14ac:dyDescent="0.3">
      <c r="A248" s="4">
        <v>277</v>
      </c>
      <c r="B248" s="4" t="s">
        <v>476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477</v>
      </c>
      <c r="L248" s="4"/>
      <c r="M248">
        <v>33.828561360954403</v>
      </c>
      <c r="N248">
        <v>-111.1483972069</v>
      </c>
      <c r="O248">
        <v>10</v>
      </c>
      <c r="P248" t="s">
        <v>585</v>
      </c>
    </row>
    <row r="249" spans="1:16" ht="20.399999999999999" x14ac:dyDescent="0.3">
      <c r="A249" s="4">
        <v>278</v>
      </c>
      <c r="B249" s="4" t="s">
        <v>577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449</v>
      </c>
      <c r="M249">
        <f>-33-57/60</f>
        <v>-33.950000000000003</v>
      </c>
      <c r="N249">
        <f>-18-15/60</f>
        <v>-18.25</v>
      </c>
      <c r="O249">
        <v>8</v>
      </c>
      <c r="P249" t="s">
        <v>583</v>
      </c>
    </row>
    <row r="250" spans="1:16" x14ac:dyDescent="0.3">
      <c r="A250" s="4">
        <v>279</v>
      </c>
      <c r="B250" s="4" t="s">
        <v>478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  <c r="L250" s="4"/>
      <c r="M250">
        <v>-33.373992000000001</v>
      </c>
      <c r="N250">
        <v>148.997547</v>
      </c>
      <c r="O250">
        <v>9</v>
      </c>
      <c r="P250" t="s">
        <v>582</v>
      </c>
    </row>
    <row r="251" spans="1:16" x14ac:dyDescent="0.3">
      <c r="A251" s="4">
        <v>280</v>
      </c>
      <c r="B251" s="4" t="s">
        <v>479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  <c r="L251" s="4"/>
      <c r="M251">
        <v>-33.373992000000001</v>
      </c>
      <c r="N251">
        <v>148.997547</v>
      </c>
      <c r="O251">
        <v>7</v>
      </c>
      <c r="P251" t="s">
        <v>582</v>
      </c>
    </row>
    <row r="252" spans="1:16" ht="40.799999999999997" x14ac:dyDescent="0.3">
      <c r="A252" s="4">
        <v>281</v>
      </c>
      <c r="B252" s="4" t="s">
        <v>480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481</v>
      </c>
      <c r="L252" s="4"/>
      <c r="M252">
        <f>49+39/60</f>
        <v>49.65</v>
      </c>
      <c r="N252">
        <f>119+24/60</f>
        <v>119.4</v>
      </c>
      <c r="O252">
        <v>11</v>
      </c>
    </row>
    <row r="253" spans="1:16" ht="41.4" thickBot="1" x14ac:dyDescent="0.35">
      <c r="A253" s="6">
        <v>282</v>
      </c>
      <c r="B253" s="6" t="s">
        <v>482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481</v>
      </c>
      <c r="L253" s="11"/>
      <c r="M253">
        <f>49+39/60</f>
        <v>49.65</v>
      </c>
      <c r="N253">
        <f>119+24/60</f>
        <v>119.4</v>
      </c>
      <c r="O253">
        <v>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hyperlinks>
    <hyperlink ref="P241" r:id="rId1" display="https://www2.ffpri.go.jp/labs/fwdb/sites/takaragawaE.htm reference should be Bosch, J.M., Hewlett, J.D., 1982. A review of catchment experiments to determine the effect of vegetation changes on water yield and evapotranspiration. Journal of Hydrology, 55: 3-23. " xr:uid="{5309022A-E206-41E7-A5C0-F8D3DD4A0F00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workbookViewId="0">
      <selection activeCell="L18" sqref="L18:M18"/>
    </sheetView>
  </sheetViews>
  <sheetFormatPr defaultRowHeight="14.4" x14ac:dyDescent="0.3"/>
  <cols>
    <col min="12" max="12" width="10.6640625" bestFit="1" customWidth="1"/>
  </cols>
  <sheetData>
    <row r="1" spans="1:17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  <c r="H1" s="15" t="s">
        <v>7</v>
      </c>
      <c r="I1" s="9" t="s">
        <v>8</v>
      </c>
      <c r="J1" s="17" t="s">
        <v>10</v>
      </c>
      <c r="K1" s="17" t="s">
        <v>11</v>
      </c>
    </row>
    <row r="2" spans="1:17" ht="15" thickBot="1" x14ac:dyDescent="0.35">
      <c r="A2" s="18"/>
      <c r="B2" s="18"/>
      <c r="C2" s="18"/>
      <c r="D2" s="18"/>
      <c r="E2" s="18"/>
      <c r="F2" s="18"/>
      <c r="G2" s="16"/>
      <c r="H2" s="16"/>
      <c r="I2" s="1" t="s">
        <v>9</v>
      </c>
      <c r="J2" s="18"/>
      <c r="K2" s="18"/>
      <c r="L2" t="s">
        <v>527</v>
      </c>
      <c r="M2" t="s">
        <v>528</v>
      </c>
      <c r="N2" t="s">
        <v>530</v>
      </c>
      <c r="O2" t="s">
        <v>551</v>
      </c>
      <c r="Q2" t="s">
        <v>550</v>
      </c>
    </row>
    <row r="3" spans="1:17" x14ac:dyDescent="0.3">
      <c r="A3">
        <v>283</v>
      </c>
      <c r="B3" t="s">
        <v>529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532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">
      <c r="A4">
        <v>284</v>
      </c>
      <c r="B4" t="s">
        <v>531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532</v>
      </c>
      <c r="L4">
        <v>-33.32</v>
      </c>
      <c r="M4">
        <v>116.57</v>
      </c>
      <c r="N4">
        <v>1089</v>
      </c>
      <c r="O4">
        <v>9</v>
      </c>
    </row>
    <row r="5" spans="1:17" x14ac:dyDescent="0.3">
      <c r="A5">
        <v>285</v>
      </c>
      <c r="B5" t="s">
        <v>533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532</v>
      </c>
      <c r="L5">
        <v>-37</v>
      </c>
      <c r="M5">
        <v>149.38</v>
      </c>
      <c r="N5">
        <v>779</v>
      </c>
      <c r="O5">
        <v>14</v>
      </c>
    </row>
    <row r="6" spans="1:17" x14ac:dyDescent="0.3">
      <c r="A6">
        <v>286</v>
      </c>
      <c r="B6" t="s">
        <v>534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532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">
      <c r="A7">
        <v>287</v>
      </c>
      <c r="B7" t="s">
        <v>535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532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">
      <c r="A8">
        <v>288</v>
      </c>
      <c r="B8" t="s">
        <v>536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532</v>
      </c>
      <c r="L8">
        <v>-38.15</v>
      </c>
      <c r="M8">
        <v>141.77000000000001</v>
      </c>
      <c r="N8">
        <v>995</v>
      </c>
      <c r="O8">
        <v>5</v>
      </c>
    </row>
    <row r="9" spans="1:17" x14ac:dyDescent="0.3">
      <c r="A9">
        <v>289</v>
      </c>
      <c r="B9" t="s">
        <v>537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532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">
      <c r="A10">
        <v>290</v>
      </c>
      <c r="B10" t="s">
        <v>538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532</v>
      </c>
      <c r="L10">
        <v>-38.26</v>
      </c>
      <c r="M10">
        <v>141.94</v>
      </c>
      <c r="N10">
        <v>987</v>
      </c>
      <c r="O10">
        <v>8</v>
      </c>
    </row>
    <row r="11" spans="1:17" x14ac:dyDescent="0.3">
      <c r="A11">
        <v>291</v>
      </c>
      <c r="B11" t="s">
        <v>539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532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">
      <c r="A12">
        <v>292</v>
      </c>
      <c r="B12" t="s">
        <v>540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532</v>
      </c>
      <c r="L12">
        <v>-35.53</v>
      </c>
      <c r="M12">
        <v>147.41</v>
      </c>
      <c r="N12">
        <v>1018</v>
      </c>
      <c r="O12">
        <v>10</v>
      </c>
    </row>
    <row r="13" spans="1:17" x14ac:dyDescent="0.3">
      <c r="A13">
        <v>293</v>
      </c>
      <c r="B13" t="s">
        <v>541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532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">
      <c r="A14" s="12">
        <v>294</v>
      </c>
      <c r="B14" s="12" t="s">
        <v>432</v>
      </c>
      <c r="C14" s="12">
        <v>1.95</v>
      </c>
      <c r="D14" s="12">
        <v>760</v>
      </c>
      <c r="E14" s="12" t="s">
        <v>24</v>
      </c>
      <c r="F14" s="12" t="s">
        <v>14</v>
      </c>
      <c r="G14" s="12">
        <v>78</v>
      </c>
      <c r="H14" s="12">
        <v>-66</v>
      </c>
      <c r="I14" s="12" t="s">
        <v>15</v>
      </c>
      <c r="J14" s="12" t="s">
        <v>40</v>
      </c>
      <c r="K14" s="12" t="s">
        <v>532</v>
      </c>
      <c r="L14" s="12">
        <v>-35.119999999999997</v>
      </c>
      <c r="M14" s="12">
        <v>149.35</v>
      </c>
      <c r="N14" s="12">
        <v>900</v>
      </c>
      <c r="O14" s="12">
        <v>6</v>
      </c>
      <c r="P14" s="12" t="s">
        <v>556</v>
      </c>
      <c r="Q14" s="12" t="s">
        <v>576</v>
      </c>
    </row>
    <row r="15" spans="1:17" x14ac:dyDescent="0.3">
      <c r="A15">
        <v>295</v>
      </c>
      <c r="B15" t="s">
        <v>542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532</v>
      </c>
      <c r="L15">
        <v>-38.32</v>
      </c>
      <c r="M15">
        <v>146.53</v>
      </c>
      <c r="N15">
        <v>827</v>
      </c>
      <c r="O15">
        <v>7</v>
      </c>
    </row>
    <row r="16" spans="1:17" x14ac:dyDescent="0.3">
      <c r="A16">
        <v>296</v>
      </c>
      <c r="B16" t="s">
        <v>543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532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">
      <c r="A17">
        <v>297</v>
      </c>
      <c r="B17" t="s">
        <v>544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532</v>
      </c>
      <c r="L17">
        <v>-33.700000000000003</v>
      </c>
      <c r="M17">
        <v>117.29</v>
      </c>
      <c r="N17">
        <v>1006</v>
      </c>
      <c r="O17">
        <v>5</v>
      </c>
    </row>
    <row r="18" spans="1:17" s="12" customFormat="1" x14ac:dyDescent="0.3">
      <c r="A18" s="12">
        <v>298</v>
      </c>
      <c r="B18" s="12" t="s">
        <v>546</v>
      </c>
      <c r="C18" s="12">
        <f>196.4/100</f>
        <v>1.964</v>
      </c>
      <c r="D18" s="12">
        <v>880</v>
      </c>
      <c r="E18" s="12" t="s">
        <v>19</v>
      </c>
      <c r="F18" s="12" t="s">
        <v>14</v>
      </c>
      <c r="G18" s="12">
        <v>60.9</v>
      </c>
      <c r="H18" s="12">
        <v>-92</v>
      </c>
      <c r="I18" s="12" t="s">
        <v>15</v>
      </c>
      <c r="J18" s="12" t="s">
        <v>40</v>
      </c>
      <c r="K18" s="12" t="s">
        <v>545</v>
      </c>
      <c r="L18" s="12">
        <v>-33.810141399699802</v>
      </c>
      <c r="M18" s="12">
        <v>116.003923121299</v>
      </c>
      <c r="O18" s="12">
        <v>10</v>
      </c>
      <c r="P18" s="12" t="s">
        <v>584</v>
      </c>
    </row>
    <row r="19" spans="1:17" x14ac:dyDescent="0.3">
      <c r="A19">
        <v>299</v>
      </c>
      <c r="B19" t="s">
        <v>547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548</v>
      </c>
      <c r="L19">
        <v>16.433</v>
      </c>
      <c r="M19">
        <v>101.18</v>
      </c>
      <c r="N19">
        <v>1643</v>
      </c>
      <c r="O19">
        <v>25</v>
      </c>
      <c r="Q19" t="s">
        <v>549</v>
      </c>
    </row>
    <row r="20" spans="1:17" x14ac:dyDescent="0.3">
      <c r="A20">
        <v>300</v>
      </c>
      <c r="B20" t="s">
        <v>563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564</v>
      </c>
      <c r="L20">
        <v>22.88</v>
      </c>
      <c r="M20">
        <v>113.5</v>
      </c>
      <c r="N20">
        <v>1200</v>
      </c>
      <c r="O20">
        <v>50</v>
      </c>
      <c r="Q20" t="s">
        <v>565</v>
      </c>
    </row>
    <row r="21" spans="1:17" x14ac:dyDescent="0.3">
      <c r="A21">
        <v>301</v>
      </c>
      <c r="B21" t="s">
        <v>552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560</v>
      </c>
      <c r="L21">
        <v>-33.295999999999999</v>
      </c>
      <c r="M21">
        <v>116.41</v>
      </c>
      <c r="N21">
        <v>1436.4</v>
      </c>
      <c r="O21">
        <v>24</v>
      </c>
      <c r="Q21" t="s">
        <v>562</v>
      </c>
    </row>
    <row r="22" spans="1:17" x14ac:dyDescent="0.3">
      <c r="A22">
        <v>304</v>
      </c>
      <c r="B22" t="s">
        <v>561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560</v>
      </c>
      <c r="L22">
        <v>-45.713000000000001</v>
      </c>
      <c r="M22">
        <v>169.75</v>
      </c>
      <c r="N22">
        <v>615.5</v>
      </c>
      <c r="O22">
        <v>22</v>
      </c>
      <c r="Q22" t="s">
        <v>562</v>
      </c>
    </row>
    <row r="23" spans="1:17" x14ac:dyDescent="0.3">
      <c r="A23">
        <v>305</v>
      </c>
      <c r="B23" t="s">
        <v>566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568</v>
      </c>
      <c r="L23">
        <v>-19</v>
      </c>
      <c r="M23">
        <v>145</v>
      </c>
      <c r="N23">
        <v>1930</v>
      </c>
      <c r="O23">
        <v>80</v>
      </c>
    </row>
    <row r="24" spans="1:17" x14ac:dyDescent="0.3">
      <c r="A24">
        <v>306</v>
      </c>
      <c r="B24" t="s">
        <v>567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568</v>
      </c>
      <c r="L24">
        <v>-24.5</v>
      </c>
      <c r="M24">
        <v>148.5</v>
      </c>
      <c r="N24">
        <v>1680</v>
      </c>
      <c r="O24">
        <v>80</v>
      </c>
      <c r="P24" t="s">
        <v>556</v>
      </c>
      <c r="Q24" t="s">
        <v>569</v>
      </c>
    </row>
    <row r="25" spans="1:17" x14ac:dyDescent="0.3">
      <c r="A25">
        <v>307</v>
      </c>
      <c r="B25" t="s">
        <v>570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572</v>
      </c>
      <c r="L25">
        <v>-10.87</v>
      </c>
      <c r="M25">
        <v>61.94</v>
      </c>
      <c r="N25">
        <v>1200</v>
      </c>
      <c r="O25">
        <v>22</v>
      </c>
      <c r="Q25" t="s">
        <v>571</v>
      </c>
    </row>
    <row r="26" spans="1:17" x14ac:dyDescent="0.3">
      <c r="A26">
        <v>308</v>
      </c>
      <c r="B26" t="s">
        <v>573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574</v>
      </c>
      <c r="L26">
        <v>-24.81</v>
      </c>
      <c r="M26">
        <v>149.80000000000001</v>
      </c>
      <c r="N26">
        <v>2133</v>
      </c>
      <c r="O26">
        <v>25</v>
      </c>
      <c r="Q26" t="s">
        <v>575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2021-06-26T07:35:21Z</dcterms:modified>
</cp:coreProperties>
</file>