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ROGRAMAÇÃO\Desktop\Curso Excel\"/>
    </mc:Choice>
  </mc:AlternateContent>
  <bookViews>
    <workbookView xWindow="0" yWindow="0" windowWidth="19200" windowHeight="11400"/>
  </bookViews>
  <sheets>
    <sheet name="Planilha1" sheetId="1" r:id="rId1"/>
  </sheets>
  <definedNames>
    <definedName name="Estados">Planilha1!$D:$D</definedName>
    <definedName name="Municípios">Planilha1!$B:$B</definedName>
    <definedName name="População">Planilha1!$C:$C</definedName>
    <definedName name="Ranking">Planilha1!$A:$A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0" i="1"/>
  <c r="I17" i="1"/>
  <c r="H17" i="1"/>
  <c r="I13" i="1"/>
  <c r="H13" i="1"/>
  <c r="I9" i="1"/>
  <c r="H9" i="1"/>
  <c r="F4" i="1"/>
  <c r="F5" i="1"/>
  <c r="F6" i="1"/>
  <c r="F3" i="1"/>
  <c r="E4" i="1"/>
  <c r="E5" i="1"/>
  <c r="E6" i="1"/>
  <c r="E3" i="1"/>
  <c r="O3" i="1" l="1"/>
  <c r="N3" i="1"/>
  <c r="M6" i="1"/>
  <c r="M5" i="1"/>
  <c r="N4" i="1"/>
  <c r="N5" i="1"/>
  <c r="N6" i="1"/>
  <c r="M4" i="1"/>
  <c r="M3" i="1"/>
  <c r="L3" i="1"/>
  <c r="K4" i="1"/>
  <c r="K3" i="1"/>
</calcChain>
</file>

<file path=xl/sharedStrings.xml><?xml version="1.0" encoding="utf-8"?>
<sst xmlns="http://schemas.openxmlformats.org/spreadsheetml/2006/main" count="26" uniqueCount="24">
  <si>
    <t>Municípios</t>
  </si>
  <si>
    <t>População</t>
  </si>
  <si>
    <t>São Paulo</t>
  </si>
  <si>
    <t>São Jose do Rio Preto</t>
  </si>
  <si>
    <t>Estados</t>
  </si>
  <si>
    <t>Levantamento Populacional</t>
  </si>
  <si>
    <t>Ranking</t>
  </si>
  <si>
    <t>Rio De Janeiro</t>
  </si>
  <si>
    <t>Belford Roxo</t>
  </si>
  <si>
    <t>RJ</t>
  </si>
  <si>
    <t>SP</t>
  </si>
  <si>
    <t>Total Populacional</t>
  </si>
  <si>
    <t>Média Populacional</t>
  </si>
  <si>
    <t>Maior</t>
  </si>
  <si>
    <t>Menor</t>
  </si>
  <si>
    <t>Total de Municipios</t>
  </si>
  <si>
    <t>Status</t>
  </si>
  <si>
    <t>Classificação</t>
  </si>
  <si>
    <t>População do RJ</t>
  </si>
  <si>
    <t>População de SP</t>
  </si>
  <si>
    <t>Mun. Do Rio</t>
  </si>
  <si>
    <t>Mun. Do Sp</t>
  </si>
  <si>
    <t>Media Pop.RJ</t>
  </si>
  <si>
    <t>Média Pop.Sp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</si>
</sst>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°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 applyFont="1" applyBorder="1"/>
    <xf numFmtId="0" fontId="1" fillId="2" borderId="0" xfId="0" applyFont="1" applyFill="1"/>
    <xf numFmtId="164" fontId="0" fillId="0" borderId="0" xfId="0" applyNumberFormat="1"/>
    <xf numFmtId="0" fontId="0" fillId="3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E4" sqref="E4"/>
    </sheetView>
  </sheetViews>
  <sheetFormatPr defaultRowHeight="15" x14ac:dyDescent="0.25"/>
  <cols>
    <col min="2" max="2" width="20.7109375" customWidth="1"/>
    <col min="3" max="3" width="18.7109375" bestFit="1" customWidth="1"/>
    <col min="4" max="5" width="10.140625" bestFit="1" customWidth="1"/>
    <col min="6" max="6" width="18.5703125" bestFit="1" customWidth="1"/>
    <col min="7" max="7" width="17.5703125" bestFit="1" customWidth="1"/>
    <col min="8" max="8" width="15.28515625" bestFit="1" customWidth="1"/>
    <col min="9" max="9" width="10.140625" bestFit="1" customWidth="1"/>
    <col min="10" max="10" width="18.7109375" bestFit="1" customWidth="1"/>
    <col min="11" max="11" width="18.5703125" bestFit="1" customWidth="1"/>
    <col min="12" max="12" width="10.140625" bestFit="1" customWidth="1"/>
    <col min="13" max="13" width="18.5703125" bestFit="1" customWidth="1"/>
    <col min="14" max="14" width="10.140625" bestFit="1" customWidth="1"/>
    <col min="15" max="15" width="18.5703125" bestFit="1" customWidth="1"/>
  </cols>
  <sheetData>
    <row r="1" spans="1:15" ht="15.75" x14ac:dyDescent="0.25">
      <c r="A1" s="11" t="s">
        <v>5</v>
      </c>
      <c r="B1" s="11"/>
      <c r="C1" s="11"/>
      <c r="D1" s="11"/>
    </row>
    <row r="2" spans="1:15" x14ac:dyDescent="0.25">
      <c r="A2" s="2" t="s">
        <v>6</v>
      </c>
      <c r="B2" s="2" t="s">
        <v>0</v>
      </c>
      <c r="C2" s="2" t="s">
        <v>1</v>
      </c>
      <c r="D2" s="2" t="s">
        <v>4</v>
      </c>
      <c r="E2" s="2" t="s">
        <v>16</v>
      </c>
      <c r="F2" s="2" t="s">
        <v>17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spans="1:15" x14ac:dyDescent="0.25">
      <c r="A3" s="7">
        <v>1</v>
      </c>
      <c r="B3" s="6" t="s">
        <v>7</v>
      </c>
      <c r="C3" s="5">
        <v>23945873</v>
      </c>
      <c r="D3" s="6" t="s">
        <v>9</v>
      </c>
      <c r="E3" s="6" t="str">
        <f>IF(D3="RJ","Carioca","Paulista")</f>
        <v>Carioca</v>
      </c>
      <c r="F3" s="6" t="str">
        <f>IF(C3&gt;500000,"Grande","Pequeno")</f>
        <v>Grande</v>
      </c>
      <c r="K3" s="5">
        <f>SUM(C3:C6)</f>
        <v>36527481</v>
      </c>
      <c r="L3" s="5">
        <f>AVERAGE(C3:C6)</f>
        <v>9131870.25</v>
      </c>
      <c r="M3" s="5">
        <f>LARGE(C3:C6,1)</f>
        <v>23945873</v>
      </c>
      <c r="N3" s="5" t="e">
        <f>SMALL(#REF!,1)</f>
        <v>#REF!</v>
      </c>
      <c r="O3">
        <f>COUNT(C3:C6)</f>
        <v>4</v>
      </c>
    </row>
    <row r="4" spans="1:15" x14ac:dyDescent="0.25">
      <c r="A4" s="7">
        <v>2</v>
      </c>
      <c r="B4" s="6" t="s">
        <v>2</v>
      </c>
      <c r="C4" s="5">
        <v>12038175</v>
      </c>
      <c r="D4" s="6" t="s">
        <v>10</v>
      </c>
      <c r="E4" s="6" t="str">
        <f t="shared" ref="E4:E6" si="0">IF(D4="RJ","Carioca","Paulista")</f>
        <v>Paulista</v>
      </c>
      <c r="F4" s="6" t="str">
        <f t="shared" ref="F4:F6" si="1">IF(C4&gt;500000,"Grande","Pequeno")</f>
        <v>Grande</v>
      </c>
      <c r="K4" s="5">
        <f>SUM(C3,C5:C6)</f>
        <v>24489306</v>
      </c>
      <c r="L4" s="5"/>
      <c r="M4" s="5">
        <f>LARGE(C4:C7,1)</f>
        <v>12038175</v>
      </c>
      <c r="N4" s="5">
        <f>SMALL(C1:C4,1)</f>
        <v>12038175</v>
      </c>
    </row>
    <row r="5" spans="1:15" x14ac:dyDescent="0.25">
      <c r="A5" s="7">
        <v>3</v>
      </c>
      <c r="B5" s="6" t="s">
        <v>8</v>
      </c>
      <c r="C5" s="5">
        <v>420003</v>
      </c>
      <c r="D5" s="8" t="s">
        <v>9</v>
      </c>
      <c r="E5" s="6" t="str">
        <f t="shared" si="0"/>
        <v>Carioca</v>
      </c>
      <c r="F5" s="6" t="str">
        <f t="shared" si="1"/>
        <v>Pequeno</v>
      </c>
      <c r="K5" s="5"/>
      <c r="L5" s="5"/>
      <c r="M5" s="5">
        <f>LARGE(C5:C8,1)</f>
        <v>420003</v>
      </c>
      <c r="N5" s="5">
        <f>SMALL(C2:C5,1)</f>
        <v>420003</v>
      </c>
    </row>
    <row r="6" spans="1:15" x14ac:dyDescent="0.25">
      <c r="A6" s="7">
        <v>4</v>
      </c>
      <c r="B6" s="6" t="s">
        <v>3</v>
      </c>
      <c r="C6" s="5">
        <v>123430</v>
      </c>
      <c r="D6" s="6" t="s">
        <v>10</v>
      </c>
      <c r="E6" s="6" t="str">
        <f t="shared" si="0"/>
        <v>Paulista</v>
      </c>
      <c r="F6" s="6" t="str">
        <f t="shared" si="1"/>
        <v>Pequeno</v>
      </c>
      <c r="K6" s="5"/>
      <c r="L6" s="5"/>
      <c r="M6" s="5">
        <f>LARGE(C6:C9,1)</f>
        <v>123430</v>
      </c>
      <c r="N6" s="5">
        <f>SMALL(C3:C6,1)</f>
        <v>123430</v>
      </c>
    </row>
    <row r="7" spans="1:15" x14ac:dyDescent="0.25">
      <c r="A7" s="3"/>
    </row>
    <row r="8" spans="1:15" x14ac:dyDescent="0.25">
      <c r="A8" s="3"/>
      <c r="H8" s="14" t="s">
        <v>18</v>
      </c>
      <c r="I8" s="13" t="s">
        <v>19</v>
      </c>
      <c r="J8" s="13"/>
    </row>
    <row r="9" spans="1:15" x14ac:dyDescent="0.25">
      <c r="A9" s="3"/>
      <c r="H9" s="5">
        <f>SUMIF(D3:D6,"RJ",C3:C6)</f>
        <v>24365876</v>
      </c>
      <c r="I9" s="9">
        <f>SUMIF(D3:D6,"SP",C3:C6)</f>
        <v>12161605</v>
      </c>
      <c r="J9" s="9"/>
    </row>
    <row r="10" spans="1:15" x14ac:dyDescent="0.25">
      <c r="A10" s="3"/>
      <c r="H10" s="1"/>
    </row>
    <row r="11" spans="1:15" x14ac:dyDescent="0.25">
      <c r="A11" s="3"/>
    </row>
    <row r="12" spans="1:15" x14ac:dyDescent="0.25">
      <c r="A12" s="3"/>
      <c r="H12" s="12" t="s">
        <v>20</v>
      </c>
      <c r="I12" s="13" t="s">
        <v>21</v>
      </c>
      <c r="J12" s="13"/>
    </row>
    <row r="13" spans="1:15" x14ac:dyDescent="0.25">
      <c r="A13" s="3"/>
      <c r="H13" s="6">
        <f>COUNTIF(D3:D6,"RJ")</f>
        <v>2</v>
      </c>
      <c r="I13" s="10">
        <f>COUNTIF(D3:D6,"SP")</f>
        <v>2</v>
      </c>
      <c r="J13" s="10"/>
    </row>
    <row r="14" spans="1:15" x14ac:dyDescent="0.25">
      <c r="A14" s="3"/>
    </row>
    <row r="15" spans="1:15" x14ac:dyDescent="0.25">
      <c r="A15" s="3"/>
    </row>
    <row r="16" spans="1:15" x14ac:dyDescent="0.25">
      <c r="A16" s="3"/>
      <c r="H16" s="12" t="s">
        <v>22</v>
      </c>
      <c r="I16" s="13" t="s">
        <v>23</v>
      </c>
      <c r="J16" s="13"/>
    </row>
    <row r="17" spans="1:10" x14ac:dyDescent="0.25">
      <c r="A17" s="3"/>
      <c r="H17" s="5">
        <f>AVERAGEIF(D3:D6,"RJ",C3:C6)</f>
        <v>12182938</v>
      </c>
      <c r="I17" s="9">
        <f>AVERAGEIF(D3:D6,"SP",C3:C6)</f>
        <v>6080802.5</v>
      </c>
      <c r="J17" s="9"/>
    </row>
    <row r="18" spans="1:10" x14ac:dyDescent="0.25">
      <c r="A18" s="3"/>
    </row>
    <row r="20" spans="1:10" x14ac:dyDescent="0.25">
      <c r="H20">
        <f>COUNTIFS(Estados,"=SP",População,"&gt;500000")</f>
        <v>1</v>
      </c>
    </row>
    <row r="22" spans="1:10" x14ac:dyDescent="0.25">
      <c r="H22" s="10" t="e">
        <f>AVERAGEIFS(C3:C6,Estados,"=RJ",F2:F6,"=Pequeno")</f>
        <v>#VALUE!</v>
      </c>
      <c r="I22" s="10"/>
    </row>
  </sheetData>
  <sortState ref="B3:C6">
    <sortCondition descending="1" ref="C3"/>
  </sortState>
  <mergeCells count="8">
    <mergeCell ref="I16:J16"/>
    <mergeCell ref="I17:J17"/>
    <mergeCell ref="H22:I22"/>
    <mergeCell ref="A1:D1"/>
    <mergeCell ref="I8:J8"/>
    <mergeCell ref="I9:J9"/>
    <mergeCell ref="I12:J12"/>
    <mergeCell ref="I13:J13"/>
  </mergeCells>
  <conditionalFormatting sqref="D1:D1048576">
    <cfRule type="containsText" dxfId="3" priority="6" operator="containsText" text="RJ">
      <formula>NOT(ISERROR(SEARCH("RJ",D1)))</formula>
    </cfRule>
    <cfRule type="containsText" dxfId="2" priority="5" operator="containsText" text="SP">
      <formula>NOT(ISERROR(SEARCH("SP",D1)))</formula>
    </cfRule>
  </conditionalFormatting>
  <conditionalFormatting sqref="C2:C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{5E22343E-9C6A-4ADE-AD6E-2BDD3DFFC28D}</x14:id>
        </ext>
      </extLst>
    </cfRule>
  </conditionalFormatting>
  <conditionalFormatting sqref="C3:C7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22343E-9C6A-4ADE-AD6E-2BDD3DFFC2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Planilha1</vt:lpstr>
      <vt:lpstr>Estados</vt:lpstr>
      <vt:lpstr>Municípios</vt:lpstr>
      <vt:lpstr>População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PROGRAMAÇÃO</dc:creator>
  <cp:lastModifiedBy>PROGRAMAÇÃO</cp:lastModifiedBy>
  <dcterms:created xsi:type="dcterms:W3CDTF">2019-08-23T20:06:46Z</dcterms:created>
  <dcterms:modified xsi:type="dcterms:W3CDTF">2019-08-28T22:12:28Z</dcterms:modified>
</cp:coreProperties>
</file>